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'2008'!$A$1:$O$81</definedName>
    <definedName name="_xlnm.Print_Area" localSheetId="12">'2009'!$A$1:$O$82</definedName>
    <definedName name="_xlnm.Print_Area" localSheetId="11">'2010'!$A$1:$O$89</definedName>
    <definedName name="_xlnm.Print_Area" localSheetId="10">'2011'!$A$1:$O$83</definedName>
    <definedName name="_xlnm.Print_Area" localSheetId="9">'2012'!$A$1:$O$80</definedName>
    <definedName name="_xlnm.Print_Area" localSheetId="8">'2013'!$A$1:$O$84</definedName>
    <definedName name="_xlnm.Print_Area" localSheetId="7">'2014'!$A$1:$O$86</definedName>
    <definedName name="_xlnm.Print_Area" localSheetId="6">'2015'!$A$1:$O$92</definedName>
    <definedName name="_xlnm.Print_Area" localSheetId="5">'2016'!$A$1:$O$96</definedName>
    <definedName name="_xlnm.Print_Area" localSheetId="4">'2017'!$A$1:$O$95</definedName>
    <definedName name="_xlnm.Print_Area" localSheetId="3">'2018'!$A$1:$O$100</definedName>
    <definedName name="_xlnm.Print_Area" localSheetId="2">'2019'!$A$1:$O$97</definedName>
    <definedName name="_xlnm.Print_Area" localSheetId="1">'2020'!$A$1:$O$98</definedName>
    <definedName name="_xlnm.Print_Area" localSheetId="0">'2021'!$A$1:$P$100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<sst xmlns="http://schemas.openxmlformats.org/spreadsheetml/2006/main" count="1432" uniqueCount="203">
  <si>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</si>
  <si>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</si>
  <si>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</si>
  <si>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</si>
  <si>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</si>
  <si>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</si>
  <si>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</si>
  <si>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</si>
  <si>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</si>
  <si>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</si>
  <si>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</si>
  <si>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</si>
  <si>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</si>
  <si>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</si>
  <si>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</si>
  <si>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</si>
  <si>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Propane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</si>
  <si>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</si>
  <si>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</si>
  <si>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</si>
  <si>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</si>
  <si>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</si>
  <si>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Impact Fees - Residential - Public Safety</t>
  </si>
  <si>
    <t>Impact Fees - Residential - Transportation</t>
  </si>
  <si>
    <t>Impact Fees - Residential - Culture / Recreation</t>
  </si>
  <si>
    <t>Impact Fees - Residential - Other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</si>
  <si>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</si>
  <si>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</si>
  <si>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</si>
  <si>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</si>
  <si>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</si>
  <si>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</si>
  <si>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</si>
  <si>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State Grant - Transportation - Other Transportation</t>
  </si>
  <si>
    <t>State Grant - Economic Environment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</si>
  <si>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</si>
  <si>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</si>
  <si>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</si>
  <si>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</si>
  <si>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</si>
  <si>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</si>
  <si>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</si>
  <si>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</si>
  <si>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</si>
  <si>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</si>
  <si>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</si>
  <si>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</si>
  <si>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</si>
  <si>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</si>
  <si>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</si>
  <si>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</si>
  <si>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</si>
  <si>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</si>
  <si>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</si>
  <si>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</si>
  <si>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</si>
  <si>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</si>
  <si>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</si>
  <si>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</si>
  <si>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Parking Facilities</t>
  </si>
  <si>
    <t>Transportation (User Fees) - Other Transportation Charges</t>
  </si>
  <si>
    <t>Economic Environment - Other Economic Environment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</si>
  <si>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</si>
  <si>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</si>
  <si>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</si>
  <si>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</si>
  <si>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</si>
  <si>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</si>
  <si>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</si>
  <si>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</si>
  <si>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Federal Fines and Forfeits</t>
  </si>
  <si>
    <t>State Fines and Forfeits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</si>
  <si>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</si>
  <si>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</si>
  <si>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</si>
  <si>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</si>
  <si>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</si>
  <si>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</si>
  <si>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</si>
  <si>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Deferred Compensation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</si>
  <si>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</si>
  <si>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</si>
  <si>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</si>
  <si>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</si>
  <si>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</si>
  <si>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</si>
  <si>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</si>
  <si>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</si>
  <si>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</si>
  <si>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</si>
  <si>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</si>
  <si>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</si>
  <si>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Daytona Beach Revenues Reported by Account Code and Fund Type</t>
  </si>
  <si>
    <t>Local Fiscal Year Ended September 30, 2010</t>
  </si>
  <si>
    <t>Local Option Taxes</t>
  </si>
  <si>
    <t>Fire Insurance Premium Tax for Firefighters' Pension</t>
  </si>
  <si>
    <t>Federal Grant - General Government</t>
  </si>
  <si>
    <t>Federal Grant - Physical Environment - Sewer / Wastewater</t>
  </si>
  <si>
    <t>Federal Grant - Transportation - Other Transportation</t>
  </si>
  <si>
    <t>Grants from Other Local Units - Physical Environment</t>
  </si>
  <si>
    <t>Grants from Other Local Units - Human Services</t>
  </si>
  <si>
    <t>Grants from Other Local Units - Culture / Recreation</t>
  </si>
  <si>
    <t>Judgments and Fines - Other Court-Ordered</t>
  </si>
  <si>
    <t>Sale of Surplus Materials and Scrap</t>
  </si>
  <si>
    <t>Proceeds - Installment Purchases and Capital Lease Proceeds</t>
  </si>
  <si>
    <t>Special Items (Gain)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</si>
  <si>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</si>
  <si>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</si>
  <si>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</si>
  <si>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</si>
  <si>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2011 Municipal Population:</t>
  </si>
  <si>
    <t>Local Fiscal Year Ended September 30, 2012</t>
  </si>
  <si>
    <t>Other Miscellaneous Revenues - Settlements</t>
  </si>
  <si>
    <t>2012 Municipal Population:</t>
  </si>
  <si>
    <t>Local Fiscal Year Ended September 30, 2008</t>
  </si>
  <si>
    <t>Second Local Option Fuel Tax (1 to 5 Cents)</t>
  </si>
  <si>
    <t>Permits and Franchise Fees</t>
  </si>
  <si>
    <t>Franchise Fee - Solid Waste</t>
  </si>
  <si>
    <t>Other Permits and Fees</t>
  </si>
  <si>
    <t>Federal Grant - Physical Environment - Other Physical Environment</t>
  </si>
  <si>
    <t>State Grant - Physical Environment - Water Supply System</t>
  </si>
  <si>
    <t>State Shared Revenues - Transportation - Other Transportation</t>
  </si>
  <si>
    <t>State Shared Revenues - Economic Environment</t>
  </si>
  <si>
    <t>Physical Environment - Sewer / Wastewater Utility</t>
  </si>
  <si>
    <t>Physical Environment - Conservation and Resource Management</t>
  </si>
  <si>
    <t>Impact Fees - Public Safety</t>
  </si>
  <si>
    <t>Impact Fees - Transportation</t>
  </si>
  <si>
    <t>Impact Fees - Culture / Recreation</t>
  </si>
  <si>
    <t>Impact Fees - Other</t>
  </si>
  <si>
    <t>Contributions from Enterprise Operations</t>
  </si>
  <si>
    <t>Proprietary Non-Operating Sources - Other Grants and Donations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</si>
  <si>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</si>
  <si>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</si>
  <si>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</si>
  <si>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</si>
  <si>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</si>
  <si>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</si>
  <si>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</si>
  <si>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</si>
  <si>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</si>
  <si>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</si>
  <si>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</si>
  <si>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Transportation - Parking Facilities</t>
  </si>
  <si>
    <t>Court-Ordered Judgments and Fines - Other Court-Ordered</t>
  </si>
  <si>
    <t>Sale of Contraband Property Seized by Law Enforcement</t>
  </si>
  <si>
    <t>Sales - Disposition of Fixed Assets</t>
  </si>
  <si>
    <t>Sales - Sale of Surplus Materials and Scrap</t>
  </si>
  <si>
    <t>Proprietary Non-Operating - Interest</t>
  </si>
  <si>
    <t>Proprietary Non-Operating - Federal Grants and Donations</t>
  </si>
  <si>
    <t>Proprietary Non-Operating - Other Grants and Donations</t>
  </si>
  <si>
    <t>2013 Municipal Population:</t>
  </si>
  <si>
    <t>Local Fiscal Year Ended September 30, 2014</t>
  </si>
  <si>
    <t>Special Assessments - Capital Improvement</t>
  </si>
  <si>
    <t>Grants from Other Local Units - Transportation</t>
  </si>
  <si>
    <t>Proprietary Non-Operating - State Grants and Donations</t>
  </si>
  <si>
    <t>2014 Municipal Population:</t>
  </si>
  <si>
    <t>Local Fiscal Year Ended September 30, 2015</t>
  </si>
  <si>
    <t>Impact Fees - Commercial - Public Safety</t>
  </si>
  <si>
    <t>Impact Fees - Commercial - Transportation</t>
  </si>
  <si>
    <t>Impact Fees - Commercial - Culture / Recreation</t>
  </si>
  <si>
    <t>Impact Fees - Commercial - Other</t>
  </si>
  <si>
    <t>2015 Municipal Population:</t>
  </si>
  <si>
    <t>Local Fiscal Year Ended September 30, 2016</t>
  </si>
  <si>
    <t>Federal Grant - Culture / Recreation</t>
  </si>
  <si>
    <t>Proprietary Non-Operating - Capital Contributions from State Government</t>
  </si>
  <si>
    <t>Proprietary Non-Operating - Capital Contributions from Private Source</t>
  </si>
  <si>
    <t>2016 Municipal Population:</t>
  </si>
  <si>
    <t>Local Fiscal Year Ended September 30, 2017</t>
  </si>
  <si>
    <t>2017 Municipal Population:</t>
  </si>
  <si>
    <t>Local Fiscal Year Ended September 30, 2018</t>
  </si>
  <si>
    <t>Impact Fees - Residential - Physical Environment</t>
  </si>
  <si>
    <t>Impact Fees - Commercial - Physical Environment</t>
  </si>
  <si>
    <t>Public Safety - Other Public Safety Charges and Fees</t>
  </si>
  <si>
    <t>Proceeds - Proceeds from Refunding Bonds</t>
  </si>
  <si>
    <t>Proprietary Non-Operating - Other Non-Operating Sources</t>
  </si>
  <si>
    <t>2018 Municipal Population:</t>
  </si>
  <si>
    <t>Local Fiscal Year Ended September 30, 2019</t>
  </si>
  <si>
    <t>Licenses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</si>
  <si>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</si>
  <si>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</si>
  <si>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</si>
  <si>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</si>
  <si>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</si>
  <si>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</si>
  <si>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</si>
  <si>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</si>
  <si>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</si>
  <si>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</si>
  <si>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</si>
  <si>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</si>
  <si>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</si>
  <si>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</si>
  <si>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</si>
  <si>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</si>
  <si>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</si>
  <si>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</si>
  <si>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Court-Ordered Judgments and Fines - Other</t>
  </si>
  <si>
    <t>Proprietary Non-Operating Sources - Interest</t>
  </si>
  <si>
    <t>Proprietary Non-Operating Sources - State Grants and Donations</t>
  </si>
  <si>
    <t>Proprietary Non-Operating Sources - Capital Contributions from Private Source</t>
  </si>
  <si>
    <t>2021 Municipal Population:</t>
  </si>
  <si>
    <t>State Shared Revenues - General Government - Municipal Revenue Sharing Program</t>
  </si>
  <si>
    <t>Proprietary Non-Operating Sources - Capital Contributions from Other Public Source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</si>
</sst>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40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2" fillId="33" borderId="36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37" fontId="2" fillId="33" borderId="4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0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1"/>
      <c r="M3" s="72"/>
      <c r="N3" s="36"/>
      <c r="O3" s="37"/>
      <c r="P3" s="73" t="s">
        <v>183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184</v>
      </c>
      <c r="N4" s="35" t="s">
        <v>10</v>
      </c>
      <c r="O4" s="35" t="s">
        <v>185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186</v>
      </c>
      <c r="B5" s="26"/>
      <c r="C5" s="26"/>
      <c r="D5" s="27">
        <f aca="true" t="shared" si="0" ref="D5:N5">SUM(D6:D16)</f>
        <v>46201696</v>
      </c>
      <c r="E5" s="27">
        <f t="shared" si="0"/>
        <v>831580</v>
      </c>
      <c r="F5" s="27">
        <f t="shared" si="0"/>
        <v>1447801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142130</v>
      </c>
      <c r="O5" s="28">
        <f>SUM(D5:N5)</f>
        <v>48623207</v>
      </c>
      <c r="P5" s="33">
        <f aca="true" t="shared" si="1" ref="P5:P36">(O5/P$98)</f>
        <v>656.0685304872289</v>
      </c>
      <c r="Q5" s="6"/>
    </row>
    <row r="6" spans="1:17" ht="15">
      <c r="A6" s="12"/>
      <c r="B6" s="25">
        <v>311</v>
      </c>
      <c r="C6" s="20" t="s">
        <v>3</v>
      </c>
      <c r="D6" s="49">
        <v>31020087</v>
      </c>
      <c r="E6" s="49">
        <v>0</v>
      </c>
      <c r="F6" s="49">
        <v>1447801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142130</v>
      </c>
      <c r="O6" s="49">
        <f>SUM(D6:N6)</f>
        <v>32610018</v>
      </c>
      <c r="P6" s="50">
        <f t="shared" si="1"/>
        <v>440.00402088702384</v>
      </c>
      <c r="Q6" s="9"/>
    </row>
    <row r="7" spans="1:17" ht="15">
      <c r="A7" s="12"/>
      <c r="B7" s="25">
        <v>312.41</v>
      </c>
      <c r="C7" s="20" t="s">
        <v>187</v>
      </c>
      <c r="D7" s="49">
        <v>1132934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aca="true" t="shared" si="2" ref="O7:O16">SUM(D7:N7)</f>
        <v>1132934</v>
      </c>
      <c r="P7" s="50">
        <f t="shared" si="1"/>
        <v>15.286575904362257</v>
      </c>
      <c r="Q7" s="9"/>
    </row>
    <row r="8" spans="1:17" ht="15">
      <c r="A8" s="12"/>
      <c r="B8" s="25">
        <v>312.43</v>
      </c>
      <c r="C8" s="20" t="s">
        <v>188</v>
      </c>
      <c r="D8" s="49">
        <v>0</v>
      </c>
      <c r="E8" s="49">
        <v>831580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2"/>
        <v>831580</v>
      </c>
      <c r="P8" s="50">
        <f t="shared" si="1"/>
        <v>11.22043366211056</v>
      </c>
      <c r="Q8" s="9"/>
    </row>
    <row r="9" spans="1:17" ht="15">
      <c r="A9" s="12"/>
      <c r="B9" s="25">
        <v>312.51</v>
      </c>
      <c r="C9" s="20" t="s">
        <v>90</v>
      </c>
      <c r="D9" s="49">
        <v>536823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2"/>
        <v>536823</v>
      </c>
      <c r="P9" s="50">
        <f t="shared" si="1"/>
        <v>7.2433041436725</v>
      </c>
      <c r="Q9" s="9"/>
    </row>
    <row r="10" spans="1:17" ht="15">
      <c r="A10" s="12"/>
      <c r="B10" s="25">
        <v>312.52</v>
      </c>
      <c r="C10" s="20" t="s">
        <v>133</v>
      </c>
      <c r="D10" s="49">
        <v>544987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2"/>
        <v>544987</v>
      </c>
      <c r="P10" s="50">
        <f t="shared" si="1"/>
        <v>7.353460256635138</v>
      </c>
      <c r="Q10" s="9"/>
    </row>
    <row r="11" spans="1:17" ht="15">
      <c r="A11" s="12"/>
      <c r="B11" s="25">
        <v>314.1</v>
      </c>
      <c r="C11" s="20" t="s">
        <v>12</v>
      </c>
      <c r="D11" s="49">
        <v>7576173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2"/>
        <v>7576173</v>
      </c>
      <c r="P11" s="50">
        <f t="shared" si="1"/>
        <v>102.22461646404814</v>
      </c>
      <c r="Q11" s="9"/>
    </row>
    <row r="12" spans="1:17" ht="15">
      <c r="A12" s="12"/>
      <c r="B12" s="25">
        <v>314.3</v>
      </c>
      <c r="C12" s="20" t="s">
        <v>13</v>
      </c>
      <c r="D12" s="49">
        <v>1741022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2"/>
        <v>1741022</v>
      </c>
      <c r="P12" s="50">
        <f t="shared" si="1"/>
        <v>23.49145224184691</v>
      </c>
      <c r="Q12" s="9"/>
    </row>
    <row r="13" spans="1:17" ht="15">
      <c r="A13" s="12"/>
      <c r="B13" s="25">
        <v>314.4</v>
      </c>
      <c r="C13" s="20" t="s">
        <v>15</v>
      </c>
      <c r="D13" s="49">
        <v>216883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2"/>
        <v>216883</v>
      </c>
      <c r="P13" s="50">
        <f t="shared" si="1"/>
        <v>2.9263826858985604</v>
      </c>
      <c r="Q13" s="9"/>
    </row>
    <row r="14" spans="1:17" ht="15">
      <c r="A14" s="12"/>
      <c r="B14" s="25">
        <v>314.8</v>
      </c>
      <c r="C14" s="20" t="s">
        <v>16</v>
      </c>
      <c r="D14" s="49">
        <v>78389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2"/>
        <v>78389</v>
      </c>
      <c r="P14" s="50">
        <f t="shared" si="1"/>
        <v>1.0576956809196767</v>
      </c>
      <c r="Q14" s="9"/>
    </row>
    <row r="15" spans="1:17" ht="15">
      <c r="A15" s="12"/>
      <c r="B15" s="25">
        <v>315.2</v>
      </c>
      <c r="C15" s="20" t="s">
        <v>189</v>
      </c>
      <c r="D15" s="49">
        <v>2448787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2"/>
        <v>2448787</v>
      </c>
      <c r="P15" s="50">
        <f t="shared" si="1"/>
        <v>33.04126131717782</v>
      </c>
      <c r="Q15" s="9"/>
    </row>
    <row r="16" spans="1:17" ht="15">
      <c r="A16" s="12"/>
      <c r="B16" s="25">
        <v>316</v>
      </c>
      <c r="C16" s="20" t="s">
        <v>135</v>
      </c>
      <c r="D16" s="49">
        <v>905611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si="2"/>
        <v>905611</v>
      </c>
      <c r="P16" s="50">
        <f t="shared" si="1"/>
        <v>12.219327243533524</v>
      </c>
      <c r="Q16" s="9"/>
    </row>
    <row r="17" spans="1:17" ht="15.75">
      <c r="A17" s="29" t="s">
        <v>18</v>
      </c>
      <c r="B17" s="30"/>
      <c r="C17" s="31"/>
      <c r="D17" s="32">
        <f aca="true" t="shared" si="3" ref="D17:N17">SUM(D18:D34)</f>
        <v>6687168</v>
      </c>
      <c r="E17" s="32">
        <f t="shared" si="3"/>
        <v>11405410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7237356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25329934</v>
      </c>
      <c r="P17" s="45">
        <f t="shared" si="1"/>
        <v>341.7745064968359</v>
      </c>
      <c r="Q17" s="10"/>
    </row>
    <row r="18" spans="1:17" ht="15">
      <c r="A18" s="12"/>
      <c r="B18" s="25">
        <v>322</v>
      </c>
      <c r="C18" s="20" t="s">
        <v>190</v>
      </c>
      <c r="D18" s="49">
        <v>0</v>
      </c>
      <c r="E18" s="49">
        <v>5359913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>SUM(D18:N18)</f>
        <v>5359913</v>
      </c>
      <c r="P18" s="50">
        <f t="shared" si="1"/>
        <v>72.32082090861252</v>
      </c>
      <c r="Q18" s="9"/>
    </row>
    <row r="19" spans="1:17" ht="15">
      <c r="A19" s="12"/>
      <c r="B19" s="25">
        <v>323.1</v>
      </c>
      <c r="C19" s="20" t="s">
        <v>19</v>
      </c>
      <c r="D19" s="49">
        <v>5937294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aca="true" t="shared" si="4" ref="O19:O34">SUM(D19:N19)</f>
        <v>5937294</v>
      </c>
      <c r="P19" s="50">
        <f t="shared" si="1"/>
        <v>80.11137047481549</v>
      </c>
      <c r="Q19" s="9"/>
    </row>
    <row r="20" spans="1:17" ht="15">
      <c r="A20" s="12"/>
      <c r="B20" s="25">
        <v>323.4</v>
      </c>
      <c r="C20" s="20" t="s">
        <v>20</v>
      </c>
      <c r="D20" s="49">
        <v>357662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4"/>
        <v>357662</v>
      </c>
      <c r="P20" s="50">
        <f t="shared" si="1"/>
        <v>4.825900989030265</v>
      </c>
      <c r="Q20" s="9"/>
    </row>
    <row r="21" spans="1:17" ht="15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268729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4"/>
        <v>268729</v>
      </c>
      <c r="P21" s="50">
        <f t="shared" si="1"/>
        <v>3.625936070594902</v>
      </c>
      <c r="Q21" s="9"/>
    </row>
    <row r="22" spans="1:17" ht="15">
      <c r="A22" s="12"/>
      <c r="B22" s="25">
        <v>323.9</v>
      </c>
      <c r="C22" s="20" t="s">
        <v>21</v>
      </c>
      <c r="D22" s="49">
        <v>192000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4"/>
        <v>192000</v>
      </c>
      <c r="P22" s="50">
        <f t="shared" si="1"/>
        <v>2.590638619405502</v>
      </c>
      <c r="Q22" s="9"/>
    </row>
    <row r="23" spans="1:17" ht="15">
      <c r="A23" s="12"/>
      <c r="B23" s="25">
        <v>324.11</v>
      </c>
      <c r="C23" s="20" t="s">
        <v>22</v>
      </c>
      <c r="D23" s="49">
        <v>0</v>
      </c>
      <c r="E23" s="49">
        <v>729940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4"/>
        <v>729940</v>
      </c>
      <c r="P23" s="50">
        <f t="shared" si="1"/>
        <v>9.849014342962773</v>
      </c>
      <c r="Q23" s="9"/>
    </row>
    <row r="24" spans="1:17" ht="15">
      <c r="A24" s="12"/>
      <c r="B24" s="25">
        <v>324.12</v>
      </c>
      <c r="C24" s="20" t="s">
        <v>157</v>
      </c>
      <c r="D24" s="49">
        <v>0</v>
      </c>
      <c r="E24" s="49">
        <v>499052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4"/>
        <v>499052</v>
      </c>
      <c r="P24" s="50">
        <f t="shared" si="1"/>
        <v>6.733663459851848</v>
      </c>
      <c r="Q24" s="9"/>
    </row>
    <row r="25" spans="1:17" ht="15">
      <c r="A25" s="12"/>
      <c r="B25" s="25">
        <v>324.21</v>
      </c>
      <c r="C25" s="20" t="s">
        <v>170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5923866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4"/>
        <v>5923866</v>
      </c>
      <c r="P25" s="50">
        <f t="shared" si="1"/>
        <v>79.93018768637081</v>
      </c>
      <c r="Q25" s="9"/>
    </row>
    <row r="26" spans="1:17" ht="15">
      <c r="A26" s="12"/>
      <c r="B26" s="25">
        <v>324.22</v>
      </c>
      <c r="C26" s="20" t="s">
        <v>171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740858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4"/>
        <v>740858</v>
      </c>
      <c r="P26" s="50">
        <f t="shared" si="1"/>
        <v>9.996329928622508</v>
      </c>
      <c r="Q26" s="9"/>
    </row>
    <row r="27" spans="1:17" ht="15">
      <c r="A27" s="12"/>
      <c r="B27" s="25">
        <v>324.31</v>
      </c>
      <c r="C27" s="20" t="s">
        <v>23</v>
      </c>
      <c r="D27" s="49">
        <v>0</v>
      </c>
      <c r="E27" s="49">
        <v>421401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4"/>
        <v>421401</v>
      </c>
      <c r="P27" s="50">
        <f t="shared" si="1"/>
        <v>5.685925546125511</v>
      </c>
      <c r="Q27" s="9"/>
    </row>
    <row r="28" spans="1:17" ht="15">
      <c r="A28" s="12"/>
      <c r="B28" s="25">
        <v>324.32</v>
      </c>
      <c r="C28" s="20" t="s">
        <v>158</v>
      </c>
      <c r="D28" s="49">
        <v>0</v>
      </c>
      <c r="E28" s="49">
        <v>292877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4"/>
        <v>292877</v>
      </c>
      <c r="P28" s="50">
        <f t="shared" si="1"/>
        <v>3.9517628486230487</v>
      </c>
      <c r="Q28" s="9"/>
    </row>
    <row r="29" spans="1:17" ht="15">
      <c r="A29" s="12"/>
      <c r="B29" s="25">
        <v>324.61</v>
      </c>
      <c r="C29" s="20" t="s">
        <v>24</v>
      </c>
      <c r="D29" s="49">
        <v>0</v>
      </c>
      <c r="E29" s="49">
        <v>1959833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4"/>
        <v>1959833</v>
      </c>
      <c r="P29" s="50">
        <f t="shared" si="1"/>
        <v>26.443849257215334</v>
      </c>
      <c r="Q29" s="9"/>
    </row>
    <row r="30" spans="1:17" ht="15">
      <c r="A30" s="12"/>
      <c r="B30" s="25">
        <v>324.62</v>
      </c>
      <c r="C30" s="20" t="s">
        <v>159</v>
      </c>
      <c r="D30" s="49">
        <v>0</v>
      </c>
      <c r="E30" s="49">
        <v>632499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4"/>
        <v>632499</v>
      </c>
      <c r="P30" s="50">
        <f t="shared" si="1"/>
        <v>8.534251750705005</v>
      </c>
      <c r="Q30" s="9"/>
    </row>
    <row r="31" spans="1:17" ht="15">
      <c r="A31" s="12"/>
      <c r="B31" s="25">
        <v>324.91</v>
      </c>
      <c r="C31" s="20" t="s">
        <v>25</v>
      </c>
      <c r="D31" s="49">
        <v>0</v>
      </c>
      <c r="E31" s="49">
        <v>837792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4"/>
        <v>837792</v>
      </c>
      <c r="P31" s="50">
        <f t="shared" si="1"/>
        <v>11.30425161577591</v>
      </c>
      <c r="Q31" s="9"/>
    </row>
    <row r="32" spans="1:17" ht="15">
      <c r="A32" s="12"/>
      <c r="B32" s="25">
        <v>324.92</v>
      </c>
      <c r="C32" s="20" t="s">
        <v>160</v>
      </c>
      <c r="D32" s="49">
        <v>0</v>
      </c>
      <c r="E32" s="49">
        <v>565434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4"/>
        <v>565434</v>
      </c>
      <c r="P32" s="50">
        <f t="shared" si="1"/>
        <v>7.629349776692348</v>
      </c>
      <c r="Q32" s="9"/>
    </row>
    <row r="33" spans="1:17" ht="15">
      <c r="A33" s="12"/>
      <c r="B33" s="25">
        <v>325.1</v>
      </c>
      <c r="C33" s="20" t="s">
        <v>152</v>
      </c>
      <c r="D33" s="49">
        <v>47615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4"/>
        <v>47615</v>
      </c>
      <c r="P33" s="50">
        <f t="shared" si="1"/>
        <v>0.6424648847030885</v>
      </c>
      <c r="Q33" s="9"/>
    </row>
    <row r="34" spans="1:17" ht="15">
      <c r="A34" s="12"/>
      <c r="B34" s="25">
        <v>329.5</v>
      </c>
      <c r="C34" s="20" t="s">
        <v>191</v>
      </c>
      <c r="D34" s="49">
        <v>152597</v>
      </c>
      <c r="E34" s="49">
        <v>106669</v>
      </c>
      <c r="F34" s="49">
        <v>0</v>
      </c>
      <c r="G34" s="49">
        <v>0</v>
      </c>
      <c r="H34" s="49">
        <v>0</v>
      </c>
      <c r="I34" s="49">
        <v>303903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4"/>
        <v>563169</v>
      </c>
      <c r="P34" s="50">
        <f t="shared" si="1"/>
        <v>7.598788336729049</v>
      </c>
      <c r="Q34" s="9"/>
    </row>
    <row r="35" spans="1:17" ht="15.75">
      <c r="A35" s="29" t="s">
        <v>192</v>
      </c>
      <c r="B35" s="30"/>
      <c r="C35" s="31"/>
      <c r="D35" s="32">
        <f aca="true" t="shared" si="5" ref="D35:N35">SUM(D36:D54)</f>
        <v>10793513</v>
      </c>
      <c r="E35" s="32">
        <f t="shared" si="5"/>
        <v>11375517</v>
      </c>
      <c r="F35" s="32">
        <f t="shared" si="5"/>
        <v>0</v>
      </c>
      <c r="G35" s="32">
        <f t="shared" si="5"/>
        <v>0</v>
      </c>
      <c r="H35" s="32">
        <f t="shared" si="5"/>
        <v>0</v>
      </c>
      <c r="I35" s="32">
        <f t="shared" si="5"/>
        <v>0</v>
      </c>
      <c r="J35" s="32">
        <f t="shared" si="5"/>
        <v>0</v>
      </c>
      <c r="K35" s="32">
        <f t="shared" si="5"/>
        <v>0</v>
      </c>
      <c r="L35" s="32">
        <f t="shared" si="5"/>
        <v>0</v>
      </c>
      <c r="M35" s="32">
        <f t="shared" si="5"/>
        <v>0</v>
      </c>
      <c r="N35" s="32">
        <f t="shared" si="5"/>
        <v>1320685</v>
      </c>
      <c r="O35" s="44">
        <f>SUM(D35:N35)</f>
        <v>23489715</v>
      </c>
      <c r="P35" s="45">
        <f t="shared" si="1"/>
        <v>316.94459811369126</v>
      </c>
      <c r="Q35" s="10"/>
    </row>
    <row r="36" spans="1:17" ht="15">
      <c r="A36" s="12"/>
      <c r="B36" s="25">
        <v>331.2</v>
      </c>
      <c r="C36" s="20" t="s">
        <v>28</v>
      </c>
      <c r="D36" s="49">
        <v>0</v>
      </c>
      <c r="E36" s="49">
        <v>127851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>SUM(D36:N36)</f>
        <v>127851</v>
      </c>
      <c r="P36" s="50">
        <f t="shared" si="1"/>
        <v>1.7250819694250672</v>
      </c>
      <c r="Q36" s="9"/>
    </row>
    <row r="37" spans="1:17" ht="15">
      <c r="A37" s="12"/>
      <c r="B37" s="25">
        <v>331.39</v>
      </c>
      <c r="C37" s="20" t="s">
        <v>119</v>
      </c>
      <c r="D37" s="49">
        <v>0</v>
      </c>
      <c r="E37" s="49">
        <v>70963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aca="true" t="shared" si="6" ref="O37:O48">SUM(D37:N37)</f>
        <v>70963</v>
      </c>
      <c r="P37" s="50">
        <f aca="true" t="shared" si="7" ref="P37:P68">(O37/P$98)</f>
        <v>0.9574973351503785</v>
      </c>
      <c r="Q37" s="9"/>
    </row>
    <row r="38" spans="1:17" ht="15">
      <c r="A38" s="12"/>
      <c r="B38" s="25">
        <v>331.5</v>
      </c>
      <c r="C38" s="20" t="s">
        <v>30</v>
      </c>
      <c r="D38" s="49">
        <v>0</v>
      </c>
      <c r="E38" s="49">
        <v>1924835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6"/>
        <v>1924835</v>
      </c>
      <c r="P38" s="50">
        <f t="shared" si="7"/>
        <v>25.971624411371824</v>
      </c>
      <c r="Q38" s="9"/>
    </row>
    <row r="39" spans="1:17" ht="15">
      <c r="A39" s="12"/>
      <c r="B39" s="25">
        <v>332</v>
      </c>
      <c r="C39" s="20" t="s">
        <v>180</v>
      </c>
      <c r="D39" s="49">
        <v>2407514</v>
      </c>
      <c r="E39" s="49">
        <v>4472445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6"/>
        <v>6879959</v>
      </c>
      <c r="P39" s="50">
        <f t="shared" si="7"/>
        <v>92.83066398607532</v>
      </c>
      <c r="Q39" s="9"/>
    </row>
    <row r="40" spans="1:17" ht="15">
      <c r="A40" s="12"/>
      <c r="B40" s="25">
        <v>334.2</v>
      </c>
      <c r="C40" s="20" t="s">
        <v>32</v>
      </c>
      <c r="D40" s="49">
        <v>0</v>
      </c>
      <c r="E40" s="49">
        <v>70450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 t="shared" si="6"/>
        <v>70450</v>
      </c>
      <c r="P40" s="50">
        <f t="shared" si="7"/>
        <v>0.9505754725891544</v>
      </c>
      <c r="Q40" s="9"/>
    </row>
    <row r="41" spans="1:17" ht="15">
      <c r="A41" s="12"/>
      <c r="B41" s="25">
        <v>334.49</v>
      </c>
      <c r="C41" s="20" t="s">
        <v>33</v>
      </c>
      <c r="D41" s="49">
        <v>1061450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si="6"/>
        <v>1061450</v>
      </c>
      <c r="P41" s="50">
        <f t="shared" si="7"/>
        <v>14.322048763374847</v>
      </c>
      <c r="Q41" s="9"/>
    </row>
    <row r="42" spans="1:17" ht="15">
      <c r="A42" s="12"/>
      <c r="B42" s="25">
        <v>334.5</v>
      </c>
      <c r="C42" s="20" t="s">
        <v>34</v>
      </c>
      <c r="D42" s="49">
        <v>0</v>
      </c>
      <c r="E42" s="49">
        <v>28216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si="6"/>
        <v>28216</v>
      </c>
      <c r="P42" s="50">
        <f t="shared" si="7"/>
        <v>0.3807159337768003</v>
      </c>
      <c r="Q42" s="9"/>
    </row>
    <row r="43" spans="1:17" ht="15">
      <c r="A43" s="12"/>
      <c r="B43" s="25">
        <v>334.7</v>
      </c>
      <c r="C43" s="20" t="s">
        <v>35</v>
      </c>
      <c r="D43" s="49">
        <v>0</v>
      </c>
      <c r="E43" s="49">
        <v>716593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f t="shared" si="6"/>
        <v>716593</v>
      </c>
      <c r="P43" s="50">
        <f t="shared" si="7"/>
        <v>9.668924480185662</v>
      </c>
      <c r="Q43" s="9"/>
    </row>
    <row r="44" spans="1:17" ht="15">
      <c r="A44" s="12"/>
      <c r="B44" s="25">
        <v>335.125</v>
      </c>
      <c r="C44" s="20" t="s">
        <v>201</v>
      </c>
      <c r="D44" s="49">
        <v>2552450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 t="shared" si="6"/>
        <v>2552450</v>
      </c>
      <c r="P44" s="50">
        <f t="shared" si="7"/>
        <v>34.4399767921957</v>
      </c>
      <c r="Q44" s="9"/>
    </row>
    <row r="45" spans="1:17" ht="15">
      <c r="A45" s="12"/>
      <c r="B45" s="25">
        <v>335.14</v>
      </c>
      <c r="C45" s="20" t="s">
        <v>137</v>
      </c>
      <c r="D45" s="49">
        <v>32357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si="6"/>
        <v>32357</v>
      </c>
      <c r="P45" s="50">
        <f t="shared" si="7"/>
        <v>0.4365900719172075</v>
      </c>
      <c r="Q45" s="9"/>
    </row>
    <row r="46" spans="1:17" ht="15">
      <c r="A46" s="12"/>
      <c r="B46" s="25">
        <v>335.15</v>
      </c>
      <c r="C46" s="20" t="s">
        <v>138</v>
      </c>
      <c r="D46" s="49">
        <v>106371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 t="shared" si="6"/>
        <v>106371</v>
      </c>
      <c r="P46" s="50">
        <f t="shared" si="7"/>
        <v>1.4352542738790766</v>
      </c>
      <c r="Q46" s="9"/>
    </row>
    <row r="47" spans="1:17" ht="15">
      <c r="A47" s="12"/>
      <c r="B47" s="25">
        <v>335.18</v>
      </c>
      <c r="C47" s="20" t="s">
        <v>193</v>
      </c>
      <c r="D47" s="49">
        <v>4366650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6"/>
        <v>4366650</v>
      </c>
      <c r="P47" s="50">
        <f t="shared" si="7"/>
        <v>58.918813163682486</v>
      </c>
      <c r="Q47" s="9"/>
    </row>
    <row r="48" spans="1:17" ht="15">
      <c r="A48" s="12"/>
      <c r="B48" s="25">
        <v>335.21</v>
      </c>
      <c r="C48" s="20" t="s">
        <v>41</v>
      </c>
      <c r="D48" s="49">
        <v>28808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f t="shared" si="6"/>
        <v>28808</v>
      </c>
      <c r="P48" s="50">
        <f t="shared" si="7"/>
        <v>0.3887037361866339</v>
      </c>
      <c r="Q48" s="9"/>
    </row>
    <row r="49" spans="1:17" ht="15">
      <c r="A49" s="12"/>
      <c r="B49" s="25">
        <v>335.45</v>
      </c>
      <c r="C49" s="20" t="s">
        <v>194</v>
      </c>
      <c r="D49" s="49">
        <v>79860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 aca="true" t="shared" si="8" ref="O49:O55">SUM(D49:N49)</f>
        <v>79860</v>
      </c>
      <c r="P49" s="50">
        <f t="shared" si="7"/>
        <v>1.0775437507589762</v>
      </c>
      <c r="Q49" s="9"/>
    </row>
    <row r="50" spans="1:17" ht="15">
      <c r="A50" s="12"/>
      <c r="B50" s="25">
        <v>335.5</v>
      </c>
      <c r="C50" s="20" t="s">
        <v>122</v>
      </c>
      <c r="D50" s="49">
        <v>0</v>
      </c>
      <c r="E50" s="49">
        <v>6862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 t="shared" si="8"/>
        <v>6862</v>
      </c>
      <c r="P50" s="50">
        <f t="shared" si="7"/>
        <v>0.09258834482479457</v>
      </c>
      <c r="Q50" s="9"/>
    </row>
    <row r="51" spans="1:17" ht="15">
      <c r="A51" s="12"/>
      <c r="B51" s="25">
        <v>337.6</v>
      </c>
      <c r="C51" s="20" t="s">
        <v>100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1320685</v>
      </c>
      <c r="O51" s="49">
        <f t="shared" si="8"/>
        <v>1320685</v>
      </c>
      <c r="P51" s="50">
        <f t="shared" si="7"/>
        <v>17.819883151403936</v>
      </c>
      <c r="Q51" s="9"/>
    </row>
    <row r="52" spans="1:17" ht="15">
      <c r="A52" s="12"/>
      <c r="B52" s="25">
        <v>337.7</v>
      </c>
      <c r="C52" s="20" t="s">
        <v>101</v>
      </c>
      <c r="D52" s="49">
        <v>0</v>
      </c>
      <c r="E52" s="49">
        <v>333483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 t="shared" si="8"/>
        <v>333483</v>
      </c>
      <c r="P52" s="50">
        <f t="shared" si="7"/>
        <v>4.49965593080836</v>
      </c>
      <c r="Q52" s="9"/>
    </row>
    <row r="53" spans="1:17" ht="15">
      <c r="A53" s="12"/>
      <c r="B53" s="25">
        <v>338</v>
      </c>
      <c r="C53" s="20" t="s">
        <v>43</v>
      </c>
      <c r="D53" s="49">
        <v>62209</v>
      </c>
      <c r="E53" s="49">
        <v>3623819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f t="shared" si="8"/>
        <v>3686028</v>
      </c>
      <c r="P53" s="50">
        <f t="shared" si="7"/>
        <v>49.735242130260545</v>
      </c>
      <c r="Q53" s="9"/>
    </row>
    <row r="54" spans="1:17" ht="15">
      <c r="A54" s="12"/>
      <c r="B54" s="25">
        <v>339</v>
      </c>
      <c r="C54" s="20" t="s">
        <v>44</v>
      </c>
      <c r="D54" s="49">
        <v>95844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f t="shared" si="8"/>
        <v>95844</v>
      </c>
      <c r="P54" s="50">
        <f t="shared" si="7"/>
        <v>1.2932144158244843</v>
      </c>
      <c r="Q54" s="9"/>
    </row>
    <row r="55" spans="1:17" ht="15.75">
      <c r="A55" s="29" t="s">
        <v>49</v>
      </c>
      <c r="B55" s="30"/>
      <c r="C55" s="31"/>
      <c r="D55" s="32">
        <f aca="true" t="shared" si="9" ref="D55:N55">SUM(D56:D70)</f>
        <v>7407450</v>
      </c>
      <c r="E55" s="32">
        <f t="shared" si="9"/>
        <v>489875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96265969</v>
      </c>
      <c r="J55" s="32">
        <f t="shared" si="9"/>
        <v>15755065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 t="shared" si="9"/>
        <v>61056</v>
      </c>
      <c r="O55" s="32">
        <f t="shared" si="8"/>
        <v>119979415</v>
      </c>
      <c r="P55" s="45">
        <f t="shared" si="7"/>
        <v>1618.871385586874</v>
      </c>
      <c r="Q55" s="10"/>
    </row>
    <row r="56" spans="1:17" ht="15">
      <c r="A56" s="12"/>
      <c r="B56" s="25">
        <v>341.2</v>
      </c>
      <c r="C56" s="20" t="s">
        <v>140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15755065</v>
      </c>
      <c r="K56" s="49">
        <v>0</v>
      </c>
      <c r="L56" s="49">
        <v>0</v>
      </c>
      <c r="M56" s="49">
        <v>0</v>
      </c>
      <c r="N56" s="49">
        <v>0</v>
      </c>
      <c r="O56" s="49">
        <f aca="true" t="shared" si="10" ref="O56:O70">SUM(D56:N56)</f>
        <v>15755065</v>
      </c>
      <c r="P56" s="50">
        <f t="shared" si="7"/>
        <v>212.5816658346039</v>
      </c>
      <c r="Q56" s="9"/>
    </row>
    <row r="57" spans="1:17" ht="15">
      <c r="A57" s="12"/>
      <c r="B57" s="25">
        <v>341.3</v>
      </c>
      <c r="C57" s="20" t="s">
        <v>141</v>
      </c>
      <c r="D57" s="49">
        <v>747464</v>
      </c>
      <c r="E57" s="49">
        <v>489875</v>
      </c>
      <c r="F57" s="49">
        <v>0</v>
      </c>
      <c r="G57" s="49">
        <v>0</v>
      </c>
      <c r="H57" s="49">
        <v>0</v>
      </c>
      <c r="I57" s="49">
        <v>1800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f t="shared" si="10"/>
        <v>1239139</v>
      </c>
      <c r="P57" s="50">
        <f t="shared" si="7"/>
        <v>16.719590355268306</v>
      </c>
      <c r="Q57" s="9"/>
    </row>
    <row r="58" spans="1:17" ht="15">
      <c r="A58" s="12"/>
      <c r="B58" s="25">
        <v>342.1</v>
      </c>
      <c r="C58" s="20" t="s">
        <v>54</v>
      </c>
      <c r="D58" s="49">
        <v>1236493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f t="shared" si="10"/>
        <v>1236493</v>
      </c>
      <c r="P58" s="50">
        <f t="shared" si="7"/>
        <v>16.683888116794623</v>
      </c>
      <c r="Q58" s="9"/>
    </row>
    <row r="59" spans="1:17" ht="15">
      <c r="A59" s="12"/>
      <c r="B59" s="25">
        <v>342.2</v>
      </c>
      <c r="C59" s="20" t="s">
        <v>55</v>
      </c>
      <c r="D59" s="49">
        <v>72229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f t="shared" si="10"/>
        <v>72229</v>
      </c>
      <c r="P59" s="50">
        <f t="shared" si="7"/>
        <v>0.9745793585470836</v>
      </c>
      <c r="Q59" s="9"/>
    </row>
    <row r="60" spans="1:17" ht="15">
      <c r="A60" s="12"/>
      <c r="B60" s="25">
        <v>343.4</v>
      </c>
      <c r="C60" s="20" t="s">
        <v>56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20000315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f t="shared" si="10"/>
        <v>20000315</v>
      </c>
      <c r="P60" s="50">
        <f t="shared" si="7"/>
        <v>269.86243978789145</v>
      </c>
      <c r="Q60" s="9"/>
    </row>
    <row r="61" spans="1:17" ht="15">
      <c r="A61" s="12"/>
      <c r="B61" s="25">
        <v>343.6</v>
      </c>
      <c r="C61" s="20" t="s">
        <v>57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58250423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f t="shared" si="10"/>
        <v>58250423</v>
      </c>
      <c r="P61" s="50">
        <f t="shared" si="7"/>
        <v>785.9676844818048</v>
      </c>
      <c r="Q61" s="9"/>
    </row>
    <row r="62" spans="1:17" ht="15">
      <c r="A62" s="12"/>
      <c r="B62" s="25">
        <v>343.7</v>
      </c>
      <c r="C62" s="20" t="s">
        <v>124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13950498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f t="shared" si="10"/>
        <v>13950498</v>
      </c>
      <c r="P62" s="50">
        <f t="shared" si="7"/>
        <v>188.23280666010012</v>
      </c>
      <c r="Q62" s="9"/>
    </row>
    <row r="63" spans="1:17" ht="15">
      <c r="A63" s="12"/>
      <c r="B63" s="25">
        <v>343.9</v>
      </c>
      <c r="C63" s="20" t="s">
        <v>58</v>
      </c>
      <c r="D63" s="49">
        <v>28927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f t="shared" si="10"/>
        <v>28927</v>
      </c>
      <c r="P63" s="50">
        <f t="shared" si="7"/>
        <v>0.3903093924142863</v>
      </c>
      <c r="Q63" s="9"/>
    </row>
    <row r="64" spans="1:17" ht="15">
      <c r="A64" s="12"/>
      <c r="B64" s="25">
        <v>344.5</v>
      </c>
      <c r="C64" s="20" t="s">
        <v>142</v>
      </c>
      <c r="D64" s="49">
        <v>257132</v>
      </c>
      <c r="E64" s="49">
        <v>0</v>
      </c>
      <c r="F64" s="49">
        <v>0</v>
      </c>
      <c r="G64" s="49">
        <v>0</v>
      </c>
      <c r="H64" s="49">
        <v>0</v>
      </c>
      <c r="I64" s="49">
        <v>434945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f t="shared" si="10"/>
        <v>692077</v>
      </c>
      <c r="P64" s="50">
        <f t="shared" si="7"/>
        <v>9.338132311470323</v>
      </c>
      <c r="Q64" s="9"/>
    </row>
    <row r="65" spans="1:17" ht="15">
      <c r="A65" s="12"/>
      <c r="B65" s="25">
        <v>345.9</v>
      </c>
      <c r="C65" s="20" t="s">
        <v>61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61056</v>
      </c>
      <c r="O65" s="49">
        <f t="shared" si="10"/>
        <v>61056</v>
      </c>
      <c r="P65" s="50">
        <f t="shared" si="7"/>
        <v>0.8238230809709498</v>
      </c>
      <c r="Q65" s="9"/>
    </row>
    <row r="66" spans="1:17" ht="15">
      <c r="A66" s="12"/>
      <c r="B66" s="25">
        <v>347.2</v>
      </c>
      <c r="C66" s="20" t="s">
        <v>62</v>
      </c>
      <c r="D66" s="49">
        <v>138971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f t="shared" si="10"/>
        <v>138971</v>
      </c>
      <c r="P66" s="50">
        <f t="shared" si="7"/>
        <v>1.875123122798969</v>
      </c>
      <c r="Q66" s="9"/>
    </row>
    <row r="67" spans="1:17" ht="15">
      <c r="A67" s="12"/>
      <c r="B67" s="25">
        <v>347.3</v>
      </c>
      <c r="C67" s="20" t="s">
        <v>63</v>
      </c>
      <c r="D67" s="49">
        <v>751745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f t="shared" si="10"/>
        <v>751745</v>
      </c>
      <c r="P67" s="50">
        <f t="shared" si="7"/>
        <v>10.143227234088487</v>
      </c>
      <c r="Q67" s="9"/>
    </row>
    <row r="68" spans="1:17" ht="15">
      <c r="A68" s="12"/>
      <c r="B68" s="25">
        <v>347.4</v>
      </c>
      <c r="C68" s="20" t="s">
        <v>64</v>
      </c>
      <c r="D68" s="49">
        <v>7248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f t="shared" si="10"/>
        <v>7248</v>
      </c>
      <c r="P68" s="50">
        <f t="shared" si="7"/>
        <v>0.09779660788255772</v>
      </c>
      <c r="Q68" s="9"/>
    </row>
    <row r="69" spans="1:17" ht="15">
      <c r="A69" s="12"/>
      <c r="B69" s="25">
        <v>347.5</v>
      </c>
      <c r="C69" s="20" t="s">
        <v>65</v>
      </c>
      <c r="D69" s="49">
        <v>2693284</v>
      </c>
      <c r="E69" s="49">
        <v>0</v>
      </c>
      <c r="F69" s="49">
        <v>0</v>
      </c>
      <c r="G69" s="49">
        <v>0</v>
      </c>
      <c r="H69" s="49">
        <v>0</v>
      </c>
      <c r="I69" s="49">
        <v>3333507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f t="shared" si="10"/>
        <v>6026791</v>
      </c>
      <c r="P69" s="50">
        <f aca="true" t="shared" si="11" ref="P69:P96">(O69/P$98)</f>
        <v>81.31894539419535</v>
      </c>
      <c r="Q69" s="9"/>
    </row>
    <row r="70" spans="1:17" ht="15">
      <c r="A70" s="12"/>
      <c r="B70" s="25">
        <v>349</v>
      </c>
      <c r="C70" s="20" t="s">
        <v>195</v>
      </c>
      <c r="D70" s="49">
        <v>1473957</v>
      </c>
      <c r="E70" s="49">
        <v>0</v>
      </c>
      <c r="F70" s="49">
        <v>0</v>
      </c>
      <c r="G70" s="49">
        <v>0</v>
      </c>
      <c r="H70" s="49">
        <v>0</v>
      </c>
      <c r="I70" s="49">
        <v>294481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f t="shared" si="10"/>
        <v>1768438</v>
      </c>
      <c r="P70" s="50">
        <f t="shared" si="11"/>
        <v>23.861373848042852</v>
      </c>
      <c r="Q70" s="9"/>
    </row>
    <row r="71" spans="1:17" ht="15.75">
      <c r="A71" s="29" t="s">
        <v>50</v>
      </c>
      <c r="B71" s="30"/>
      <c r="C71" s="31"/>
      <c r="D71" s="32">
        <f aca="true" t="shared" si="12" ref="D71:N71">SUM(D72:D77)</f>
        <v>782499</v>
      </c>
      <c r="E71" s="32">
        <f t="shared" si="12"/>
        <v>73802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232901</v>
      </c>
      <c r="N71" s="32">
        <f t="shared" si="12"/>
        <v>0</v>
      </c>
      <c r="O71" s="32">
        <f aca="true" t="shared" si="13" ref="O71:O79">SUM(D71:N71)</f>
        <v>1089202</v>
      </c>
      <c r="P71" s="45">
        <f t="shared" si="11"/>
        <v>14.69650398715475</v>
      </c>
      <c r="Q71" s="10"/>
    </row>
    <row r="72" spans="1:17" ht="15">
      <c r="A72" s="13"/>
      <c r="B72" s="39">
        <v>351.1</v>
      </c>
      <c r="C72" s="21" t="s">
        <v>68</v>
      </c>
      <c r="D72" s="49">
        <v>165187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f t="shared" si="13"/>
        <v>165187</v>
      </c>
      <c r="P72" s="50">
        <f t="shared" si="11"/>
        <v>2.2288532376236287</v>
      </c>
      <c r="Q72" s="9"/>
    </row>
    <row r="73" spans="1:17" ht="15">
      <c r="A73" s="13"/>
      <c r="B73" s="39">
        <v>351.9</v>
      </c>
      <c r="C73" s="21" t="s">
        <v>196</v>
      </c>
      <c r="D73" s="49">
        <v>14630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f t="shared" si="13"/>
        <v>14630</v>
      </c>
      <c r="P73" s="50">
        <f t="shared" si="11"/>
        <v>0.19740126563490887</v>
      </c>
      <c r="Q73" s="9"/>
    </row>
    <row r="74" spans="1:17" ht="15">
      <c r="A74" s="13"/>
      <c r="B74" s="39">
        <v>354</v>
      </c>
      <c r="C74" s="21" t="s">
        <v>69</v>
      </c>
      <c r="D74" s="49">
        <v>602482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f t="shared" si="13"/>
        <v>602482</v>
      </c>
      <c r="P74" s="50">
        <f t="shared" si="11"/>
        <v>8.1292350869618</v>
      </c>
      <c r="Q74" s="9"/>
    </row>
    <row r="75" spans="1:17" ht="15">
      <c r="A75" s="13"/>
      <c r="B75" s="39">
        <v>355</v>
      </c>
      <c r="C75" s="21" t="s">
        <v>70</v>
      </c>
      <c r="D75" s="49">
        <v>0</v>
      </c>
      <c r="E75" s="49">
        <v>38249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f t="shared" si="13"/>
        <v>38249</v>
      </c>
      <c r="P75" s="50">
        <f t="shared" si="11"/>
        <v>0.5160902945502138</v>
      </c>
      <c r="Q75" s="9"/>
    </row>
    <row r="76" spans="1:17" ht="15">
      <c r="A76" s="13"/>
      <c r="B76" s="39">
        <v>358.2</v>
      </c>
      <c r="C76" s="21" t="s">
        <v>144</v>
      </c>
      <c r="D76" s="49">
        <v>200</v>
      </c>
      <c r="E76" s="49">
        <v>35553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f t="shared" si="13"/>
        <v>35753</v>
      </c>
      <c r="P76" s="50">
        <f t="shared" si="11"/>
        <v>0.4824119924979423</v>
      </c>
      <c r="Q76" s="9"/>
    </row>
    <row r="77" spans="1:17" ht="15">
      <c r="A77" s="13"/>
      <c r="B77" s="39">
        <v>359</v>
      </c>
      <c r="C77" s="21" t="s">
        <v>72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232901</v>
      </c>
      <c r="N77" s="49">
        <v>0</v>
      </c>
      <c r="O77" s="49">
        <f t="shared" si="13"/>
        <v>232901</v>
      </c>
      <c r="P77" s="50">
        <f t="shared" si="11"/>
        <v>3.1425121098862547</v>
      </c>
      <c r="Q77" s="9"/>
    </row>
    <row r="78" spans="1:17" ht="15.75">
      <c r="A78" s="29" t="s">
        <v>4</v>
      </c>
      <c r="B78" s="30"/>
      <c r="C78" s="31"/>
      <c r="D78" s="32">
        <f aca="true" t="shared" si="14" ref="D78:N78">SUM(D79:D87)</f>
        <v>996106</v>
      </c>
      <c r="E78" s="32">
        <f t="shared" si="14"/>
        <v>1192828</v>
      </c>
      <c r="F78" s="32">
        <f t="shared" si="14"/>
        <v>7625</v>
      </c>
      <c r="G78" s="32">
        <f t="shared" si="14"/>
        <v>20588</v>
      </c>
      <c r="H78" s="32">
        <f t="shared" si="14"/>
        <v>0</v>
      </c>
      <c r="I78" s="32">
        <f t="shared" si="14"/>
        <v>399071</v>
      </c>
      <c r="J78" s="32">
        <f t="shared" si="14"/>
        <v>15669</v>
      </c>
      <c r="K78" s="32">
        <f t="shared" si="14"/>
        <v>56338345</v>
      </c>
      <c r="L78" s="32">
        <f t="shared" si="14"/>
        <v>0</v>
      </c>
      <c r="M78" s="32">
        <f t="shared" si="14"/>
        <v>0</v>
      </c>
      <c r="N78" s="32">
        <f t="shared" si="14"/>
        <v>10199</v>
      </c>
      <c r="O78" s="32">
        <f t="shared" si="13"/>
        <v>58980431</v>
      </c>
      <c r="P78" s="45">
        <f t="shared" si="11"/>
        <v>795.8176163426119</v>
      </c>
      <c r="Q78" s="10"/>
    </row>
    <row r="79" spans="1:17" ht="15">
      <c r="A79" s="12"/>
      <c r="B79" s="25">
        <v>361.1</v>
      </c>
      <c r="C79" s="20" t="s">
        <v>73</v>
      </c>
      <c r="D79" s="49">
        <v>-73338</v>
      </c>
      <c r="E79" s="49">
        <v>87660</v>
      </c>
      <c r="F79" s="49">
        <v>7625</v>
      </c>
      <c r="G79" s="49">
        <v>20588</v>
      </c>
      <c r="H79" s="49">
        <v>0</v>
      </c>
      <c r="I79" s="49">
        <v>0</v>
      </c>
      <c r="J79" s="49">
        <v>0</v>
      </c>
      <c r="K79" s="49">
        <v>3363857</v>
      </c>
      <c r="L79" s="49">
        <v>0</v>
      </c>
      <c r="M79" s="49">
        <v>0</v>
      </c>
      <c r="N79" s="49">
        <v>520</v>
      </c>
      <c r="O79" s="49">
        <f t="shared" si="13"/>
        <v>3406912</v>
      </c>
      <c r="P79" s="50">
        <f t="shared" si="11"/>
        <v>45.9691552089377</v>
      </c>
      <c r="Q79" s="9"/>
    </row>
    <row r="80" spans="1:17" ht="15">
      <c r="A80" s="12"/>
      <c r="B80" s="25">
        <v>361.3</v>
      </c>
      <c r="C80" s="20" t="s">
        <v>74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41287311</v>
      </c>
      <c r="L80" s="49">
        <v>0</v>
      </c>
      <c r="M80" s="49">
        <v>0</v>
      </c>
      <c r="N80" s="49">
        <v>0</v>
      </c>
      <c r="O80" s="49">
        <f aca="true" t="shared" si="15" ref="O80:O87">SUM(D80:N80)</f>
        <v>41287311</v>
      </c>
      <c r="P80" s="50">
        <f t="shared" si="11"/>
        <v>557.0859498333625</v>
      </c>
      <c r="Q80" s="9"/>
    </row>
    <row r="81" spans="1:17" ht="15">
      <c r="A81" s="12"/>
      <c r="B81" s="25">
        <v>362</v>
      </c>
      <c r="C81" s="20" t="s">
        <v>75</v>
      </c>
      <c r="D81" s="49">
        <v>295792</v>
      </c>
      <c r="E81" s="49">
        <v>6000</v>
      </c>
      <c r="F81" s="49">
        <v>0</v>
      </c>
      <c r="G81" s="49">
        <v>0</v>
      </c>
      <c r="H81" s="49">
        <v>0</v>
      </c>
      <c r="I81" s="49">
        <v>701927</v>
      </c>
      <c r="J81" s="49">
        <v>0</v>
      </c>
      <c r="K81" s="49">
        <v>0</v>
      </c>
      <c r="L81" s="49">
        <v>0</v>
      </c>
      <c r="M81" s="49">
        <v>0</v>
      </c>
      <c r="N81" s="49">
        <v>7010</v>
      </c>
      <c r="O81" s="49">
        <f t="shared" si="15"/>
        <v>1010729</v>
      </c>
      <c r="P81" s="50">
        <f t="shared" si="11"/>
        <v>13.637674901839084</v>
      </c>
      <c r="Q81" s="9"/>
    </row>
    <row r="82" spans="1:17" ht="15">
      <c r="A82" s="12"/>
      <c r="B82" s="25">
        <v>364</v>
      </c>
      <c r="C82" s="20" t="s">
        <v>145</v>
      </c>
      <c r="D82" s="49">
        <v>278154</v>
      </c>
      <c r="E82" s="49">
        <v>0</v>
      </c>
      <c r="F82" s="49">
        <v>0</v>
      </c>
      <c r="G82" s="49">
        <v>0</v>
      </c>
      <c r="H82" s="49">
        <v>0</v>
      </c>
      <c r="I82" s="49">
        <v>-431170</v>
      </c>
      <c r="J82" s="49">
        <v>2622</v>
      </c>
      <c r="K82" s="49">
        <v>0</v>
      </c>
      <c r="L82" s="49">
        <v>0</v>
      </c>
      <c r="M82" s="49">
        <v>0</v>
      </c>
      <c r="N82" s="49">
        <v>0</v>
      </c>
      <c r="O82" s="49">
        <f t="shared" si="15"/>
        <v>-150394</v>
      </c>
      <c r="P82" s="50">
        <f t="shared" si="11"/>
        <v>-2.0292526277441203</v>
      </c>
      <c r="Q82" s="9"/>
    </row>
    <row r="83" spans="1:17" ht="15">
      <c r="A83" s="12"/>
      <c r="B83" s="25">
        <v>365</v>
      </c>
      <c r="C83" s="20" t="s">
        <v>146</v>
      </c>
      <c r="D83" s="49">
        <v>74069</v>
      </c>
      <c r="E83" s="49">
        <v>0</v>
      </c>
      <c r="F83" s="49">
        <v>0</v>
      </c>
      <c r="G83" s="49">
        <v>0</v>
      </c>
      <c r="H83" s="49">
        <v>0</v>
      </c>
      <c r="I83" s="49">
        <v>14151</v>
      </c>
      <c r="J83" s="49">
        <v>4213</v>
      </c>
      <c r="K83" s="49">
        <v>0</v>
      </c>
      <c r="L83" s="49">
        <v>0</v>
      </c>
      <c r="M83" s="49">
        <v>0</v>
      </c>
      <c r="N83" s="49">
        <v>0</v>
      </c>
      <c r="O83" s="49">
        <f t="shared" si="15"/>
        <v>92433</v>
      </c>
      <c r="P83" s="50">
        <f t="shared" si="11"/>
        <v>1.2471901016016083</v>
      </c>
      <c r="Q83" s="9"/>
    </row>
    <row r="84" spans="1:17" ht="15">
      <c r="A84" s="12"/>
      <c r="B84" s="25">
        <v>366</v>
      </c>
      <c r="C84" s="20" t="s">
        <v>77</v>
      </c>
      <c r="D84" s="49">
        <v>106004</v>
      </c>
      <c r="E84" s="49">
        <v>637994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-2362</v>
      </c>
      <c r="O84" s="49">
        <f t="shared" si="15"/>
        <v>741636</v>
      </c>
      <c r="P84" s="50">
        <f t="shared" si="11"/>
        <v>10.006827412194891</v>
      </c>
      <c r="Q84" s="9"/>
    </row>
    <row r="85" spans="1:17" ht="15">
      <c r="A85" s="12"/>
      <c r="B85" s="25">
        <v>367</v>
      </c>
      <c r="C85" s="20" t="s">
        <v>177</v>
      </c>
      <c r="D85" s="49">
        <v>10406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f t="shared" si="15"/>
        <v>10406</v>
      </c>
      <c r="P85" s="50">
        <f t="shared" si="11"/>
        <v>0.1404072160079878</v>
      </c>
      <c r="Q85" s="9"/>
    </row>
    <row r="86" spans="1:17" ht="15">
      <c r="A86" s="12"/>
      <c r="B86" s="25">
        <v>368</v>
      </c>
      <c r="C86" s="20" t="s">
        <v>78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11687177</v>
      </c>
      <c r="L86" s="49">
        <v>0</v>
      </c>
      <c r="M86" s="49">
        <v>0</v>
      </c>
      <c r="N86" s="49">
        <v>0</v>
      </c>
      <c r="O86" s="49">
        <f t="shared" si="15"/>
        <v>11687177</v>
      </c>
      <c r="P86" s="50">
        <f t="shared" si="11"/>
        <v>157.69402129181114</v>
      </c>
      <c r="Q86" s="9"/>
    </row>
    <row r="87" spans="1:17" ht="15">
      <c r="A87" s="12"/>
      <c r="B87" s="25">
        <v>369.9</v>
      </c>
      <c r="C87" s="20" t="s">
        <v>80</v>
      </c>
      <c r="D87" s="49">
        <v>305019</v>
      </c>
      <c r="E87" s="49">
        <v>461174</v>
      </c>
      <c r="F87" s="49">
        <v>0</v>
      </c>
      <c r="G87" s="49">
        <v>0</v>
      </c>
      <c r="H87" s="49">
        <v>0</v>
      </c>
      <c r="I87" s="49">
        <v>114163</v>
      </c>
      <c r="J87" s="49">
        <v>8834</v>
      </c>
      <c r="K87" s="49">
        <v>0</v>
      </c>
      <c r="L87" s="49">
        <v>0</v>
      </c>
      <c r="M87" s="49">
        <v>0</v>
      </c>
      <c r="N87" s="49">
        <v>5031</v>
      </c>
      <c r="O87" s="49">
        <f t="shared" si="15"/>
        <v>894221</v>
      </c>
      <c r="P87" s="50">
        <f t="shared" si="11"/>
        <v>12.065643004601082</v>
      </c>
      <c r="Q87" s="9"/>
    </row>
    <row r="88" spans="1:17" ht="15.75">
      <c r="A88" s="29" t="s">
        <v>51</v>
      </c>
      <c r="B88" s="30"/>
      <c r="C88" s="31"/>
      <c r="D88" s="32">
        <f aca="true" t="shared" si="16" ref="D88:N88">SUM(D89:D95)</f>
        <v>28583360</v>
      </c>
      <c r="E88" s="32">
        <f t="shared" si="16"/>
        <v>8337112</v>
      </c>
      <c r="F88" s="32">
        <f t="shared" si="16"/>
        <v>23118135</v>
      </c>
      <c r="G88" s="32">
        <f t="shared" si="16"/>
        <v>6106015</v>
      </c>
      <c r="H88" s="32">
        <f t="shared" si="16"/>
        <v>0</v>
      </c>
      <c r="I88" s="32">
        <f t="shared" si="16"/>
        <v>771711</v>
      </c>
      <c r="J88" s="32">
        <f t="shared" si="16"/>
        <v>34460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si="16"/>
        <v>0</v>
      </c>
      <c r="O88" s="32">
        <f aca="true" t="shared" si="17" ref="O88:O96">SUM(D88:N88)</f>
        <v>66950793</v>
      </c>
      <c r="P88" s="45">
        <f t="shared" si="11"/>
        <v>903.3609893001228</v>
      </c>
      <c r="Q88" s="9"/>
    </row>
    <row r="89" spans="1:17" ht="15">
      <c r="A89" s="12"/>
      <c r="B89" s="25">
        <v>381</v>
      </c>
      <c r="C89" s="20" t="s">
        <v>81</v>
      </c>
      <c r="D89" s="49">
        <v>2430488</v>
      </c>
      <c r="E89" s="49">
        <v>3142112</v>
      </c>
      <c r="F89" s="49">
        <v>3928135</v>
      </c>
      <c r="G89" s="49">
        <v>6106015</v>
      </c>
      <c r="H89" s="49">
        <v>0</v>
      </c>
      <c r="I89" s="49">
        <v>94675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f t="shared" si="17"/>
        <v>15701425</v>
      </c>
      <c r="P89" s="50">
        <f t="shared" si="11"/>
        <v>211.8579061703075</v>
      </c>
      <c r="Q89" s="9"/>
    </row>
    <row r="90" spans="1:17" ht="15">
      <c r="A90" s="12"/>
      <c r="B90" s="25">
        <v>382</v>
      </c>
      <c r="C90" s="20" t="s">
        <v>129</v>
      </c>
      <c r="D90" s="49">
        <v>25292674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f t="shared" si="17"/>
        <v>25292674</v>
      </c>
      <c r="P90" s="50">
        <f t="shared" si="11"/>
        <v>341.2717606897575</v>
      </c>
      <c r="Q90" s="9"/>
    </row>
    <row r="91" spans="1:17" ht="15">
      <c r="A91" s="12"/>
      <c r="B91" s="25">
        <v>384</v>
      </c>
      <c r="C91" s="20" t="s">
        <v>82</v>
      </c>
      <c r="D91" s="49">
        <v>860198</v>
      </c>
      <c r="E91" s="49">
        <v>5195000</v>
      </c>
      <c r="F91" s="49">
        <v>19190000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f t="shared" si="17"/>
        <v>25245198</v>
      </c>
      <c r="P91" s="50">
        <f t="shared" si="11"/>
        <v>340.6311713194716</v>
      </c>
      <c r="Q91" s="9"/>
    </row>
    <row r="92" spans="1:17" ht="15">
      <c r="A92" s="12"/>
      <c r="B92" s="25">
        <v>389.1</v>
      </c>
      <c r="C92" s="20" t="s">
        <v>197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500292</v>
      </c>
      <c r="J92" s="49">
        <v>21023</v>
      </c>
      <c r="K92" s="49">
        <v>0</v>
      </c>
      <c r="L92" s="49">
        <v>0</v>
      </c>
      <c r="M92" s="49">
        <v>0</v>
      </c>
      <c r="N92" s="49">
        <v>0</v>
      </c>
      <c r="O92" s="49">
        <f t="shared" si="17"/>
        <v>521315</v>
      </c>
      <c r="P92" s="50">
        <f t="shared" si="11"/>
        <v>7.034056103517601</v>
      </c>
      <c r="Q92" s="9"/>
    </row>
    <row r="93" spans="1:17" ht="15">
      <c r="A93" s="12"/>
      <c r="B93" s="25">
        <v>389.3</v>
      </c>
      <c r="C93" s="20" t="s">
        <v>198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75000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f t="shared" si="17"/>
        <v>75000</v>
      </c>
      <c r="P93" s="50">
        <f t="shared" si="11"/>
        <v>1.0119682107052743</v>
      </c>
      <c r="Q93" s="9"/>
    </row>
    <row r="94" spans="1:17" ht="15">
      <c r="A94" s="12"/>
      <c r="B94" s="25">
        <v>389.7</v>
      </c>
      <c r="C94" s="20" t="s">
        <v>202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13437</v>
      </c>
      <c r="K94" s="49">
        <v>0</v>
      </c>
      <c r="L94" s="49">
        <v>0</v>
      </c>
      <c r="M94" s="49">
        <v>0</v>
      </c>
      <c r="N94" s="49">
        <v>0</v>
      </c>
      <c r="O94" s="49">
        <f t="shared" si="17"/>
        <v>13437</v>
      </c>
      <c r="P94" s="50">
        <f t="shared" si="11"/>
        <v>0.18130422462995696</v>
      </c>
      <c r="Q94" s="9"/>
    </row>
    <row r="95" spans="1:17" ht="15.75" thickBot="1">
      <c r="A95" s="12"/>
      <c r="B95" s="25">
        <v>389.8</v>
      </c>
      <c r="C95" s="20" t="s">
        <v>199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101744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f t="shared" si="17"/>
        <v>101744</v>
      </c>
      <c r="P95" s="50">
        <f t="shared" si="11"/>
        <v>1.372822581733299</v>
      </c>
      <c r="Q95" s="9"/>
    </row>
    <row r="96" spans="1:120" ht="16.5" thickBot="1">
      <c r="A96" s="14" t="s">
        <v>66</v>
      </c>
      <c r="B96" s="23"/>
      <c r="C96" s="22"/>
      <c r="D96" s="15">
        <f aca="true" t="shared" si="18" ref="D96:N96">SUM(D5,D17,D35,D55,D71,D78,D88)</f>
        <v>101451792</v>
      </c>
      <c r="E96" s="15">
        <f t="shared" si="18"/>
        <v>33706124</v>
      </c>
      <c r="F96" s="15">
        <f t="shared" si="18"/>
        <v>24573561</v>
      </c>
      <c r="G96" s="15">
        <f t="shared" si="18"/>
        <v>6126603</v>
      </c>
      <c r="H96" s="15">
        <f t="shared" si="18"/>
        <v>0</v>
      </c>
      <c r="I96" s="15">
        <f t="shared" si="18"/>
        <v>104674107</v>
      </c>
      <c r="J96" s="15">
        <f t="shared" si="18"/>
        <v>15805194</v>
      </c>
      <c r="K96" s="15">
        <f t="shared" si="18"/>
        <v>56338345</v>
      </c>
      <c r="L96" s="15">
        <f t="shared" si="18"/>
        <v>0</v>
      </c>
      <c r="M96" s="15">
        <f t="shared" si="18"/>
        <v>232901</v>
      </c>
      <c r="N96" s="15">
        <f t="shared" si="18"/>
        <v>1534070</v>
      </c>
      <c r="O96" s="15">
        <f t="shared" si="17"/>
        <v>344442697</v>
      </c>
      <c r="P96" s="38">
        <f t="shared" si="11"/>
        <v>4647.53413031452</v>
      </c>
      <c r="Q96" s="6"/>
      <c r="R96" s="2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</row>
    <row r="97" spans="1:16" ht="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9"/>
    </row>
    <row r="98" spans="1:16" ht="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51" t="s">
        <v>200</v>
      </c>
      <c r="N98" s="51"/>
      <c r="O98" s="51"/>
      <c r="P98" s="43">
        <v>74113</v>
      </c>
    </row>
    <row r="99" spans="1:16" ht="15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/>
    </row>
    <row r="100" spans="1:16" ht="15.75" customHeight="1" thickBot="1">
      <c r="A100" s="55" t="s">
        <v>107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7"/>
    </row>
  </sheetData>
  <sheetProtection/>
  <mergeCells count="10">
    <mergeCell ref="M98:O98"/>
    <mergeCell ref="A99:P99"/>
    <mergeCell ref="A100:P10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32492368</v>
      </c>
      <c r="E5" s="27">
        <f t="shared" si="0"/>
        <v>730886</v>
      </c>
      <c r="F5" s="27">
        <f t="shared" si="0"/>
        <v>1544932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100937</v>
      </c>
      <c r="N5" s="28">
        <f>SUM(D5:M5)</f>
        <v>34869123</v>
      </c>
      <c r="O5" s="33">
        <f aca="true" t="shared" si="1" ref="O5:O36">(N5/O$78)</f>
        <v>563.6871433421168</v>
      </c>
      <c r="P5" s="6"/>
    </row>
    <row r="6" spans="1:16" ht="15">
      <c r="A6" s="12"/>
      <c r="B6" s="25">
        <v>311</v>
      </c>
      <c r="C6" s="20" t="s">
        <v>3</v>
      </c>
      <c r="D6" s="49">
        <v>20045703</v>
      </c>
      <c r="E6" s="49">
        <v>0</v>
      </c>
      <c r="F6" s="49">
        <v>1544932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100937</v>
      </c>
      <c r="N6" s="49">
        <f>SUM(D6:M6)</f>
        <v>21691572</v>
      </c>
      <c r="O6" s="50">
        <f t="shared" si="1"/>
        <v>350.66153672060653</v>
      </c>
      <c r="P6" s="9"/>
    </row>
    <row r="7" spans="1:16" ht="15">
      <c r="A7" s="12"/>
      <c r="B7" s="25">
        <v>312.1</v>
      </c>
      <c r="C7" s="20" t="s">
        <v>94</v>
      </c>
      <c r="D7" s="49">
        <v>976016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6">SUM(D7:M7)</f>
        <v>976016</v>
      </c>
      <c r="O7" s="50">
        <f t="shared" si="1"/>
        <v>15.778075946911525</v>
      </c>
      <c r="P7" s="9"/>
    </row>
    <row r="8" spans="1:16" ht="15">
      <c r="A8" s="12"/>
      <c r="B8" s="25">
        <v>312.41</v>
      </c>
      <c r="C8" s="20" t="s">
        <v>11</v>
      </c>
      <c r="D8" s="49">
        <v>0</v>
      </c>
      <c r="E8" s="49">
        <v>730886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730886</v>
      </c>
      <c r="O8" s="50">
        <f t="shared" si="1"/>
        <v>11.81535427342828</v>
      </c>
      <c r="P8" s="9"/>
    </row>
    <row r="9" spans="1:16" ht="15">
      <c r="A9" s="12"/>
      <c r="B9" s="25">
        <v>312.51</v>
      </c>
      <c r="C9" s="20" t="s">
        <v>95</v>
      </c>
      <c r="D9" s="49">
        <v>441521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441521</v>
      </c>
      <c r="O9" s="50">
        <f t="shared" si="1"/>
        <v>7.137538595838924</v>
      </c>
      <c r="P9" s="9"/>
    </row>
    <row r="10" spans="1:16" ht="15">
      <c r="A10" s="12"/>
      <c r="B10" s="25">
        <v>312.52</v>
      </c>
      <c r="C10" s="20" t="s">
        <v>91</v>
      </c>
      <c r="D10" s="49">
        <v>350421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350421</v>
      </c>
      <c r="O10" s="50">
        <f t="shared" si="1"/>
        <v>5.6648345430737646</v>
      </c>
      <c r="P10" s="9"/>
    </row>
    <row r="11" spans="1:16" ht="15">
      <c r="A11" s="12"/>
      <c r="B11" s="25">
        <v>314.1</v>
      </c>
      <c r="C11" s="20" t="s">
        <v>12</v>
      </c>
      <c r="D11" s="49">
        <v>5293930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5293930</v>
      </c>
      <c r="O11" s="50">
        <f t="shared" si="1"/>
        <v>85.58059457799189</v>
      </c>
      <c r="P11" s="9"/>
    </row>
    <row r="12" spans="1:16" ht="15">
      <c r="A12" s="12"/>
      <c r="B12" s="25">
        <v>314.3</v>
      </c>
      <c r="C12" s="20" t="s">
        <v>13</v>
      </c>
      <c r="D12" s="49">
        <v>1153540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1153540</v>
      </c>
      <c r="O12" s="50">
        <f t="shared" si="1"/>
        <v>18.647892788438224</v>
      </c>
      <c r="P12" s="9"/>
    </row>
    <row r="13" spans="1:16" ht="15">
      <c r="A13" s="12"/>
      <c r="B13" s="25">
        <v>314.4</v>
      </c>
      <c r="C13" s="20" t="s">
        <v>15</v>
      </c>
      <c r="D13" s="49">
        <v>156438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156438</v>
      </c>
      <c r="O13" s="50">
        <f t="shared" si="1"/>
        <v>2.5289448584684524</v>
      </c>
      <c r="P13" s="9"/>
    </row>
    <row r="14" spans="1:16" ht="15">
      <c r="A14" s="12"/>
      <c r="B14" s="25">
        <v>314.8</v>
      </c>
      <c r="C14" s="20" t="s">
        <v>16</v>
      </c>
      <c r="D14" s="49">
        <v>73997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73997</v>
      </c>
      <c r="O14" s="50">
        <f t="shared" si="1"/>
        <v>1.196220436799819</v>
      </c>
      <c r="P14" s="9"/>
    </row>
    <row r="15" spans="1:16" ht="15">
      <c r="A15" s="12"/>
      <c r="B15" s="25">
        <v>315</v>
      </c>
      <c r="C15" s="20" t="s">
        <v>109</v>
      </c>
      <c r="D15" s="49">
        <v>3006612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3006612</v>
      </c>
      <c r="O15" s="50">
        <f t="shared" si="1"/>
        <v>48.604277469729546</v>
      </c>
      <c r="P15" s="9"/>
    </row>
    <row r="16" spans="1:16" ht="15">
      <c r="A16" s="12"/>
      <c r="B16" s="25">
        <v>316</v>
      </c>
      <c r="C16" s="20" t="s">
        <v>17</v>
      </c>
      <c r="D16" s="49">
        <v>994190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994190</v>
      </c>
      <c r="O16" s="50">
        <f t="shared" si="1"/>
        <v>16.07187313082979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SUM(D18:D24)</f>
        <v>5713833</v>
      </c>
      <c r="E17" s="32">
        <f t="shared" si="3"/>
        <v>1197238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9">SUM(D17:M17)</f>
        <v>6911071</v>
      </c>
      <c r="O17" s="45">
        <f t="shared" si="1"/>
        <v>111.72296674695679</v>
      </c>
      <c r="P17" s="10"/>
    </row>
    <row r="18" spans="1:16" ht="15">
      <c r="A18" s="12"/>
      <c r="B18" s="25">
        <v>322</v>
      </c>
      <c r="C18" s="20" t="s">
        <v>0</v>
      </c>
      <c r="D18" s="49">
        <v>0</v>
      </c>
      <c r="E18" s="49">
        <v>879682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879682</v>
      </c>
      <c r="O18" s="50">
        <f t="shared" si="1"/>
        <v>14.220760115747103</v>
      </c>
      <c r="P18" s="9"/>
    </row>
    <row r="19" spans="1:16" ht="15">
      <c r="A19" s="12"/>
      <c r="B19" s="25">
        <v>323.1</v>
      </c>
      <c r="C19" s="20" t="s">
        <v>19</v>
      </c>
      <c r="D19" s="49">
        <v>5207599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5207599</v>
      </c>
      <c r="O19" s="50">
        <f t="shared" si="1"/>
        <v>84.18498520829628</v>
      </c>
      <c r="P19" s="9"/>
    </row>
    <row r="20" spans="1:16" ht="15">
      <c r="A20" s="12"/>
      <c r="B20" s="25">
        <v>323.4</v>
      </c>
      <c r="C20" s="20" t="s">
        <v>20</v>
      </c>
      <c r="D20" s="49">
        <v>268802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268802</v>
      </c>
      <c r="O20" s="50">
        <f t="shared" si="1"/>
        <v>4.345398406052474</v>
      </c>
      <c r="P20" s="9"/>
    </row>
    <row r="21" spans="1:16" ht="15">
      <c r="A21" s="12"/>
      <c r="B21" s="25">
        <v>323.9</v>
      </c>
      <c r="C21" s="20" t="s">
        <v>21</v>
      </c>
      <c r="D21" s="49">
        <v>183448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183448</v>
      </c>
      <c r="O21" s="50">
        <f t="shared" si="1"/>
        <v>2.965583019447453</v>
      </c>
      <c r="P21" s="9"/>
    </row>
    <row r="22" spans="1:16" ht="15">
      <c r="A22" s="12"/>
      <c r="B22" s="25">
        <v>324.31</v>
      </c>
      <c r="C22" s="20" t="s">
        <v>23</v>
      </c>
      <c r="D22" s="49">
        <v>0</v>
      </c>
      <c r="E22" s="49">
        <v>889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889</v>
      </c>
      <c r="O22" s="50">
        <f t="shared" si="1"/>
        <v>0.014371393006676473</v>
      </c>
      <c r="P22" s="9"/>
    </row>
    <row r="23" spans="1:16" ht="15">
      <c r="A23" s="12"/>
      <c r="B23" s="25">
        <v>324.61</v>
      </c>
      <c r="C23" s="20" t="s">
        <v>24</v>
      </c>
      <c r="D23" s="49">
        <v>0</v>
      </c>
      <c r="E23" s="49">
        <v>137626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137626</v>
      </c>
      <c r="O23" s="50">
        <f t="shared" si="1"/>
        <v>2.224833896441908</v>
      </c>
      <c r="P23" s="9"/>
    </row>
    <row r="24" spans="1:16" ht="15">
      <c r="A24" s="12"/>
      <c r="B24" s="25">
        <v>329</v>
      </c>
      <c r="C24" s="20" t="s">
        <v>27</v>
      </c>
      <c r="D24" s="49">
        <v>53984</v>
      </c>
      <c r="E24" s="49">
        <v>179041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233025</v>
      </c>
      <c r="O24" s="50">
        <f t="shared" si="1"/>
        <v>3.767034707964888</v>
      </c>
      <c r="P24" s="9"/>
    </row>
    <row r="25" spans="1:16" ht="15.75">
      <c r="A25" s="29" t="s">
        <v>29</v>
      </c>
      <c r="B25" s="30"/>
      <c r="C25" s="31"/>
      <c r="D25" s="32">
        <f aca="true" t="shared" si="5" ref="D25:M25">SUM(D26:D40)</f>
        <v>6196496</v>
      </c>
      <c r="E25" s="32">
        <f t="shared" si="5"/>
        <v>5448807</v>
      </c>
      <c r="F25" s="32">
        <f t="shared" si="5"/>
        <v>0</v>
      </c>
      <c r="G25" s="32">
        <f t="shared" si="5"/>
        <v>1341261</v>
      </c>
      <c r="H25" s="32">
        <f t="shared" si="5"/>
        <v>0</v>
      </c>
      <c r="I25" s="32">
        <f t="shared" si="5"/>
        <v>525141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13511705</v>
      </c>
      <c r="O25" s="45">
        <f t="shared" si="1"/>
        <v>218.42747215441568</v>
      </c>
      <c r="P25" s="10"/>
    </row>
    <row r="26" spans="1:16" ht="15">
      <c r="A26" s="12"/>
      <c r="B26" s="25">
        <v>331.2</v>
      </c>
      <c r="C26" s="20" t="s">
        <v>28</v>
      </c>
      <c r="D26" s="49">
        <v>700580</v>
      </c>
      <c r="E26" s="49">
        <v>138343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838923</v>
      </c>
      <c r="O26" s="50">
        <f t="shared" si="1"/>
        <v>13.561858419955058</v>
      </c>
      <c r="P26" s="9"/>
    </row>
    <row r="27" spans="1:16" ht="15">
      <c r="A27" s="12"/>
      <c r="B27" s="25">
        <v>331.49</v>
      </c>
      <c r="C27" s="20" t="s">
        <v>98</v>
      </c>
      <c r="D27" s="49">
        <v>0</v>
      </c>
      <c r="E27" s="49">
        <v>0</v>
      </c>
      <c r="F27" s="49">
        <v>0</v>
      </c>
      <c r="G27" s="49">
        <v>1073774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1073774</v>
      </c>
      <c r="O27" s="50">
        <f t="shared" si="1"/>
        <v>17.358411872160882</v>
      </c>
      <c r="P27" s="9"/>
    </row>
    <row r="28" spans="1:16" ht="15">
      <c r="A28" s="12"/>
      <c r="B28" s="25">
        <v>331.5</v>
      </c>
      <c r="C28" s="20" t="s">
        <v>30</v>
      </c>
      <c r="D28" s="49">
        <v>0</v>
      </c>
      <c r="E28" s="49">
        <v>2474545</v>
      </c>
      <c r="F28" s="49">
        <v>0</v>
      </c>
      <c r="G28" s="49">
        <v>49000</v>
      </c>
      <c r="H28" s="49">
        <v>0</v>
      </c>
      <c r="I28" s="49">
        <v>176025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2699570</v>
      </c>
      <c r="O28" s="50">
        <f t="shared" si="1"/>
        <v>43.64069900903668</v>
      </c>
      <c r="P28" s="9"/>
    </row>
    <row r="29" spans="1:16" ht="15">
      <c r="A29" s="12"/>
      <c r="B29" s="25">
        <v>331.9</v>
      </c>
      <c r="C29" s="20" t="s">
        <v>31</v>
      </c>
      <c r="D29" s="49">
        <v>99759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99759</v>
      </c>
      <c r="O29" s="50">
        <f t="shared" si="1"/>
        <v>1.6126836838616854</v>
      </c>
      <c r="P29" s="9"/>
    </row>
    <row r="30" spans="1:16" ht="15">
      <c r="A30" s="12"/>
      <c r="B30" s="25">
        <v>334.49</v>
      </c>
      <c r="C30" s="20" t="s">
        <v>33</v>
      </c>
      <c r="D30" s="49">
        <v>492249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6" ref="N30:N37">SUM(D30:M30)</f>
        <v>492249</v>
      </c>
      <c r="O30" s="50">
        <f t="shared" si="1"/>
        <v>7.957597116021921</v>
      </c>
      <c r="P30" s="9"/>
    </row>
    <row r="31" spans="1:16" ht="15">
      <c r="A31" s="12"/>
      <c r="B31" s="25">
        <v>334.5</v>
      </c>
      <c r="C31" s="20" t="s">
        <v>34</v>
      </c>
      <c r="D31" s="49">
        <v>0</v>
      </c>
      <c r="E31" s="49">
        <v>17657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17657</v>
      </c>
      <c r="O31" s="50">
        <f t="shared" si="1"/>
        <v>0.2854394671753504</v>
      </c>
      <c r="P31" s="9"/>
    </row>
    <row r="32" spans="1:16" ht="15">
      <c r="A32" s="12"/>
      <c r="B32" s="25">
        <v>334.9</v>
      </c>
      <c r="C32" s="20" t="s">
        <v>36</v>
      </c>
      <c r="D32" s="49">
        <v>14244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14244</v>
      </c>
      <c r="O32" s="50">
        <f t="shared" si="1"/>
        <v>0.23026560403498278</v>
      </c>
      <c r="P32" s="9"/>
    </row>
    <row r="33" spans="1:16" ht="15">
      <c r="A33" s="12"/>
      <c r="B33" s="25">
        <v>335.12</v>
      </c>
      <c r="C33" s="20" t="s">
        <v>37</v>
      </c>
      <c r="D33" s="49">
        <v>1911603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1911603</v>
      </c>
      <c r="O33" s="50">
        <f t="shared" si="1"/>
        <v>30.902584910845633</v>
      </c>
      <c r="P33" s="9"/>
    </row>
    <row r="34" spans="1:16" ht="15">
      <c r="A34" s="12"/>
      <c r="B34" s="25">
        <v>335.14</v>
      </c>
      <c r="C34" s="20" t="s">
        <v>38</v>
      </c>
      <c r="D34" s="49">
        <v>33391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33391</v>
      </c>
      <c r="O34" s="50">
        <f t="shared" si="1"/>
        <v>0.5397921078581936</v>
      </c>
      <c r="P34" s="9"/>
    </row>
    <row r="35" spans="1:16" ht="15">
      <c r="A35" s="12"/>
      <c r="B35" s="25">
        <v>335.15</v>
      </c>
      <c r="C35" s="20" t="s">
        <v>39</v>
      </c>
      <c r="D35" s="49">
        <v>92015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92015</v>
      </c>
      <c r="O35" s="50">
        <f t="shared" si="1"/>
        <v>1.487495756478443</v>
      </c>
      <c r="P35" s="9"/>
    </row>
    <row r="36" spans="1:16" ht="15">
      <c r="A36" s="12"/>
      <c r="B36" s="25">
        <v>335.18</v>
      </c>
      <c r="C36" s="20" t="s">
        <v>40</v>
      </c>
      <c r="D36" s="49">
        <v>2667778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2667778</v>
      </c>
      <c r="O36" s="50">
        <f t="shared" si="1"/>
        <v>43.12675600963482</v>
      </c>
      <c r="P36" s="9"/>
    </row>
    <row r="37" spans="1:16" ht="15">
      <c r="A37" s="12"/>
      <c r="B37" s="25">
        <v>335.21</v>
      </c>
      <c r="C37" s="20" t="s">
        <v>41</v>
      </c>
      <c r="D37" s="49">
        <v>24020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24020</v>
      </c>
      <c r="O37" s="50">
        <f aca="true" t="shared" si="7" ref="O37:O68">(N37/O$78)</f>
        <v>0.3883024297192001</v>
      </c>
      <c r="P37" s="9"/>
    </row>
    <row r="38" spans="1:16" ht="15">
      <c r="A38" s="12"/>
      <c r="B38" s="25">
        <v>337.7</v>
      </c>
      <c r="C38" s="20" t="s">
        <v>101</v>
      </c>
      <c r="D38" s="49">
        <v>0</v>
      </c>
      <c r="E38" s="49">
        <v>75468</v>
      </c>
      <c r="F38" s="49">
        <v>0</v>
      </c>
      <c r="G38" s="49">
        <v>218487</v>
      </c>
      <c r="H38" s="49">
        <v>0</v>
      </c>
      <c r="I38" s="49">
        <v>349116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643071</v>
      </c>
      <c r="O38" s="50">
        <f t="shared" si="7"/>
        <v>10.395754861863269</v>
      </c>
      <c r="P38" s="9"/>
    </row>
    <row r="39" spans="1:16" ht="15">
      <c r="A39" s="12"/>
      <c r="B39" s="25">
        <v>338</v>
      </c>
      <c r="C39" s="20" t="s">
        <v>43</v>
      </c>
      <c r="D39" s="49">
        <v>99881</v>
      </c>
      <c r="E39" s="49">
        <v>2742794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>SUM(D39:M39)</f>
        <v>2842675</v>
      </c>
      <c r="O39" s="50">
        <f t="shared" si="7"/>
        <v>45.9541053039978</v>
      </c>
      <c r="P39" s="9"/>
    </row>
    <row r="40" spans="1:16" ht="15">
      <c r="A40" s="12"/>
      <c r="B40" s="25">
        <v>339</v>
      </c>
      <c r="C40" s="20" t="s">
        <v>44</v>
      </c>
      <c r="D40" s="49">
        <v>60976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60976</v>
      </c>
      <c r="O40" s="50">
        <f t="shared" si="7"/>
        <v>0.9857256017717713</v>
      </c>
      <c r="P40" s="9"/>
    </row>
    <row r="41" spans="1:16" ht="15.75">
      <c r="A41" s="29" t="s">
        <v>49</v>
      </c>
      <c r="B41" s="30"/>
      <c r="C41" s="31"/>
      <c r="D41" s="32">
        <f aca="true" t="shared" si="8" ref="D41:M41">SUM(D42:D55)</f>
        <v>3072909</v>
      </c>
      <c r="E41" s="32">
        <f t="shared" si="8"/>
        <v>106015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67208200</v>
      </c>
      <c r="J41" s="32">
        <f t="shared" si="8"/>
        <v>23528538</v>
      </c>
      <c r="K41" s="32">
        <f t="shared" si="8"/>
        <v>0</v>
      </c>
      <c r="L41" s="32">
        <f t="shared" si="8"/>
        <v>0</v>
      </c>
      <c r="M41" s="32">
        <f t="shared" si="8"/>
        <v>53314</v>
      </c>
      <c r="N41" s="32">
        <f>SUM(D41:M41)</f>
        <v>93968976</v>
      </c>
      <c r="O41" s="45">
        <f t="shared" si="7"/>
        <v>1519.083334680483</v>
      </c>
      <c r="P41" s="10"/>
    </row>
    <row r="42" spans="1:16" ht="15">
      <c r="A42" s="12"/>
      <c r="B42" s="25">
        <v>341.2</v>
      </c>
      <c r="C42" s="20" t="s">
        <v>52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23479521</v>
      </c>
      <c r="K42" s="49">
        <v>0</v>
      </c>
      <c r="L42" s="49">
        <v>0</v>
      </c>
      <c r="M42" s="49">
        <v>0</v>
      </c>
      <c r="N42" s="49">
        <f aca="true" t="shared" si="9" ref="N42:N55">SUM(D42:M42)</f>
        <v>23479521</v>
      </c>
      <c r="O42" s="50">
        <f t="shared" si="7"/>
        <v>379.5651562424223</v>
      </c>
      <c r="P42" s="9"/>
    </row>
    <row r="43" spans="1:16" ht="15">
      <c r="A43" s="12"/>
      <c r="B43" s="25">
        <v>341.9</v>
      </c>
      <c r="C43" s="20" t="s">
        <v>53</v>
      </c>
      <c r="D43" s="49">
        <v>271768</v>
      </c>
      <c r="E43" s="49">
        <v>74191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345959</v>
      </c>
      <c r="O43" s="50">
        <f t="shared" si="7"/>
        <v>5.592702759501447</v>
      </c>
      <c r="P43" s="9"/>
    </row>
    <row r="44" spans="1:16" ht="15">
      <c r="A44" s="12"/>
      <c r="B44" s="25">
        <v>342.1</v>
      </c>
      <c r="C44" s="20" t="s">
        <v>54</v>
      </c>
      <c r="D44" s="49">
        <v>554322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554322</v>
      </c>
      <c r="O44" s="50">
        <f t="shared" si="7"/>
        <v>8.961056596453224</v>
      </c>
      <c r="P44" s="9"/>
    </row>
    <row r="45" spans="1:16" ht="15">
      <c r="A45" s="12"/>
      <c r="B45" s="25">
        <v>342.2</v>
      </c>
      <c r="C45" s="20" t="s">
        <v>55</v>
      </c>
      <c r="D45" s="49">
        <v>33986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33986</v>
      </c>
      <c r="O45" s="50">
        <f t="shared" si="7"/>
        <v>0.5494107567209299</v>
      </c>
      <c r="P45" s="9"/>
    </row>
    <row r="46" spans="1:16" ht="15">
      <c r="A46" s="12"/>
      <c r="B46" s="25">
        <v>343.4</v>
      </c>
      <c r="C46" s="20" t="s">
        <v>56</v>
      </c>
      <c r="D46" s="49">
        <v>47209</v>
      </c>
      <c r="E46" s="49">
        <v>0</v>
      </c>
      <c r="F46" s="49">
        <v>0</v>
      </c>
      <c r="G46" s="49">
        <v>0</v>
      </c>
      <c r="H46" s="49">
        <v>0</v>
      </c>
      <c r="I46" s="49">
        <v>12794851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12842060</v>
      </c>
      <c r="O46" s="50">
        <f t="shared" si="7"/>
        <v>207.6021274188073</v>
      </c>
      <c r="P46" s="9"/>
    </row>
    <row r="47" spans="1:16" ht="15">
      <c r="A47" s="12"/>
      <c r="B47" s="25">
        <v>343.6</v>
      </c>
      <c r="C47" s="20" t="s">
        <v>57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38502676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38502676</v>
      </c>
      <c r="O47" s="50">
        <f t="shared" si="7"/>
        <v>622.4264213776491</v>
      </c>
      <c r="P47" s="9"/>
    </row>
    <row r="48" spans="1:16" ht="15">
      <c r="A48" s="12"/>
      <c r="B48" s="25">
        <v>343.9</v>
      </c>
      <c r="C48" s="20" t="s">
        <v>58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8801459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8801459</v>
      </c>
      <c r="O48" s="50">
        <f t="shared" si="7"/>
        <v>142.28259428700756</v>
      </c>
      <c r="P48" s="9"/>
    </row>
    <row r="49" spans="1:16" ht="15">
      <c r="A49" s="12"/>
      <c r="B49" s="25">
        <v>344.5</v>
      </c>
      <c r="C49" s="20" t="s">
        <v>59</v>
      </c>
      <c r="D49" s="49">
        <v>137141</v>
      </c>
      <c r="E49" s="49">
        <v>0</v>
      </c>
      <c r="F49" s="49">
        <v>0</v>
      </c>
      <c r="G49" s="49">
        <v>0</v>
      </c>
      <c r="H49" s="49">
        <v>0</v>
      </c>
      <c r="I49" s="49">
        <v>216598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353739</v>
      </c>
      <c r="O49" s="50">
        <f t="shared" si="7"/>
        <v>5.7184726555553755</v>
      </c>
      <c r="P49" s="9"/>
    </row>
    <row r="50" spans="1:16" ht="15">
      <c r="A50" s="12"/>
      <c r="B50" s="25">
        <v>345.9</v>
      </c>
      <c r="C50" s="20" t="s">
        <v>61</v>
      </c>
      <c r="D50" s="49">
        <v>0</v>
      </c>
      <c r="E50" s="49">
        <v>31824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31824</v>
      </c>
      <c r="N50" s="49">
        <f t="shared" si="9"/>
        <v>63648</v>
      </c>
      <c r="O50" s="50">
        <f t="shared" si="7"/>
        <v>1.0289206097738406</v>
      </c>
      <c r="P50" s="9"/>
    </row>
    <row r="51" spans="1:16" ht="15">
      <c r="A51" s="12"/>
      <c r="B51" s="25">
        <v>347.2</v>
      </c>
      <c r="C51" s="20" t="s">
        <v>62</v>
      </c>
      <c r="D51" s="49">
        <v>339044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339044</v>
      </c>
      <c r="O51" s="50">
        <f t="shared" si="7"/>
        <v>5.480916277340403</v>
      </c>
      <c r="P51" s="9"/>
    </row>
    <row r="52" spans="1:16" ht="15">
      <c r="A52" s="12"/>
      <c r="B52" s="25">
        <v>347.3</v>
      </c>
      <c r="C52" s="20" t="s">
        <v>63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1778622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1778622</v>
      </c>
      <c r="O52" s="50">
        <f t="shared" si="7"/>
        <v>28.7528411387187</v>
      </c>
      <c r="P52" s="9"/>
    </row>
    <row r="53" spans="1:16" ht="15">
      <c r="A53" s="12"/>
      <c r="B53" s="25">
        <v>347.4</v>
      </c>
      <c r="C53" s="20" t="s">
        <v>64</v>
      </c>
      <c r="D53" s="49">
        <v>246174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246174</v>
      </c>
      <c r="O53" s="50">
        <f t="shared" si="7"/>
        <v>3.9795987649331543</v>
      </c>
      <c r="P53" s="9"/>
    </row>
    <row r="54" spans="1:16" ht="15">
      <c r="A54" s="12"/>
      <c r="B54" s="25">
        <v>347.5</v>
      </c>
      <c r="C54" s="20" t="s">
        <v>65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5113994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5113994</v>
      </c>
      <c r="O54" s="50">
        <f t="shared" si="7"/>
        <v>82.67178583552919</v>
      </c>
      <c r="P54" s="9"/>
    </row>
    <row r="55" spans="1:16" ht="15">
      <c r="A55" s="12"/>
      <c r="B55" s="25">
        <v>349</v>
      </c>
      <c r="C55" s="20" t="s">
        <v>1</v>
      </c>
      <c r="D55" s="49">
        <v>1443265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49017</v>
      </c>
      <c r="K55" s="49">
        <v>0</v>
      </c>
      <c r="L55" s="49">
        <v>0</v>
      </c>
      <c r="M55" s="49">
        <v>21490</v>
      </c>
      <c r="N55" s="49">
        <f t="shared" si="9"/>
        <v>1513772</v>
      </c>
      <c r="O55" s="50">
        <f t="shared" si="7"/>
        <v>24.471329960070484</v>
      </c>
      <c r="P55" s="9"/>
    </row>
    <row r="56" spans="1:16" ht="15.75">
      <c r="A56" s="29" t="s">
        <v>50</v>
      </c>
      <c r="B56" s="30"/>
      <c r="C56" s="31"/>
      <c r="D56" s="32">
        <f aca="true" t="shared" si="10" ref="D56:M56">SUM(D57:D62)</f>
        <v>1962688</v>
      </c>
      <c r="E56" s="32">
        <f t="shared" si="10"/>
        <v>216110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234</v>
      </c>
      <c r="N56" s="32">
        <f aca="true" t="shared" si="11" ref="N56:N64">SUM(D56:M56)</f>
        <v>2179032</v>
      </c>
      <c r="O56" s="45">
        <f t="shared" si="7"/>
        <v>35.22578767842998</v>
      </c>
      <c r="P56" s="10"/>
    </row>
    <row r="57" spans="1:16" ht="15">
      <c r="A57" s="13"/>
      <c r="B57" s="39">
        <v>351.1</v>
      </c>
      <c r="C57" s="21" t="s">
        <v>68</v>
      </c>
      <c r="D57" s="49">
        <v>163821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1"/>
        <v>163821</v>
      </c>
      <c r="O57" s="50">
        <f t="shared" si="7"/>
        <v>2.6482969333484214</v>
      </c>
      <c r="P57" s="9"/>
    </row>
    <row r="58" spans="1:16" ht="15">
      <c r="A58" s="13"/>
      <c r="B58" s="39">
        <v>351.9</v>
      </c>
      <c r="C58" s="21" t="s">
        <v>102</v>
      </c>
      <c r="D58" s="49">
        <v>24154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1"/>
        <v>24154</v>
      </c>
      <c r="O58" s="50">
        <f t="shared" si="7"/>
        <v>0.3904686464378668</v>
      </c>
      <c r="P58" s="9"/>
    </row>
    <row r="59" spans="1:16" ht="15">
      <c r="A59" s="13"/>
      <c r="B59" s="39">
        <v>354</v>
      </c>
      <c r="C59" s="21" t="s">
        <v>69</v>
      </c>
      <c r="D59" s="49">
        <v>249761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1"/>
        <v>249761</v>
      </c>
      <c r="O59" s="50">
        <f t="shared" si="7"/>
        <v>4.037585476648507</v>
      </c>
      <c r="P59" s="9"/>
    </row>
    <row r="60" spans="1:16" ht="15">
      <c r="A60" s="13"/>
      <c r="B60" s="39">
        <v>355</v>
      </c>
      <c r="C60" s="21" t="s">
        <v>70</v>
      </c>
      <c r="D60" s="49">
        <v>0</v>
      </c>
      <c r="E60" s="49">
        <v>216110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1"/>
        <v>216110</v>
      </c>
      <c r="O60" s="50">
        <f t="shared" si="7"/>
        <v>3.493590261724244</v>
      </c>
      <c r="P60" s="9"/>
    </row>
    <row r="61" spans="1:16" ht="15">
      <c r="A61" s="13"/>
      <c r="B61" s="39">
        <v>356</v>
      </c>
      <c r="C61" s="21" t="s">
        <v>71</v>
      </c>
      <c r="D61" s="49">
        <v>1524952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1"/>
        <v>1524952</v>
      </c>
      <c r="O61" s="50">
        <f t="shared" si="7"/>
        <v>24.652063563911476</v>
      </c>
      <c r="P61" s="9"/>
    </row>
    <row r="62" spans="1:16" ht="15">
      <c r="A62" s="13"/>
      <c r="B62" s="39">
        <v>359</v>
      </c>
      <c r="C62" s="21" t="s">
        <v>72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234</v>
      </c>
      <c r="N62" s="49">
        <f t="shared" si="11"/>
        <v>234</v>
      </c>
      <c r="O62" s="50">
        <f t="shared" si="7"/>
        <v>0.003782796359462649</v>
      </c>
      <c r="P62" s="9"/>
    </row>
    <row r="63" spans="1:16" ht="15.75">
      <c r="A63" s="29" t="s">
        <v>4</v>
      </c>
      <c r="B63" s="30"/>
      <c r="C63" s="31"/>
      <c r="D63" s="32">
        <f aca="true" t="shared" si="12" ref="D63:M63">SUM(D64:D72)</f>
        <v>2501525</v>
      </c>
      <c r="E63" s="32">
        <f t="shared" si="12"/>
        <v>119458</v>
      </c>
      <c r="F63" s="32">
        <f t="shared" si="12"/>
        <v>3503</v>
      </c>
      <c r="G63" s="32">
        <f t="shared" si="12"/>
        <v>907</v>
      </c>
      <c r="H63" s="32">
        <f t="shared" si="12"/>
        <v>0</v>
      </c>
      <c r="I63" s="32">
        <f t="shared" si="12"/>
        <v>1672271</v>
      </c>
      <c r="J63" s="32">
        <f t="shared" si="12"/>
        <v>17120</v>
      </c>
      <c r="K63" s="32">
        <f t="shared" si="12"/>
        <v>34988795</v>
      </c>
      <c r="L63" s="32">
        <f t="shared" si="12"/>
        <v>0</v>
      </c>
      <c r="M63" s="32">
        <f t="shared" si="12"/>
        <v>29</v>
      </c>
      <c r="N63" s="32">
        <f t="shared" si="11"/>
        <v>39303608</v>
      </c>
      <c r="O63" s="45">
        <f t="shared" si="7"/>
        <v>635.3741250262694</v>
      </c>
      <c r="P63" s="10"/>
    </row>
    <row r="64" spans="1:16" ht="15">
      <c r="A64" s="12"/>
      <c r="B64" s="25">
        <v>361.1</v>
      </c>
      <c r="C64" s="20" t="s">
        <v>73</v>
      </c>
      <c r="D64" s="49">
        <v>236004</v>
      </c>
      <c r="E64" s="49">
        <v>5385</v>
      </c>
      <c r="F64" s="49">
        <v>3503</v>
      </c>
      <c r="G64" s="49">
        <v>907</v>
      </c>
      <c r="H64" s="49">
        <v>0</v>
      </c>
      <c r="I64" s="49">
        <v>49789</v>
      </c>
      <c r="J64" s="49">
        <v>1705</v>
      </c>
      <c r="K64" s="49">
        <v>3331687</v>
      </c>
      <c r="L64" s="49">
        <v>0</v>
      </c>
      <c r="M64" s="49">
        <v>29</v>
      </c>
      <c r="N64" s="49">
        <f t="shared" si="11"/>
        <v>3629009</v>
      </c>
      <c r="O64" s="50">
        <f t="shared" si="7"/>
        <v>58.66582065665465</v>
      </c>
      <c r="P64" s="9"/>
    </row>
    <row r="65" spans="1:16" ht="15">
      <c r="A65" s="12"/>
      <c r="B65" s="25">
        <v>361.3</v>
      </c>
      <c r="C65" s="20" t="s">
        <v>74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22118821</v>
      </c>
      <c r="L65" s="49">
        <v>0</v>
      </c>
      <c r="M65" s="49">
        <v>0</v>
      </c>
      <c r="N65" s="49">
        <f aca="true" t="shared" si="13" ref="N65:N72">SUM(D65:M65)</f>
        <v>22118821</v>
      </c>
      <c r="O65" s="50">
        <f t="shared" si="7"/>
        <v>357.56835707011106</v>
      </c>
      <c r="P65" s="9"/>
    </row>
    <row r="66" spans="1:16" ht="15">
      <c r="A66" s="12"/>
      <c r="B66" s="25">
        <v>362</v>
      </c>
      <c r="C66" s="20" t="s">
        <v>75</v>
      </c>
      <c r="D66" s="49">
        <v>25837</v>
      </c>
      <c r="E66" s="49">
        <v>8500</v>
      </c>
      <c r="F66" s="49">
        <v>0</v>
      </c>
      <c r="G66" s="49">
        <v>0</v>
      </c>
      <c r="H66" s="49">
        <v>0</v>
      </c>
      <c r="I66" s="49">
        <v>1089212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3"/>
        <v>1123549</v>
      </c>
      <c r="O66" s="50">
        <f t="shared" si="7"/>
        <v>18.163064388367093</v>
      </c>
      <c r="P66" s="9"/>
    </row>
    <row r="67" spans="1:16" ht="15">
      <c r="A67" s="12"/>
      <c r="B67" s="25">
        <v>364</v>
      </c>
      <c r="C67" s="20" t="s">
        <v>76</v>
      </c>
      <c r="D67" s="49">
        <v>102742</v>
      </c>
      <c r="E67" s="49">
        <v>0</v>
      </c>
      <c r="F67" s="49">
        <v>0</v>
      </c>
      <c r="G67" s="49">
        <v>0</v>
      </c>
      <c r="H67" s="49">
        <v>0</v>
      </c>
      <c r="I67" s="49">
        <v>16971</v>
      </c>
      <c r="J67" s="49">
        <v>-4655</v>
      </c>
      <c r="K67" s="49">
        <v>0</v>
      </c>
      <c r="L67" s="49">
        <v>0</v>
      </c>
      <c r="M67" s="49">
        <v>0</v>
      </c>
      <c r="N67" s="49">
        <f t="shared" si="13"/>
        <v>115058</v>
      </c>
      <c r="O67" s="50">
        <f t="shared" si="7"/>
        <v>1.860004203107066</v>
      </c>
      <c r="P67" s="9"/>
    </row>
    <row r="68" spans="1:16" ht="15">
      <c r="A68" s="12"/>
      <c r="B68" s="25">
        <v>365</v>
      </c>
      <c r="C68" s="20" t="s">
        <v>103</v>
      </c>
      <c r="D68" s="49">
        <v>5000</v>
      </c>
      <c r="E68" s="49">
        <v>0</v>
      </c>
      <c r="F68" s="49">
        <v>0</v>
      </c>
      <c r="G68" s="49">
        <v>0</v>
      </c>
      <c r="H68" s="49">
        <v>0</v>
      </c>
      <c r="I68" s="49">
        <v>1976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3"/>
        <v>6976</v>
      </c>
      <c r="O68" s="50">
        <f t="shared" si="7"/>
        <v>0.11277259574192923</v>
      </c>
      <c r="P68" s="9"/>
    </row>
    <row r="69" spans="1:16" ht="15">
      <c r="A69" s="12"/>
      <c r="B69" s="25">
        <v>366</v>
      </c>
      <c r="C69" s="20" t="s">
        <v>77</v>
      </c>
      <c r="D69" s="49">
        <v>151783</v>
      </c>
      <c r="E69" s="49">
        <v>2000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3"/>
        <v>153783</v>
      </c>
      <c r="O69" s="50">
        <f aca="true" t="shared" si="14" ref="O69:O76">(N69/O$78)</f>
        <v>2.4860246690053187</v>
      </c>
      <c r="P69" s="9"/>
    </row>
    <row r="70" spans="1:16" ht="15">
      <c r="A70" s="12"/>
      <c r="B70" s="25">
        <v>368</v>
      </c>
      <c r="C70" s="20" t="s">
        <v>78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9538287</v>
      </c>
      <c r="L70" s="49">
        <v>0</v>
      </c>
      <c r="M70" s="49">
        <v>0</v>
      </c>
      <c r="N70" s="49">
        <f t="shared" si="13"/>
        <v>9538287</v>
      </c>
      <c r="O70" s="50">
        <f t="shared" si="14"/>
        <v>154.19400572269194</v>
      </c>
      <c r="P70" s="9"/>
    </row>
    <row r="71" spans="1:16" ht="15">
      <c r="A71" s="12"/>
      <c r="B71" s="25">
        <v>369.3</v>
      </c>
      <c r="C71" s="20" t="s">
        <v>112</v>
      </c>
      <c r="D71" s="49">
        <v>1700000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3"/>
        <v>1700000</v>
      </c>
      <c r="O71" s="50">
        <f t="shared" si="14"/>
        <v>27.481853893532065</v>
      </c>
      <c r="P71" s="9"/>
    </row>
    <row r="72" spans="1:16" ht="15">
      <c r="A72" s="12"/>
      <c r="B72" s="25">
        <v>369.9</v>
      </c>
      <c r="C72" s="20" t="s">
        <v>80</v>
      </c>
      <c r="D72" s="49">
        <v>280159</v>
      </c>
      <c r="E72" s="49">
        <v>103573</v>
      </c>
      <c r="F72" s="49">
        <v>0</v>
      </c>
      <c r="G72" s="49">
        <v>0</v>
      </c>
      <c r="H72" s="49">
        <v>0</v>
      </c>
      <c r="I72" s="49">
        <v>514323</v>
      </c>
      <c r="J72" s="49">
        <v>20070</v>
      </c>
      <c r="K72" s="49">
        <v>0</v>
      </c>
      <c r="L72" s="49">
        <v>0</v>
      </c>
      <c r="M72" s="49">
        <v>0</v>
      </c>
      <c r="N72" s="49">
        <f t="shared" si="13"/>
        <v>918125</v>
      </c>
      <c r="O72" s="50">
        <f t="shared" si="14"/>
        <v>14.84222182705831</v>
      </c>
      <c r="P72" s="9"/>
    </row>
    <row r="73" spans="1:16" ht="15.75">
      <c r="A73" s="29" t="s">
        <v>51</v>
      </c>
      <c r="B73" s="30"/>
      <c r="C73" s="31"/>
      <c r="D73" s="32">
        <f aca="true" t="shared" si="15" ref="D73:M73">SUM(D74:D75)</f>
        <v>15164109</v>
      </c>
      <c r="E73" s="32">
        <f t="shared" si="15"/>
        <v>1878345</v>
      </c>
      <c r="F73" s="32">
        <f t="shared" si="15"/>
        <v>22862035</v>
      </c>
      <c r="G73" s="32">
        <f t="shared" si="15"/>
        <v>116300</v>
      </c>
      <c r="H73" s="32">
        <f t="shared" si="15"/>
        <v>0</v>
      </c>
      <c r="I73" s="32">
        <f t="shared" si="15"/>
        <v>1605635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41626424</v>
      </c>
      <c r="O73" s="45">
        <f t="shared" si="14"/>
        <v>672.9242955754215</v>
      </c>
      <c r="P73" s="9"/>
    </row>
    <row r="74" spans="1:16" ht="15">
      <c r="A74" s="12"/>
      <c r="B74" s="25">
        <v>381</v>
      </c>
      <c r="C74" s="20" t="s">
        <v>81</v>
      </c>
      <c r="D74" s="49">
        <v>15164109</v>
      </c>
      <c r="E74" s="49">
        <v>1878345</v>
      </c>
      <c r="F74" s="49">
        <v>3816495</v>
      </c>
      <c r="G74" s="49">
        <v>116300</v>
      </c>
      <c r="H74" s="49">
        <v>0</v>
      </c>
      <c r="I74" s="49">
        <v>1605635</v>
      </c>
      <c r="J74" s="49">
        <v>0</v>
      </c>
      <c r="K74" s="49">
        <v>0</v>
      </c>
      <c r="L74" s="49">
        <v>0</v>
      </c>
      <c r="M74" s="49">
        <v>0</v>
      </c>
      <c r="N74" s="49">
        <f>SUM(D74:M74)</f>
        <v>22580884</v>
      </c>
      <c r="O74" s="50">
        <f t="shared" si="14"/>
        <v>365.0379734557623</v>
      </c>
      <c r="P74" s="9"/>
    </row>
    <row r="75" spans="1:16" ht="15.75" thickBot="1">
      <c r="A75" s="12"/>
      <c r="B75" s="25">
        <v>384</v>
      </c>
      <c r="C75" s="20" t="s">
        <v>82</v>
      </c>
      <c r="D75" s="49">
        <v>0</v>
      </c>
      <c r="E75" s="49">
        <v>0</v>
      </c>
      <c r="F75" s="49">
        <v>19045540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>SUM(D75:M75)</f>
        <v>19045540</v>
      </c>
      <c r="O75" s="50">
        <f t="shared" si="14"/>
        <v>307.8863221196592</v>
      </c>
      <c r="P75" s="9"/>
    </row>
    <row r="76" spans="1:119" ht="16.5" thickBot="1">
      <c r="A76" s="14" t="s">
        <v>66</v>
      </c>
      <c r="B76" s="23"/>
      <c r="C76" s="22"/>
      <c r="D76" s="15">
        <f aca="true" t="shared" si="16" ref="D76:M76">SUM(D5,D17,D25,D41,D56,D63,D73)</f>
        <v>67103928</v>
      </c>
      <c r="E76" s="15">
        <f t="shared" si="16"/>
        <v>9696859</v>
      </c>
      <c r="F76" s="15">
        <f t="shared" si="16"/>
        <v>24410470</v>
      </c>
      <c r="G76" s="15">
        <f t="shared" si="16"/>
        <v>1458468</v>
      </c>
      <c r="H76" s="15">
        <f t="shared" si="16"/>
        <v>0</v>
      </c>
      <c r="I76" s="15">
        <f t="shared" si="16"/>
        <v>71011247</v>
      </c>
      <c r="J76" s="15">
        <f t="shared" si="16"/>
        <v>23545658</v>
      </c>
      <c r="K76" s="15">
        <f t="shared" si="16"/>
        <v>34988795</v>
      </c>
      <c r="L76" s="15">
        <f t="shared" si="16"/>
        <v>0</v>
      </c>
      <c r="M76" s="15">
        <f t="shared" si="16"/>
        <v>154514</v>
      </c>
      <c r="N76" s="15">
        <f>SUM(D76:M76)</f>
        <v>232369939</v>
      </c>
      <c r="O76" s="38">
        <f t="shared" si="14"/>
        <v>3756.445125204093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113</v>
      </c>
      <c r="M78" s="51"/>
      <c r="N78" s="51"/>
      <c r="O78" s="43">
        <v>61859</v>
      </c>
    </row>
    <row r="79" spans="1:15" ht="15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5" ht="15.75" customHeight="1" thickBot="1">
      <c r="A80" s="55" t="s">
        <v>107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79" t="s">
        <v>108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"/>
      <c r="Q2"/>
    </row>
    <row r="3" spans="1:17" ht="18" customHeight="1">
      <c r="A3" s="64" t="s">
        <v>83</v>
      </c>
      <c r="B3" s="82"/>
      <c r="C3" s="83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84"/>
      <c r="B4" s="85"/>
      <c r="C4" s="8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8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35174456</v>
      </c>
      <c r="E5" s="27">
        <f t="shared" si="0"/>
        <v>719474</v>
      </c>
      <c r="F5" s="27">
        <f t="shared" si="0"/>
        <v>1584204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110893</v>
      </c>
      <c r="N5" s="28">
        <f>SUM(D5:M5)</f>
        <v>37589027</v>
      </c>
      <c r="O5" s="33">
        <f aca="true" t="shared" si="1" ref="O5:O36">(N5/O$81)</f>
        <v>615.9005587324474</v>
      </c>
      <c r="P5" s="6"/>
    </row>
    <row r="6" spans="1:16" ht="15">
      <c r="A6" s="12"/>
      <c r="B6" s="25">
        <v>311</v>
      </c>
      <c r="C6" s="20" t="s">
        <v>3</v>
      </c>
      <c r="D6" s="49">
        <v>22550360</v>
      </c>
      <c r="E6" s="49">
        <v>0</v>
      </c>
      <c r="F6" s="49">
        <v>1584204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110893</v>
      </c>
      <c r="N6" s="49">
        <f>SUM(D6:M6)</f>
        <v>24245457</v>
      </c>
      <c r="O6" s="50">
        <f t="shared" si="1"/>
        <v>397.2646196195376</v>
      </c>
      <c r="P6" s="9"/>
    </row>
    <row r="7" spans="1:16" ht="15">
      <c r="A7" s="12"/>
      <c r="B7" s="25">
        <v>312.1</v>
      </c>
      <c r="C7" s="20" t="s">
        <v>94</v>
      </c>
      <c r="D7" s="49">
        <v>968239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6">SUM(D7:M7)</f>
        <v>968239</v>
      </c>
      <c r="O7" s="50">
        <f t="shared" si="1"/>
        <v>15.864708099162721</v>
      </c>
      <c r="P7" s="9"/>
    </row>
    <row r="8" spans="1:16" ht="15">
      <c r="A8" s="12"/>
      <c r="B8" s="25">
        <v>312.41</v>
      </c>
      <c r="C8" s="20" t="s">
        <v>11</v>
      </c>
      <c r="D8" s="49">
        <v>0</v>
      </c>
      <c r="E8" s="49">
        <v>719474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719474</v>
      </c>
      <c r="O8" s="50">
        <f t="shared" si="1"/>
        <v>11.788664776916649</v>
      </c>
      <c r="P8" s="9"/>
    </row>
    <row r="9" spans="1:16" ht="15">
      <c r="A9" s="12"/>
      <c r="B9" s="25">
        <v>312.51</v>
      </c>
      <c r="C9" s="20" t="s">
        <v>95</v>
      </c>
      <c r="D9" s="49">
        <v>435503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435503</v>
      </c>
      <c r="O9" s="50">
        <f t="shared" si="1"/>
        <v>7.135767069194344</v>
      </c>
      <c r="P9" s="9"/>
    </row>
    <row r="10" spans="1:16" ht="15">
      <c r="A10" s="12"/>
      <c r="B10" s="25">
        <v>312.52</v>
      </c>
      <c r="C10" s="20" t="s">
        <v>91</v>
      </c>
      <c r="D10" s="49">
        <v>319843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319843</v>
      </c>
      <c r="O10" s="50">
        <f t="shared" si="1"/>
        <v>5.24066458029526</v>
      </c>
      <c r="P10" s="9"/>
    </row>
    <row r="11" spans="1:16" ht="15">
      <c r="A11" s="12"/>
      <c r="B11" s="25">
        <v>314.1</v>
      </c>
      <c r="C11" s="20" t="s">
        <v>12</v>
      </c>
      <c r="D11" s="49">
        <v>5387030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5387030</v>
      </c>
      <c r="O11" s="50">
        <f t="shared" si="1"/>
        <v>88.26711015713326</v>
      </c>
      <c r="P11" s="9"/>
    </row>
    <row r="12" spans="1:16" ht="15">
      <c r="A12" s="12"/>
      <c r="B12" s="25">
        <v>314.3</v>
      </c>
      <c r="C12" s="20" t="s">
        <v>13</v>
      </c>
      <c r="D12" s="49">
        <v>1135898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1135898</v>
      </c>
      <c r="O12" s="50">
        <f t="shared" si="1"/>
        <v>18.611820222509873</v>
      </c>
      <c r="P12" s="9"/>
    </row>
    <row r="13" spans="1:16" ht="15">
      <c r="A13" s="12"/>
      <c r="B13" s="25">
        <v>314.4</v>
      </c>
      <c r="C13" s="20" t="s">
        <v>15</v>
      </c>
      <c r="D13" s="49">
        <v>181231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181231</v>
      </c>
      <c r="O13" s="50">
        <f t="shared" si="1"/>
        <v>2.969490914453311</v>
      </c>
      <c r="P13" s="9"/>
    </row>
    <row r="14" spans="1:16" ht="15">
      <c r="A14" s="12"/>
      <c r="B14" s="25">
        <v>314.8</v>
      </c>
      <c r="C14" s="20" t="s">
        <v>16</v>
      </c>
      <c r="D14" s="49">
        <v>50952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50952</v>
      </c>
      <c r="O14" s="50">
        <f t="shared" si="1"/>
        <v>0.8348544182464649</v>
      </c>
      <c r="P14" s="9"/>
    </row>
    <row r="15" spans="1:16" ht="15">
      <c r="A15" s="12"/>
      <c r="B15" s="25">
        <v>315</v>
      </c>
      <c r="C15" s="20" t="s">
        <v>109</v>
      </c>
      <c r="D15" s="49">
        <v>3120523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3120523</v>
      </c>
      <c r="O15" s="50">
        <f t="shared" si="1"/>
        <v>51.13013058937261</v>
      </c>
      <c r="P15" s="9"/>
    </row>
    <row r="16" spans="1:16" ht="15">
      <c r="A16" s="12"/>
      <c r="B16" s="25">
        <v>316</v>
      </c>
      <c r="C16" s="20" t="s">
        <v>17</v>
      </c>
      <c r="D16" s="49">
        <v>1024877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1024877</v>
      </c>
      <c r="O16" s="50">
        <f t="shared" si="1"/>
        <v>16.792728285625337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SUM(D18:D26)</f>
        <v>6101294</v>
      </c>
      <c r="E17" s="32">
        <f t="shared" si="3"/>
        <v>2141956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8243250</v>
      </c>
      <c r="O17" s="45">
        <f t="shared" si="1"/>
        <v>135.0666054955678</v>
      </c>
      <c r="P17" s="10"/>
    </row>
    <row r="18" spans="1:16" ht="15">
      <c r="A18" s="12"/>
      <c r="B18" s="25">
        <v>322</v>
      </c>
      <c r="C18" s="20" t="s">
        <v>0</v>
      </c>
      <c r="D18" s="49">
        <v>0</v>
      </c>
      <c r="E18" s="49">
        <v>850490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850490</v>
      </c>
      <c r="O18" s="50">
        <f t="shared" si="1"/>
        <v>13.935377103439237</v>
      </c>
      <c r="P18" s="9"/>
    </row>
    <row r="19" spans="1:16" ht="15">
      <c r="A19" s="12"/>
      <c r="B19" s="25">
        <v>323.1</v>
      </c>
      <c r="C19" s="20" t="s">
        <v>19</v>
      </c>
      <c r="D19" s="49">
        <v>5610973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aca="true" t="shared" si="4" ref="N19:N25">SUM(D19:M19)</f>
        <v>5610973</v>
      </c>
      <c r="O19" s="50">
        <f t="shared" si="1"/>
        <v>91.93644213596369</v>
      </c>
      <c r="P19" s="9"/>
    </row>
    <row r="20" spans="1:16" ht="15">
      <c r="A20" s="12"/>
      <c r="B20" s="25">
        <v>323.4</v>
      </c>
      <c r="C20" s="20" t="s">
        <v>20</v>
      </c>
      <c r="D20" s="49">
        <v>304654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304654</v>
      </c>
      <c r="O20" s="50">
        <f t="shared" si="1"/>
        <v>4.991791057003818</v>
      </c>
      <c r="P20" s="9"/>
    </row>
    <row r="21" spans="1:16" ht="15">
      <c r="A21" s="12"/>
      <c r="B21" s="25">
        <v>323.9</v>
      </c>
      <c r="C21" s="20" t="s">
        <v>21</v>
      </c>
      <c r="D21" s="49">
        <v>183542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183542</v>
      </c>
      <c r="O21" s="50">
        <f t="shared" si="1"/>
        <v>3.0073569169766183</v>
      </c>
      <c r="P21" s="9"/>
    </row>
    <row r="22" spans="1:16" ht="15">
      <c r="A22" s="12"/>
      <c r="B22" s="25">
        <v>324.11</v>
      </c>
      <c r="C22" s="20" t="s">
        <v>22</v>
      </c>
      <c r="D22" s="49">
        <v>0</v>
      </c>
      <c r="E22" s="49">
        <v>220276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220276</v>
      </c>
      <c r="O22" s="50">
        <f t="shared" si="1"/>
        <v>3.6092477593354197</v>
      </c>
      <c r="P22" s="9"/>
    </row>
    <row r="23" spans="1:16" ht="15">
      <c r="A23" s="12"/>
      <c r="B23" s="25">
        <v>324.31</v>
      </c>
      <c r="C23" s="20" t="s">
        <v>23</v>
      </c>
      <c r="D23" s="49">
        <v>0</v>
      </c>
      <c r="E23" s="49">
        <v>121242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121242</v>
      </c>
      <c r="O23" s="50">
        <f t="shared" si="1"/>
        <v>1.9865642050761088</v>
      </c>
      <c r="P23" s="9"/>
    </row>
    <row r="24" spans="1:16" ht="15">
      <c r="A24" s="12"/>
      <c r="B24" s="25">
        <v>324.61</v>
      </c>
      <c r="C24" s="20" t="s">
        <v>24</v>
      </c>
      <c r="D24" s="49">
        <v>0</v>
      </c>
      <c r="E24" s="49">
        <v>487201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487201</v>
      </c>
      <c r="O24" s="50">
        <f t="shared" si="1"/>
        <v>7.982844783798398</v>
      </c>
      <c r="P24" s="9"/>
    </row>
    <row r="25" spans="1:16" ht="15">
      <c r="A25" s="12"/>
      <c r="B25" s="25">
        <v>324.71</v>
      </c>
      <c r="C25" s="20" t="s">
        <v>25</v>
      </c>
      <c r="D25" s="49">
        <v>0</v>
      </c>
      <c r="E25" s="49">
        <v>266076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266076</v>
      </c>
      <c r="O25" s="50">
        <f t="shared" si="1"/>
        <v>4.359686061182022</v>
      </c>
      <c r="P25" s="9"/>
    </row>
    <row r="26" spans="1:16" ht="15">
      <c r="A26" s="12"/>
      <c r="B26" s="25">
        <v>329</v>
      </c>
      <c r="C26" s="20" t="s">
        <v>27</v>
      </c>
      <c r="D26" s="49">
        <v>2125</v>
      </c>
      <c r="E26" s="49">
        <v>196671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aca="true" t="shared" si="5" ref="N26:N32">SUM(D26:M26)</f>
        <v>198796</v>
      </c>
      <c r="O26" s="50">
        <f t="shared" si="1"/>
        <v>3.2572954727925154</v>
      </c>
      <c r="P26" s="9"/>
    </row>
    <row r="27" spans="1:16" ht="15.75">
      <c r="A27" s="29" t="s">
        <v>29</v>
      </c>
      <c r="B27" s="30"/>
      <c r="C27" s="31"/>
      <c r="D27" s="32">
        <f aca="true" t="shared" si="6" ref="D27:M27">SUM(D28:D44)</f>
        <v>6956841</v>
      </c>
      <c r="E27" s="32">
        <f t="shared" si="6"/>
        <v>5383395</v>
      </c>
      <c r="F27" s="32">
        <f t="shared" si="6"/>
        <v>0</v>
      </c>
      <c r="G27" s="32">
        <f t="shared" si="6"/>
        <v>1779082</v>
      </c>
      <c r="H27" s="32">
        <f t="shared" si="6"/>
        <v>0</v>
      </c>
      <c r="I27" s="32">
        <f t="shared" si="6"/>
        <v>30496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14149814</v>
      </c>
      <c r="O27" s="45">
        <f t="shared" si="1"/>
        <v>231.8463403843948</v>
      </c>
      <c r="P27" s="10"/>
    </row>
    <row r="28" spans="1:16" ht="15">
      <c r="A28" s="12"/>
      <c r="B28" s="25">
        <v>331.35</v>
      </c>
      <c r="C28" s="20" t="s">
        <v>97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30496</v>
      </c>
      <c r="J28" s="49">
        <v>0</v>
      </c>
      <c r="K28" s="49">
        <v>0</v>
      </c>
      <c r="L28" s="49">
        <v>0</v>
      </c>
      <c r="M28" s="49">
        <v>0</v>
      </c>
      <c r="N28" s="49">
        <f t="shared" si="5"/>
        <v>30496</v>
      </c>
      <c r="O28" s="50">
        <f t="shared" si="1"/>
        <v>0.4996804902426636</v>
      </c>
      <c r="P28" s="9"/>
    </row>
    <row r="29" spans="1:16" ht="15">
      <c r="A29" s="12"/>
      <c r="B29" s="25">
        <v>331.49</v>
      </c>
      <c r="C29" s="20" t="s">
        <v>98</v>
      </c>
      <c r="D29" s="49">
        <v>0</v>
      </c>
      <c r="E29" s="49">
        <v>0</v>
      </c>
      <c r="F29" s="49">
        <v>0</v>
      </c>
      <c r="G29" s="49">
        <v>919475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5"/>
        <v>919475</v>
      </c>
      <c r="O29" s="50">
        <f t="shared" si="1"/>
        <v>15.06570431420098</v>
      </c>
      <c r="P29" s="9"/>
    </row>
    <row r="30" spans="1:16" ht="15">
      <c r="A30" s="12"/>
      <c r="B30" s="25">
        <v>331.5</v>
      </c>
      <c r="C30" s="20" t="s">
        <v>30</v>
      </c>
      <c r="D30" s="49">
        <v>0</v>
      </c>
      <c r="E30" s="49">
        <v>1518260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5"/>
        <v>1518260</v>
      </c>
      <c r="O30" s="50">
        <f t="shared" si="1"/>
        <v>24.876865855057265</v>
      </c>
      <c r="P30" s="9"/>
    </row>
    <row r="31" spans="1:16" ht="15">
      <c r="A31" s="12"/>
      <c r="B31" s="25">
        <v>331.9</v>
      </c>
      <c r="C31" s="20" t="s">
        <v>31</v>
      </c>
      <c r="D31" s="49">
        <v>126268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5"/>
        <v>126268</v>
      </c>
      <c r="O31" s="50">
        <f t="shared" si="1"/>
        <v>2.068915796890105</v>
      </c>
      <c r="P31" s="9"/>
    </row>
    <row r="32" spans="1:16" ht="15">
      <c r="A32" s="12"/>
      <c r="B32" s="25">
        <v>334.2</v>
      </c>
      <c r="C32" s="20" t="s">
        <v>32</v>
      </c>
      <c r="D32" s="49">
        <v>1324081</v>
      </c>
      <c r="E32" s="49">
        <v>412248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1736329</v>
      </c>
      <c r="O32" s="50">
        <f t="shared" si="1"/>
        <v>28.449951663908507</v>
      </c>
      <c r="P32" s="9"/>
    </row>
    <row r="33" spans="1:16" ht="15">
      <c r="A33" s="12"/>
      <c r="B33" s="25">
        <v>334.49</v>
      </c>
      <c r="C33" s="20" t="s">
        <v>33</v>
      </c>
      <c r="D33" s="49">
        <v>560760</v>
      </c>
      <c r="E33" s="49">
        <v>61797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aca="true" t="shared" si="7" ref="N33:N40">SUM(D33:M33)</f>
        <v>622557</v>
      </c>
      <c r="O33" s="50">
        <f t="shared" si="1"/>
        <v>10.200668512723043</v>
      </c>
      <c r="P33" s="9"/>
    </row>
    <row r="34" spans="1:16" ht="15">
      <c r="A34" s="12"/>
      <c r="B34" s="25">
        <v>334.5</v>
      </c>
      <c r="C34" s="20" t="s">
        <v>34</v>
      </c>
      <c r="D34" s="49">
        <v>0</v>
      </c>
      <c r="E34" s="49">
        <v>133217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133217</v>
      </c>
      <c r="O34" s="50">
        <f t="shared" si="1"/>
        <v>2.182775966312202</v>
      </c>
      <c r="P34" s="9"/>
    </row>
    <row r="35" spans="1:16" ht="15">
      <c r="A35" s="12"/>
      <c r="B35" s="25">
        <v>334.9</v>
      </c>
      <c r="C35" s="20" t="s">
        <v>36</v>
      </c>
      <c r="D35" s="49">
        <v>19860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19860</v>
      </c>
      <c r="O35" s="50">
        <f t="shared" si="1"/>
        <v>0.325408399010339</v>
      </c>
      <c r="P35" s="9"/>
    </row>
    <row r="36" spans="1:16" ht="15">
      <c r="A36" s="12"/>
      <c r="B36" s="25">
        <v>335.12</v>
      </c>
      <c r="C36" s="20" t="s">
        <v>37</v>
      </c>
      <c r="D36" s="49">
        <v>1908208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1908208</v>
      </c>
      <c r="O36" s="50">
        <f t="shared" si="1"/>
        <v>31.266208975766414</v>
      </c>
      <c r="P36" s="9"/>
    </row>
    <row r="37" spans="1:16" ht="15">
      <c r="A37" s="12"/>
      <c r="B37" s="25">
        <v>335.14</v>
      </c>
      <c r="C37" s="20" t="s">
        <v>38</v>
      </c>
      <c r="D37" s="49">
        <v>32018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32018</v>
      </c>
      <c r="O37" s="50">
        <f aca="true" t="shared" si="8" ref="O37:O68">(N37/O$81)</f>
        <v>0.5246186364306664</v>
      </c>
      <c r="P37" s="9"/>
    </row>
    <row r="38" spans="1:16" ht="15">
      <c r="A38" s="12"/>
      <c r="B38" s="25">
        <v>335.15</v>
      </c>
      <c r="C38" s="20" t="s">
        <v>39</v>
      </c>
      <c r="D38" s="49">
        <v>84086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84086</v>
      </c>
      <c r="O38" s="50">
        <f t="shared" si="8"/>
        <v>1.3777588438662318</v>
      </c>
      <c r="P38" s="9"/>
    </row>
    <row r="39" spans="1:16" ht="15">
      <c r="A39" s="12"/>
      <c r="B39" s="25">
        <v>335.18</v>
      </c>
      <c r="C39" s="20" t="s">
        <v>40</v>
      </c>
      <c r="D39" s="49">
        <v>2654618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2654618</v>
      </c>
      <c r="O39" s="50">
        <f t="shared" si="8"/>
        <v>43.49622323081712</v>
      </c>
      <c r="P39" s="9"/>
    </row>
    <row r="40" spans="1:16" ht="15">
      <c r="A40" s="12"/>
      <c r="B40" s="25">
        <v>335.21</v>
      </c>
      <c r="C40" s="20" t="s">
        <v>41</v>
      </c>
      <c r="D40" s="49">
        <v>19849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7"/>
        <v>19849</v>
      </c>
      <c r="O40" s="50">
        <f t="shared" si="8"/>
        <v>0.32522816273696975</v>
      </c>
      <c r="P40" s="9"/>
    </row>
    <row r="41" spans="1:16" ht="15">
      <c r="A41" s="12"/>
      <c r="B41" s="25">
        <v>337.6</v>
      </c>
      <c r="C41" s="20" t="s">
        <v>100</v>
      </c>
      <c r="D41" s="49">
        <v>39907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39907</v>
      </c>
      <c r="O41" s="50">
        <f t="shared" si="8"/>
        <v>0.6538808146679557</v>
      </c>
      <c r="P41" s="9"/>
    </row>
    <row r="42" spans="1:16" ht="15">
      <c r="A42" s="12"/>
      <c r="B42" s="25">
        <v>337.7</v>
      </c>
      <c r="C42" s="20" t="s">
        <v>101</v>
      </c>
      <c r="D42" s="49">
        <v>0</v>
      </c>
      <c r="E42" s="49">
        <v>0</v>
      </c>
      <c r="F42" s="49">
        <v>0</v>
      </c>
      <c r="G42" s="49">
        <v>859607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859607</v>
      </c>
      <c r="O42" s="50">
        <f t="shared" si="8"/>
        <v>14.08476020383084</v>
      </c>
      <c r="P42" s="9"/>
    </row>
    <row r="43" spans="1:16" ht="15">
      <c r="A43" s="12"/>
      <c r="B43" s="25">
        <v>338</v>
      </c>
      <c r="C43" s="20" t="s">
        <v>43</v>
      </c>
      <c r="D43" s="49">
        <v>125070</v>
      </c>
      <c r="E43" s="49">
        <v>3257873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3382943</v>
      </c>
      <c r="O43" s="50">
        <f t="shared" si="8"/>
        <v>55.42991266733299</v>
      </c>
      <c r="P43" s="9"/>
    </row>
    <row r="44" spans="1:16" ht="15">
      <c r="A44" s="12"/>
      <c r="B44" s="25">
        <v>339</v>
      </c>
      <c r="C44" s="20" t="s">
        <v>44</v>
      </c>
      <c r="D44" s="49">
        <v>62116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62116</v>
      </c>
      <c r="O44" s="50">
        <f t="shared" si="8"/>
        <v>1.0177778506005144</v>
      </c>
      <c r="P44" s="9"/>
    </row>
    <row r="45" spans="1:16" ht="15.75">
      <c r="A45" s="29" t="s">
        <v>49</v>
      </c>
      <c r="B45" s="30"/>
      <c r="C45" s="31"/>
      <c r="D45" s="32">
        <f aca="true" t="shared" si="9" ref="D45:M45">SUM(D46:D59)</f>
        <v>2715924</v>
      </c>
      <c r="E45" s="32">
        <f t="shared" si="9"/>
        <v>241618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65724804</v>
      </c>
      <c r="J45" s="32">
        <f t="shared" si="9"/>
        <v>21628135</v>
      </c>
      <c r="K45" s="32">
        <f t="shared" si="9"/>
        <v>0</v>
      </c>
      <c r="L45" s="32">
        <f t="shared" si="9"/>
        <v>0</v>
      </c>
      <c r="M45" s="32">
        <f t="shared" si="9"/>
        <v>40533</v>
      </c>
      <c r="N45" s="32">
        <f>SUM(D45:M45)</f>
        <v>90351014</v>
      </c>
      <c r="O45" s="45">
        <f t="shared" si="8"/>
        <v>1480.411823499533</v>
      </c>
      <c r="P45" s="10"/>
    </row>
    <row r="46" spans="1:16" ht="15">
      <c r="A46" s="12"/>
      <c r="B46" s="25">
        <v>341.2</v>
      </c>
      <c r="C46" s="20" t="s">
        <v>52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21583120</v>
      </c>
      <c r="K46" s="49">
        <v>0</v>
      </c>
      <c r="L46" s="49">
        <v>0</v>
      </c>
      <c r="M46" s="49">
        <v>0</v>
      </c>
      <c r="N46" s="49">
        <f aca="true" t="shared" si="10" ref="N46:N59">SUM(D46:M46)</f>
        <v>21583120</v>
      </c>
      <c r="O46" s="50">
        <f t="shared" si="8"/>
        <v>353.6419196801625</v>
      </c>
      <c r="P46" s="9"/>
    </row>
    <row r="47" spans="1:16" ht="15">
      <c r="A47" s="12"/>
      <c r="B47" s="25">
        <v>341.9</v>
      </c>
      <c r="C47" s="20" t="s">
        <v>53</v>
      </c>
      <c r="D47" s="49">
        <v>173139</v>
      </c>
      <c r="E47" s="49">
        <v>83938</v>
      </c>
      <c r="F47" s="49">
        <v>0</v>
      </c>
      <c r="G47" s="49">
        <v>0</v>
      </c>
      <c r="H47" s="49">
        <v>0</v>
      </c>
      <c r="I47" s="49">
        <v>0</v>
      </c>
      <c r="J47" s="49">
        <v>45015</v>
      </c>
      <c r="K47" s="49">
        <v>0</v>
      </c>
      <c r="L47" s="49">
        <v>0</v>
      </c>
      <c r="M47" s="49">
        <v>0</v>
      </c>
      <c r="N47" s="49">
        <f t="shared" si="10"/>
        <v>302092</v>
      </c>
      <c r="O47" s="50">
        <f t="shared" si="8"/>
        <v>4.949812390424539</v>
      </c>
      <c r="P47" s="9"/>
    </row>
    <row r="48" spans="1:16" ht="15">
      <c r="A48" s="12"/>
      <c r="B48" s="25">
        <v>342.1</v>
      </c>
      <c r="C48" s="20" t="s">
        <v>54</v>
      </c>
      <c r="D48" s="49">
        <v>463943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463943</v>
      </c>
      <c r="O48" s="50">
        <f t="shared" si="8"/>
        <v>7.601759761432715</v>
      </c>
      <c r="P48" s="9"/>
    </row>
    <row r="49" spans="1:16" ht="15">
      <c r="A49" s="12"/>
      <c r="B49" s="25">
        <v>342.2</v>
      </c>
      <c r="C49" s="20" t="s">
        <v>55</v>
      </c>
      <c r="D49" s="49">
        <v>46346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46346</v>
      </c>
      <c r="O49" s="50">
        <f t="shared" si="8"/>
        <v>0.7593845750520227</v>
      </c>
      <c r="P49" s="9"/>
    </row>
    <row r="50" spans="1:16" ht="15">
      <c r="A50" s="12"/>
      <c r="B50" s="25">
        <v>343.4</v>
      </c>
      <c r="C50" s="20" t="s">
        <v>56</v>
      </c>
      <c r="D50" s="49">
        <v>56162</v>
      </c>
      <c r="E50" s="49">
        <v>0</v>
      </c>
      <c r="F50" s="49">
        <v>0</v>
      </c>
      <c r="G50" s="49">
        <v>0</v>
      </c>
      <c r="H50" s="49">
        <v>0</v>
      </c>
      <c r="I50" s="49">
        <v>12420171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12476333</v>
      </c>
      <c r="O50" s="50">
        <f t="shared" si="8"/>
        <v>204.42616047582376</v>
      </c>
      <c r="P50" s="9"/>
    </row>
    <row r="51" spans="1:16" ht="15">
      <c r="A51" s="12"/>
      <c r="B51" s="25">
        <v>343.6</v>
      </c>
      <c r="C51" s="20" t="s">
        <v>57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37397526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37397526</v>
      </c>
      <c r="O51" s="50">
        <f t="shared" si="8"/>
        <v>612.7627926791303</v>
      </c>
      <c r="P51" s="9"/>
    </row>
    <row r="52" spans="1:16" ht="15">
      <c r="A52" s="12"/>
      <c r="B52" s="25">
        <v>343.9</v>
      </c>
      <c r="C52" s="20" t="s">
        <v>58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8595315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8595315</v>
      </c>
      <c r="O52" s="50">
        <f t="shared" si="8"/>
        <v>140.83523127590897</v>
      </c>
      <c r="P52" s="9"/>
    </row>
    <row r="53" spans="1:16" ht="15">
      <c r="A53" s="12"/>
      <c r="B53" s="25">
        <v>344.5</v>
      </c>
      <c r="C53" s="20" t="s">
        <v>59</v>
      </c>
      <c r="D53" s="49">
        <v>116742</v>
      </c>
      <c r="E53" s="49">
        <v>117147</v>
      </c>
      <c r="F53" s="49">
        <v>0</v>
      </c>
      <c r="G53" s="49">
        <v>0</v>
      </c>
      <c r="H53" s="49">
        <v>0</v>
      </c>
      <c r="I53" s="49">
        <v>57957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291846</v>
      </c>
      <c r="O53" s="50">
        <f t="shared" si="8"/>
        <v>4.781930494338942</v>
      </c>
      <c r="P53" s="9"/>
    </row>
    <row r="54" spans="1:16" ht="15">
      <c r="A54" s="12"/>
      <c r="B54" s="25">
        <v>345.9</v>
      </c>
      <c r="C54" s="20" t="s">
        <v>61</v>
      </c>
      <c r="D54" s="49">
        <v>0</v>
      </c>
      <c r="E54" s="49">
        <v>40533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40533</v>
      </c>
      <c r="N54" s="49">
        <f t="shared" si="10"/>
        <v>81066</v>
      </c>
      <c r="O54" s="50">
        <f t="shared" si="8"/>
        <v>1.3282757942684864</v>
      </c>
      <c r="P54" s="9"/>
    </row>
    <row r="55" spans="1:16" ht="15">
      <c r="A55" s="12"/>
      <c r="B55" s="25">
        <v>347.2</v>
      </c>
      <c r="C55" s="20" t="s">
        <v>62</v>
      </c>
      <c r="D55" s="49">
        <v>329191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329191</v>
      </c>
      <c r="O55" s="50">
        <f t="shared" si="8"/>
        <v>5.393832642427618</v>
      </c>
      <c r="P55" s="9"/>
    </row>
    <row r="56" spans="1:16" ht="15">
      <c r="A56" s="12"/>
      <c r="B56" s="25">
        <v>347.3</v>
      </c>
      <c r="C56" s="20" t="s">
        <v>63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1913021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1913021</v>
      </c>
      <c r="O56" s="50">
        <f t="shared" si="8"/>
        <v>31.345070537923352</v>
      </c>
      <c r="P56" s="9"/>
    </row>
    <row r="57" spans="1:16" ht="15">
      <c r="A57" s="12"/>
      <c r="B57" s="25">
        <v>347.4</v>
      </c>
      <c r="C57" s="20" t="s">
        <v>64</v>
      </c>
      <c r="D57" s="49">
        <v>23650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23650</v>
      </c>
      <c r="O57" s="50">
        <f t="shared" si="8"/>
        <v>0.3875079877439334</v>
      </c>
      <c r="P57" s="9"/>
    </row>
    <row r="58" spans="1:16" ht="15">
      <c r="A58" s="12"/>
      <c r="B58" s="25">
        <v>347.5</v>
      </c>
      <c r="C58" s="20" t="s">
        <v>65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5340814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5340814</v>
      </c>
      <c r="O58" s="50">
        <f t="shared" si="8"/>
        <v>87.50985564713015</v>
      </c>
      <c r="P58" s="9"/>
    </row>
    <row r="59" spans="1:16" ht="15">
      <c r="A59" s="12"/>
      <c r="B59" s="25">
        <v>349</v>
      </c>
      <c r="C59" s="20" t="s">
        <v>1</v>
      </c>
      <c r="D59" s="49">
        <v>1506751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1506751</v>
      </c>
      <c r="O59" s="50">
        <f t="shared" si="8"/>
        <v>24.688289557765724</v>
      </c>
      <c r="P59" s="9"/>
    </row>
    <row r="60" spans="1:16" ht="15.75">
      <c r="A60" s="29" t="s">
        <v>50</v>
      </c>
      <c r="B60" s="30"/>
      <c r="C60" s="31"/>
      <c r="D60" s="32">
        <f aca="true" t="shared" si="11" ref="D60:M60">SUM(D61:D65)</f>
        <v>2884998</v>
      </c>
      <c r="E60" s="32">
        <f t="shared" si="11"/>
        <v>180024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7">SUM(D60:M60)</f>
        <v>3065022</v>
      </c>
      <c r="O60" s="45">
        <f t="shared" si="8"/>
        <v>50.22074027953008</v>
      </c>
      <c r="P60" s="10"/>
    </row>
    <row r="61" spans="1:16" ht="15">
      <c r="A61" s="13"/>
      <c r="B61" s="39">
        <v>351.1</v>
      </c>
      <c r="C61" s="21" t="s">
        <v>68</v>
      </c>
      <c r="D61" s="49">
        <v>197756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2"/>
        <v>197756</v>
      </c>
      <c r="O61" s="50">
        <f t="shared" si="8"/>
        <v>3.2402549524012385</v>
      </c>
      <c r="P61" s="9"/>
    </row>
    <row r="62" spans="1:16" ht="15">
      <c r="A62" s="13"/>
      <c r="B62" s="39">
        <v>351.9</v>
      </c>
      <c r="C62" s="21" t="s">
        <v>102</v>
      </c>
      <c r="D62" s="49">
        <v>21992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2"/>
        <v>21992</v>
      </c>
      <c r="O62" s="50">
        <f t="shared" si="8"/>
        <v>0.36034146581245596</v>
      </c>
      <c r="P62" s="9"/>
    </row>
    <row r="63" spans="1:16" ht="15">
      <c r="A63" s="13"/>
      <c r="B63" s="39">
        <v>354</v>
      </c>
      <c r="C63" s="21" t="s">
        <v>69</v>
      </c>
      <c r="D63" s="49">
        <v>247251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2"/>
        <v>247251</v>
      </c>
      <c r="O63" s="50">
        <f t="shared" si="8"/>
        <v>4.051236256984156</v>
      </c>
      <c r="P63" s="9"/>
    </row>
    <row r="64" spans="1:16" ht="15">
      <c r="A64" s="13"/>
      <c r="B64" s="39">
        <v>355</v>
      </c>
      <c r="C64" s="21" t="s">
        <v>70</v>
      </c>
      <c r="D64" s="49">
        <v>0</v>
      </c>
      <c r="E64" s="49">
        <v>180024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2"/>
        <v>180024</v>
      </c>
      <c r="O64" s="50">
        <f t="shared" si="8"/>
        <v>2.9497140797299735</v>
      </c>
      <c r="P64" s="9"/>
    </row>
    <row r="65" spans="1:16" ht="15">
      <c r="A65" s="13"/>
      <c r="B65" s="39">
        <v>356</v>
      </c>
      <c r="C65" s="21" t="s">
        <v>71</v>
      </c>
      <c r="D65" s="49">
        <v>2417999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2"/>
        <v>2417999</v>
      </c>
      <c r="O65" s="50">
        <f t="shared" si="8"/>
        <v>39.61919352460225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SUM(D67:D74)</f>
        <v>712466</v>
      </c>
      <c r="E66" s="32">
        <f t="shared" si="13"/>
        <v>202976</v>
      </c>
      <c r="F66" s="32">
        <f t="shared" si="13"/>
        <v>99433</v>
      </c>
      <c r="G66" s="32">
        <f t="shared" si="13"/>
        <v>106</v>
      </c>
      <c r="H66" s="32">
        <f t="shared" si="13"/>
        <v>0</v>
      </c>
      <c r="I66" s="32">
        <f t="shared" si="13"/>
        <v>1523220</v>
      </c>
      <c r="J66" s="32">
        <f t="shared" si="13"/>
        <v>190483</v>
      </c>
      <c r="K66" s="32">
        <f t="shared" si="13"/>
        <v>11308982</v>
      </c>
      <c r="L66" s="32">
        <f t="shared" si="13"/>
        <v>0</v>
      </c>
      <c r="M66" s="32">
        <f t="shared" si="13"/>
        <v>179</v>
      </c>
      <c r="N66" s="32">
        <f t="shared" si="12"/>
        <v>14037845</v>
      </c>
      <c r="O66" s="45">
        <f t="shared" si="8"/>
        <v>230.011715357769</v>
      </c>
      <c r="P66" s="10"/>
    </row>
    <row r="67" spans="1:16" ht="15">
      <c r="A67" s="12"/>
      <c r="B67" s="25">
        <v>361.1</v>
      </c>
      <c r="C67" s="20" t="s">
        <v>73</v>
      </c>
      <c r="D67" s="49">
        <v>244344</v>
      </c>
      <c r="E67" s="49">
        <v>30234</v>
      </c>
      <c r="F67" s="49">
        <v>99433</v>
      </c>
      <c r="G67" s="49">
        <v>76</v>
      </c>
      <c r="H67" s="49">
        <v>0</v>
      </c>
      <c r="I67" s="49">
        <v>54459</v>
      </c>
      <c r="J67" s="49">
        <v>7785</v>
      </c>
      <c r="K67" s="49">
        <v>3175575</v>
      </c>
      <c r="L67" s="49">
        <v>0</v>
      </c>
      <c r="M67" s="49">
        <v>179</v>
      </c>
      <c r="N67" s="49">
        <f t="shared" si="12"/>
        <v>3612085</v>
      </c>
      <c r="O67" s="50">
        <f t="shared" si="8"/>
        <v>59.184430863004046</v>
      </c>
      <c r="P67" s="9"/>
    </row>
    <row r="68" spans="1:16" ht="15">
      <c r="A68" s="12"/>
      <c r="B68" s="25">
        <v>361.3</v>
      </c>
      <c r="C68" s="20" t="s">
        <v>74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-2130098</v>
      </c>
      <c r="L68" s="49">
        <v>0</v>
      </c>
      <c r="M68" s="49">
        <v>0</v>
      </c>
      <c r="N68" s="49">
        <f aca="true" t="shared" si="14" ref="N68:N74">SUM(D68:M68)</f>
        <v>-2130098</v>
      </c>
      <c r="O68" s="50">
        <f t="shared" si="8"/>
        <v>-34.901902311939835</v>
      </c>
      <c r="P68" s="9"/>
    </row>
    <row r="69" spans="1:16" ht="15">
      <c r="A69" s="12"/>
      <c r="B69" s="25">
        <v>362</v>
      </c>
      <c r="C69" s="20" t="s">
        <v>75</v>
      </c>
      <c r="D69" s="49">
        <v>28951</v>
      </c>
      <c r="E69" s="49">
        <v>11500</v>
      </c>
      <c r="F69" s="49">
        <v>0</v>
      </c>
      <c r="G69" s="49">
        <v>0</v>
      </c>
      <c r="H69" s="49">
        <v>0</v>
      </c>
      <c r="I69" s="49">
        <v>1003719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4"/>
        <v>1044170</v>
      </c>
      <c r="O69" s="50">
        <f aca="true" t="shared" si="15" ref="O69:O79">(N69/O$81)</f>
        <v>17.10884632399928</v>
      </c>
      <c r="P69" s="9"/>
    </row>
    <row r="70" spans="1:16" ht="15">
      <c r="A70" s="12"/>
      <c r="B70" s="25">
        <v>364</v>
      </c>
      <c r="C70" s="20" t="s">
        <v>76</v>
      </c>
      <c r="D70" s="49">
        <v>70681</v>
      </c>
      <c r="E70" s="49">
        <v>0</v>
      </c>
      <c r="F70" s="49">
        <v>0</v>
      </c>
      <c r="G70" s="49">
        <v>0</v>
      </c>
      <c r="H70" s="49">
        <v>0</v>
      </c>
      <c r="I70" s="49">
        <v>-55077</v>
      </c>
      <c r="J70" s="49">
        <v>-583</v>
      </c>
      <c r="K70" s="49">
        <v>0</v>
      </c>
      <c r="L70" s="49">
        <v>0</v>
      </c>
      <c r="M70" s="49">
        <v>0</v>
      </c>
      <c r="N70" s="49">
        <f t="shared" si="14"/>
        <v>15021</v>
      </c>
      <c r="O70" s="50">
        <f t="shared" si="15"/>
        <v>0.24612082384362047</v>
      </c>
      <c r="P70" s="9"/>
    </row>
    <row r="71" spans="1:16" ht="15">
      <c r="A71" s="12"/>
      <c r="B71" s="25">
        <v>365</v>
      </c>
      <c r="C71" s="20" t="s">
        <v>103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6677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4"/>
        <v>6677</v>
      </c>
      <c r="O71" s="50">
        <f t="shared" si="15"/>
        <v>0.10940341793514771</v>
      </c>
      <c r="P71" s="9"/>
    </row>
    <row r="72" spans="1:16" ht="15">
      <c r="A72" s="12"/>
      <c r="B72" s="25">
        <v>366</v>
      </c>
      <c r="C72" s="20" t="s">
        <v>77</v>
      </c>
      <c r="D72" s="49">
        <v>161422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4"/>
        <v>161422</v>
      </c>
      <c r="O72" s="50">
        <f t="shared" si="15"/>
        <v>2.6449181563467747</v>
      </c>
      <c r="P72" s="9"/>
    </row>
    <row r="73" spans="1:16" ht="15">
      <c r="A73" s="12"/>
      <c r="B73" s="25">
        <v>368</v>
      </c>
      <c r="C73" s="20" t="s">
        <v>78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10263505</v>
      </c>
      <c r="L73" s="49">
        <v>0</v>
      </c>
      <c r="M73" s="49">
        <v>0</v>
      </c>
      <c r="N73" s="49">
        <f t="shared" si="14"/>
        <v>10263505</v>
      </c>
      <c r="O73" s="50">
        <f t="shared" si="15"/>
        <v>168.1687175369894</v>
      </c>
      <c r="P73" s="9"/>
    </row>
    <row r="74" spans="1:16" ht="15">
      <c r="A74" s="12"/>
      <c r="B74" s="25">
        <v>369.9</v>
      </c>
      <c r="C74" s="20" t="s">
        <v>80</v>
      </c>
      <c r="D74" s="49">
        <v>207068</v>
      </c>
      <c r="E74" s="49">
        <v>161242</v>
      </c>
      <c r="F74" s="49">
        <v>0</v>
      </c>
      <c r="G74" s="49">
        <v>30</v>
      </c>
      <c r="H74" s="49">
        <v>0</v>
      </c>
      <c r="I74" s="49">
        <v>513442</v>
      </c>
      <c r="J74" s="49">
        <v>183281</v>
      </c>
      <c r="K74" s="49">
        <v>0</v>
      </c>
      <c r="L74" s="49">
        <v>0</v>
      </c>
      <c r="M74" s="49">
        <v>0</v>
      </c>
      <c r="N74" s="49">
        <f t="shared" si="14"/>
        <v>1065063</v>
      </c>
      <c r="O74" s="50">
        <f t="shared" si="15"/>
        <v>17.451180547590567</v>
      </c>
      <c r="P74" s="9"/>
    </row>
    <row r="75" spans="1:16" ht="15.75">
      <c r="A75" s="29" t="s">
        <v>51</v>
      </c>
      <c r="B75" s="30"/>
      <c r="C75" s="31"/>
      <c r="D75" s="32">
        <f aca="true" t="shared" si="16" ref="D75:M75">SUM(D76:D78)</f>
        <v>10180007</v>
      </c>
      <c r="E75" s="32">
        <f t="shared" si="16"/>
        <v>2611269</v>
      </c>
      <c r="F75" s="32">
        <f t="shared" si="16"/>
        <v>37391032</v>
      </c>
      <c r="G75" s="32">
        <f t="shared" si="16"/>
        <v>600000</v>
      </c>
      <c r="H75" s="32">
        <f t="shared" si="16"/>
        <v>0</v>
      </c>
      <c r="I75" s="32">
        <f t="shared" si="16"/>
        <v>721000</v>
      </c>
      <c r="J75" s="32">
        <f t="shared" si="16"/>
        <v>125000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51628308</v>
      </c>
      <c r="O75" s="45">
        <f t="shared" si="15"/>
        <v>845.935803116449</v>
      </c>
      <c r="P75" s="9"/>
    </row>
    <row r="76" spans="1:16" ht="15">
      <c r="A76" s="12"/>
      <c r="B76" s="25">
        <v>381</v>
      </c>
      <c r="C76" s="20" t="s">
        <v>81</v>
      </c>
      <c r="D76" s="49">
        <v>10136695</v>
      </c>
      <c r="E76" s="49">
        <v>2611269</v>
      </c>
      <c r="F76" s="49">
        <v>2629329</v>
      </c>
      <c r="G76" s="49">
        <v>600000</v>
      </c>
      <c r="H76" s="49">
        <v>0</v>
      </c>
      <c r="I76" s="49">
        <v>721000</v>
      </c>
      <c r="J76" s="49">
        <v>125000</v>
      </c>
      <c r="K76" s="49">
        <v>0</v>
      </c>
      <c r="L76" s="49">
        <v>0</v>
      </c>
      <c r="M76" s="49">
        <v>0</v>
      </c>
      <c r="N76" s="49">
        <f>SUM(D76:M76)</f>
        <v>16823293</v>
      </c>
      <c r="O76" s="50">
        <f t="shared" si="15"/>
        <v>275.6516032835772</v>
      </c>
      <c r="P76" s="9"/>
    </row>
    <row r="77" spans="1:16" ht="15">
      <c r="A77" s="12"/>
      <c r="B77" s="25">
        <v>384</v>
      </c>
      <c r="C77" s="20" t="s">
        <v>82</v>
      </c>
      <c r="D77" s="49">
        <v>0</v>
      </c>
      <c r="E77" s="49">
        <v>0</v>
      </c>
      <c r="F77" s="49">
        <v>34761703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>SUM(D77:M77)</f>
        <v>34761703</v>
      </c>
      <c r="O77" s="50">
        <f t="shared" si="15"/>
        <v>569.5745276990382</v>
      </c>
      <c r="P77" s="9"/>
    </row>
    <row r="78" spans="1:16" ht="15.75" thickBot="1">
      <c r="A78" s="46"/>
      <c r="B78" s="47">
        <v>393</v>
      </c>
      <c r="C78" s="48" t="s">
        <v>105</v>
      </c>
      <c r="D78" s="49">
        <v>43312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f>SUM(D78:M78)</f>
        <v>43312</v>
      </c>
      <c r="O78" s="50">
        <f t="shared" si="15"/>
        <v>0.7096721338336255</v>
      </c>
      <c r="P78" s="9"/>
    </row>
    <row r="79" spans="1:119" ht="16.5" thickBot="1">
      <c r="A79" s="14" t="s">
        <v>66</v>
      </c>
      <c r="B79" s="23"/>
      <c r="C79" s="22"/>
      <c r="D79" s="15">
        <f aca="true" t="shared" si="17" ref="D79:M79">SUM(D5,D17,D27,D45,D60,D66,D75)</f>
        <v>64725986</v>
      </c>
      <c r="E79" s="15">
        <f t="shared" si="17"/>
        <v>11480712</v>
      </c>
      <c r="F79" s="15">
        <f t="shared" si="17"/>
        <v>39074669</v>
      </c>
      <c r="G79" s="15">
        <f t="shared" si="17"/>
        <v>2379188</v>
      </c>
      <c r="H79" s="15">
        <f t="shared" si="17"/>
        <v>0</v>
      </c>
      <c r="I79" s="15">
        <f t="shared" si="17"/>
        <v>67999520</v>
      </c>
      <c r="J79" s="15">
        <f t="shared" si="17"/>
        <v>21943618</v>
      </c>
      <c r="K79" s="15">
        <f t="shared" si="17"/>
        <v>11308982</v>
      </c>
      <c r="L79" s="15">
        <f t="shared" si="17"/>
        <v>0</v>
      </c>
      <c r="M79" s="15">
        <f t="shared" si="17"/>
        <v>151605</v>
      </c>
      <c r="N79" s="15">
        <f>SUM(D79:M79)</f>
        <v>219064280</v>
      </c>
      <c r="O79" s="38">
        <f t="shared" si="15"/>
        <v>3589.3935868656913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110</v>
      </c>
      <c r="M81" s="51"/>
      <c r="N81" s="51"/>
      <c r="O81" s="43">
        <v>61031</v>
      </c>
    </row>
    <row r="82" spans="1:15" ht="15">
      <c r="A82" s="5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6"/>
    </row>
    <row r="83" spans="1:15" ht="15.75" customHeight="1" thickBot="1">
      <c r="A83" s="55" t="s">
        <v>107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8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36228404</v>
      </c>
      <c r="E5" s="27">
        <f t="shared" si="0"/>
        <v>727035</v>
      </c>
      <c r="F5" s="27">
        <f t="shared" si="0"/>
        <v>1594757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140400</v>
      </c>
      <c r="N5" s="28">
        <f>SUM(D5:M5)</f>
        <v>38690596</v>
      </c>
      <c r="O5" s="33">
        <f aca="true" t="shared" si="1" ref="O5:O36">(N5/O$87)</f>
        <v>634.2200803212852</v>
      </c>
      <c r="P5" s="6"/>
    </row>
    <row r="6" spans="1:16" ht="15">
      <c r="A6" s="12"/>
      <c r="B6" s="25">
        <v>311</v>
      </c>
      <c r="C6" s="20" t="s">
        <v>3</v>
      </c>
      <c r="D6" s="49">
        <v>23172121</v>
      </c>
      <c r="E6" s="49">
        <v>0</v>
      </c>
      <c r="F6" s="49">
        <v>1594757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140400</v>
      </c>
      <c r="N6" s="49">
        <f>SUM(D6:M6)</f>
        <v>24907278</v>
      </c>
      <c r="O6" s="50">
        <f t="shared" si="1"/>
        <v>408.2825670027047</v>
      </c>
      <c r="P6" s="9"/>
    </row>
    <row r="7" spans="1:16" ht="15">
      <c r="A7" s="12"/>
      <c r="B7" s="25">
        <v>312.1</v>
      </c>
      <c r="C7" s="20" t="s">
        <v>94</v>
      </c>
      <c r="D7" s="49">
        <v>981328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6">SUM(D7:M7)</f>
        <v>981328</v>
      </c>
      <c r="O7" s="50">
        <f t="shared" si="1"/>
        <v>16.08602573559544</v>
      </c>
      <c r="P7" s="9"/>
    </row>
    <row r="8" spans="1:16" ht="15">
      <c r="A8" s="12"/>
      <c r="B8" s="25">
        <v>312.41</v>
      </c>
      <c r="C8" s="20" t="s">
        <v>11</v>
      </c>
      <c r="D8" s="49">
        <v>0</v>
      </c>
      <c r="E8" s="49">
        <v>727035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727035</v>
      </c>
      <c r="O8" s="50">
        <f t="shared" si="1"/>
        <v>11.917629702483403</v>
      </c>
      <c r="P8" s="9"/>
    </row>
    <row r="9" spans="1:16" ht="15">
      <c r="A9" s="12"/>
      <c r="B9" s="25">
        <v>312.51</v>
      </c>
      <c r="C9" s="20" t="s">
        <v>95</v>
      </c>
      <c r="D9" s="49">
        <v>448596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448596</v>
      </c>
      <c r="O9" s="50">
        <f t="shared" si="1"/>
        <v>7.353430046717482</v>
      </c>
      <c r="P9" s="9"/>
    </row>
    <row r="10" spans="1:16" ht="15">
      <c r="A10" s="12"/>
      <c r="B10" s="25">
        <v>312.52</v>
      </c>
      <c r="C10" s="20" t="s">
        <v>91</v>
      </c>
      <c r="D10" s="49">
        <v>326506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326506</v>
      </c>
      <c r="O10" s="50">
        <f t="shared" si="1"/>
        <v>5.35211867879682</v>
      </c>
      <c r="P10" s="9"/>
    </row>
    <row r="11" spans="1:16" ht="15">
      <c r="A11" s="12"/>
      <c r="B11" s="25">
        <v>314.1</v>
      </c>
      <c r="C11" s="20" t="s">
        <v>12</v>
      </c>
      <c r="D11" s="49">
        <v>5422020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5422020</v>
      </c>
      <c r="O11" s="50">
        <f t="shared" si="1"/>
        <v>88.87828866486353</v>
      </c>
      <c r="P11" s="9"/>
    </row>
    <row r="12" spans="1:16" ht="15">
      <c r="A12" s="12"/>
      <c r="B12" s="25">
        <v>314.2</v>
      </c>
      <c r="C12" s="20" t="s">
        <v>14</v>
      </c>
      <c r="D12" s="49">
        <v>3439533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3439533</v>
      </c>
      <c r="O12" s="50">
        <f t="shared" si="1"/>
        <v>56.38116547823949</v>
      </c>
      <c r="P12" s="9"/>
    </row>
    <row r="13" spans="1:16" ht="15">
      <c r="A13" s="12"/>
      <c r="B13" s="25">
        <v>314.3</v>
      </c>
      <c r="C13" s="20" t="s">
        <v>13</v>
      </c>
      <c r="D13" s="49">
        <v>1106017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1106017</v>
      </c>
      <c r="O13" s="50">
        <f t="shared" si="1"/>
        <v>18.12994016883862</v>
      </c>
      <c r="P13" s="9"/>
    </row>
    <row r="14" spans="1:16" ht="15">
      <c r="A14" s="12"/>
      <c r="B14" s="25">
        <v>314.4</v>
      </c>
      <c r="C14" s="20" t="s">
        <v>15</v>
      </c>
      <c r="D14" s="49">
        <v>198162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198162</v>
      </c>
      <c r="O14" s="50">
        <f t="shared" si="1"/>
        <v>3.248291123678387</v>
      </c>
      <c r="P14" s="9"/>
    </row>
    <row r="15" spans="1:16" ht="15">
      <c r="A15" s="12"/>
      <c r="B15" s="25">
        <v>314.8</v>
      </c>
      <c r="C15" s="20" t="s">
        <v>16</v>
      </c>
      <c r="D15" s="49">
        <v>60357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60357</v>
      </c>
      <c r="O15" s="50">
        <f t="shared" si="1"/>
        <v>0.9893779198426359</v>
      </c>
      <c r="P15" s="9"/>
    </row>
    <row r="16" spans="1:16" ht="15">
      <c r="A16" s="12"/>
      <c r="B16" s="25">
        <v>316</v>
      </c>
      <c r="C16" s="20" t="s">
        <v>17</v>
      </c>
      <c r="D16" s="49">
        <v>1073764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1073764</v>
      </c>
      <c r="O16" s="50">
        <f t="shared" si="1"/>
        <v>17.60124579952463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SUM(D18:D26)</f>
        <v>6276864</v>
      </c>
      <c r="E17" s="32">
        <f t="shared" si="3"/>
        <v>1901600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8178464</v>
      </c>
      <c r="O17" s="45">
        <f t="shared" si="1"/>
        <v>134.0621916236374</v>
      </c>
      <c r="P17" s="10"/>
    </row>
    <row r="18" spans="1:16" ht="15">
      <c r="A18" s="12"/>
      <c r="B18" s="25">
        <v>322</v>
      </c>
      <c r="C18" s="20" t="s">
        <v>0</v>
      </c>
      <c r="D18" s="49">
        <v>0</v>
      </c>
      <c r="E18" s="49">
        <v>904864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904864</v>
      </c>
      <c r="O18" s="50">
        <f t="shared" si="1"/>
        <v>14.832620277026473</v>
      </c>
      <c r="P18" s="9"/>
    </row>
    <row r="19" spans="1:16" ht="15">
      <c r="A19" s="12"/>
      <c r="B19" s="25">
        <v>323.1</v>
      </c>
      <c r="C19" s="20" t="s">
        <v>19</v>
      </c>
      <c r="D19" s="49">
        <v>5703685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aca="true" t="shared" si="4" ref="N19:N25">SUM(D19:M19)</f>
        <v>5703685</v>
      </c>
      <c r="O19" s="50">
        <f t="shared" si="1"/>
        <v>93.49536923203016</v>
      </c>
      <c r="P19" s="9"/>
    </row>
    <row r="20" spans="1:16" ht="15">
      <c r="A20" s="12"/>
      <c r="B20" s="25">
        <v>323.4</v>
      </c>
      <c r="C20" s="20" t="s">
        <v>20</v>
      </c>
      <c r="D20" s="49">
        <v>330024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330024</v>
      </c>
      <c r="O20" s="50">
        <f t="shared" si="1"/>
        <v>5.409786083107942</v>
      </c>
      <c r="P20" s="9"/>
    </row>
    <row r="21" spans="1:16" ht="15">
      <c r="A21" s="12"/>
      <c r="B21" s="25">
        <v>323.9</v>
      </c>
      <c r="C21" s="20" t="s">
        <v>21</v>
      </c>
      <c r="D21" s="49">
        <v>238788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238788</v>
      </c>
      <c r="O21" s="50">
        <f t="shared" si="1"/>
        <v>3.9142365379886894</v>
      </c>
      <c r="P21" s="9"/>
    </row>
    <row r="22" spans="1:16" ht="15">
      <c r="A22" s="12"/>
      <c r="B22" s="25">
        <v>324.11</v>
      </c>
      <c r="C22" s="20" t="s">
        <v>22</v>
      </c>
      <c r="D22" s="49">
        <v>0</v>
      </c>
      <c r="E22" s="49">
        <v>204551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204551</v>
      </c>
      <c r="O22" s="50">
        <f t="shared" si="1"/>
        <v>3.353020244242275</v>
      </c>
      <c r="P22" s="9"/>
    </row>
    <row r="23" spans="1:16" ht="15">
      <c r="A23" s="12"/>
      <c r="B23" s="25">
        <v>324.31</v>
      </c>
      <c r="C23" s="20" t="s">
        <v>23</v>
      </c>
      <c r="D23" s="49">
        <v>0</v>
      </c>
      <c r="E23" s="49">
        <v>124481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124481</v>
      </c>
      <c r="O23" s="50">
        <f t="shared" si="1"/>
        <v>2.040504876649455</v>
      </c>
      <c r="P23" s="9"/>
    </row>
    <row r="24" spans="1:16" ht="15">
      <c r="A24" s="12"/>
      <c r="B24" s="25">
        <v>324.61</v>
      </c>
      <c r="C24" s="20" t="s">
        <v>24</v>
      </c>
      <c r="D24" s="49">
        <v>0</v>
      </c>
      <c r="E24" s="49">
        <v>249473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249473</v>
      </c>
      <c r="O24" s="50">
        <f t="shared" si="1"/>
        <v>4.08938611589214</v>
      </c>
      <c r="P24" s="9"/>
    </row>
    <row r="25" spans="1:16" ht="15">
      <c r="A25" s="12"/>
      <c r="B25" s="25">
        <v>324.71</v>
      </c>
      <c r="C25" s="20" t="s">
        <v>25</v>
      </c>
      <c r="D25" s="49">
        <v>0</v>
      </c>
      <c r="E25" s="49">
        <v>233396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233396</v>
      </c>
      <c r="O25" s="50">
        <f t="shared" si="1"/>
        <v>3.8258503401360544</v>
      </c>
      <c r="P25" s="9"/>
    </row>
    <row r="26" spans="1:16" ht="15">
      <c r="A26" s="12"/>
      <c r="B26" s="25">
        <v>329</v>
      </c>
      <c r="C26" s="20" t="s">
        <v>27</v>
      </c>
      <c r="D26" s="49">
        <v>4367</v>
      </c>
      <c r="E26" s="49">
        <v>184835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aca="true" t="shared" si="5" ref="N26:N34">SUM(D26:M26)</f>
        <v>189202</v>
      </c>
      <c r="O26" s="50">
        <f t="shared" si="1"/>
        <v>3.101417916564216</v>
      </c>
      <c r="P26" s="9"/>
    </row>
    <row r="27" spans="1:16" ht="15.75">
      <c r="A27" s="29" t="s">
        <v>29</v>
      </c>
      <c r="B27" s="30"/>
      <c r="C27" s="31"/>
      <c r="D27" s="32">
        <f>SUM(D28:D48)</f>
        <v>6262025</v>
      </c>
      <c r="E27" s="32">
        <f aca="true" t="shared" si="6" ref="E27:M27">SUM(E28:E48)</f>
        <v>8507490</v>
      </c>
      <c r="F27" s="32">
        <f t="shared" si="6"/>
        <v>0</v>
      </c>
      <c r="G27" s="32">
        <f t="shared" si="6"/>
        <v>1203475</v>
      </c>
      <c r="H27" s="32">
        <f t="shared" si="6"/>
        <v>0</v>
      </c>
      <c r="I27" s="32">
        <f t="shared" si="6"/>
        <v>400268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16373258</v>
      </c>
      <c r="O27" s="45">
        <f t="shared" si="1"/>
        <v>268.39206622408</v>
      </c>
      <c r="P27" s="10"/>
    </row>
    <row r="28" spans="1:16" ht="15">
      <c r="A28" s="12"/>
      <c r="B28" s="25">
        <v>331.1</v>
      </c>
      <c r="C28" s="20" t="s">
        <v>96</v>
      </c>
      <c r="D28" s="49">
        <v>0</v>
      </c>
      <c r="E28" s="49">
        <v>0</v>
      </c>
      <c r="F28" s="49">
        <v>0</v>
      </c>
      <c r="G28" s="49">
        <v>353129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5"/>
        <v>353129</v>
      </c>
      <c r="O28" s="50">
        <f t="shared" si="1"/>
        <v>5.788525530694206</v>
      </c>
      <c r="P28" s="9"/>
    </row>
    <row r="29" spans="1:16" ht="15">
      <c r="A29" s="12"/>
      <c r="B29" s="25">
        <v>331.2</v>
      </c>
      <c r="C29" s="20" t="s">
        <v>28</v>
      </c>
      <c r="D29" s="49">
        <v>0</v>
      </c>
      <c r="E29" s="49">
        <v>0</v>
      </c>
      <c r="F29" s="49">
        <v>0</v>
      </c>
      <c r="G29" s="49">
        <v>165227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5"/>
        <v>165227</v>
      </c>
      <c r="O29" s="50">
        <f t="shared" si="1"/>
        <v>2.7084173428407508</v>
      </c>
      <c r="P29" s="9"/>
    </row>
    <row r="30" spans="1:16" ht="15">
      <c r="A30" s="12"/>
      <c r="B30" s="25">
        <v>331.35</v>
      </c>
      <c r="C30" s="20" t="s">
        <v>97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240455</v>
      </c>
      <c r="J30" s="49">
        <v>0</v>
      </c>
      <c r="K30" s="49">
        <v>0</v>
      </c>
      <c r="L30" s="49">
        <v>0</v>
      </c>
      <c r="M30" s="49">
        <v>0</v>
      </c>
      <c r="N30" s="49">
        <f t="shared" si="5"/>
        <v>240455</v>
      </c>
      <c r="O30" s="50">
        <f t="shared" si="1"/>
        <v>3.941562167035489</v>
      </c>
      <c r="P30" s="9"/>
    </row>
    <row r="31" spans="1:16" ht="15">
      <c r="A31" s="12"/>
      <c r="B31" s="25">
        <v>331.49</v>
      </c>
      <c r="C31" s="20" t="s">
        <v>98</v>
      </c>
      <c r="D31" s="49">
        <v>0</v>
      </c>
      <c r="E31" s="49">
        <v>0</v>
      </c>
      <c r="F31" s="49">
        <v>0</v>
      </c>
      <c r="G31" s="49">
        <v>408202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5"/>
        <v>408202</v>
      </c>
      <c r="O31" s="50">
        <f t="shared" si="1"/>
        <v>6.6912875993771</v>
      </c>
      <c r="P31" s="9"/>
    </row>
    <row r="32" spans="1:16" ht="15">
      <c r="A32" s="12"/>
      <c r="B32" s="25">
        <v>331.5</v>
      </c>
      <c r="C32" s="20" t="s">
        <v>30</v>
      </c>
      <c r="D32" s="49">
        <v>0</v>
      </c>
      <c r="E32" s="49">
        <v>2887002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2887002</v>
      </c>
      <c r="O32" s="50">
        <f t="shared" si="1"/>
        <v>47.32402262109663</v>
      </c>
      <c r="P32" s="9"/>
    </row>
    <row r="33" spans="1:16" ht="15">
      <c r="A33" s="12"/>
      <c r="B33" s="25">
        <v>331.9</v>
      </c>
      <c r="C33" s="20" t="s">
        <v>31</v>
      </c>
      <c r="D33" s="49">
        <v>74082</v>
      </c>
      <c r="E33" s="49">
        <v>0</v>
      </c>
      <c r="F33" s="49">
        <v>0</v>
      </c>
      <c r="G33" s="49">
        <v>0</v>
      </c>
      <c r="H33" s="49">
        <v>0</v>
      </c>
      <c r="I33" s="49">
        <v>27314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101396</v>
      </c>
      <c r="O33" s="50">
        <f t="shared" si="1"/>
        <v>1.6620932710433571</v>
      </c>
      <c r="P33" s="9"/>
    </row>
    <row r="34" spans="1:16" ht="15">
      <c r="A34" s="12"/>
      <c r="B34" s="25">
        <v>334.2</v>
      </c>
      <c r="C34" s="20" t="s">
        <v>32</v>
      </c>
      <c r="D34" s="49">
        <v>733191</v>
      </c>
      <c r="E34" s="49">
        <v>230388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963579</v>
      </c>
      <c r="O34" s="50">
        <f t="shared" si="1"/>
        <v>15.795082370297516</v>
      </c>
      <c r="P34" s="9"/>
    </row>
    <row r="35" spans="1:16" ht="15">
      <c r="A35" s="12"/>
      <c r="B35" s="25">
        <v>334.49</v>
      </c>
      <c r="C35" s="20" t="s">
        <v>33</v>
      </c>
      <c r="D35" s="49">
        <v>589036</v>
      </c>
      <c r="E35" s="49">
        <v>15632</v>
      </c>
      <c r="F35" s="49">
        <v>0</v>
      </c>
      <c r="G35" s="49">
        <v>0</v>
      </c>
      <c r="H35" s="49">
        <v>0</v>
      </c>
      <c r="I35" s="49">
        <v>99971</v>
      </c>
      <c r="J35" s="49">
        <v>0</v>
      </c>
      <c r="K35" s="49">
        <v>0</v>
      </c>
      <c r="L35" s="49">
        <v>0</v>
      </c>
      <c r="M35" s="49">
        <v>0</v>
      </c>
      <c r="N35" s="49">
        <f aca="true" t="shared" si="7" ref="N35:N43">SUM(D35:M35)</f>
        <v>704639</v>
      </c>
      <c r="O35" s="50">
        <f t="shared" si="1"/>
        <v>11.55051225309401</v>
      </c>
      <c r="P35" s="9"/>
    </row>
    <row r="36" spans="1:16" ht="15">
      <c r="A36" s="12"/>
      <c r="B36" s="25">
        <v>334.5</v>
      </c>
      <c r="C36" s="20" t="s">
        <v>34</v>
      </c>
      <c r="D36" s="49">
        <v>0</v>
      </c>
      <c r="E36" s="49">
        <v>544737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544737</v>
      </c>
      <c r="O36" s="50">
        <f t="shared" si="1"/>
        <v>8.929382837472339</v>
      </c>
      <c r="P36" s="9"/>
    </row>
    <row r="37" spans="1:16" ht="15">
      <c r="A37" s="12"/>
      <c r="B37" s="25">
        <v>334.7</v>
      </c>
      <c r="C37" s="20" t="s">
        <v>35</v>
      </c>
      <c r="D37" s="49">
        <v>0</v>
      </c>
      <c r="E37" s="49">
        <v>25000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25000</v>
      </c>
      <c r="O37" s="50">
        <f aca="true" t="shared" si="8" ref="O37:O68">(N37/O$87)</f>
        <v>0.40980247520695023</v>
      </c>
      <c r="P37" s="9"/>
    </row>
    <row r="38" spans="1:16" ht="15">
      <c r="A38" s="12"/>
      <c r="B38" s="25">
        <v>334.9</v>
      </c>
      <c r="C38" s="20" t="s">
        <v>36</v>
      </c>
      <c r="D38" s="49">
        <v>13120</v>
      </c>
      <c r="E38" s="49">
        <v>0</v>
      </c>
      <c r="F38" s="49">
        <v>0</v>
      </c>
      <c r="G38" s="49">
        <v>0</v>
      </c>
      <c r="H38" s="49">
        <v>0</v>
      </c>
      <c r="I38" s="49">
        <v>3718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16838</v>
      </c>
      <c r="O38" s="50">
        <f t="shared" si="8"/>
        <v>0.27601016310138515</v>
      </c>
      <c r="P38" s="9"/>
    </row>
    <row r="39" spans="1:16" ht="15">
      <c r="A39" s="12"/>
      <c r="B39" s="25">
        <v>335.12</v>
      </c>
      <c r="C39" s="20" t="s">
        <v>37</v>
      </c>
      <c r="D39" s="49">
        <v>1900651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1900651</v>
      </c>
      <c r="O39" s="50">
        <f t="shared" si="8"/>
        <v>31.15565937218261</v>
      </c>
      <c r="P39" s="9"/>
    </row>
    <row r="40" spans="1:16" ht="15">
      <c r="A40" s="12"/>
      <c r="B40" s="25">
        <v>335.14</v>
      </c>
      <c r="C40" s="20" t="s">
        <v>38</v>
      </c>
      <c r="D40" s="49">
        <v>30627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7"/>
        <v>30627</v>
      </c>
      <c r="O40" s="50">
        <f t="shared" si="8"/>
        <v>0.5020408163265306</v>
      </c>
      <c r="P40" s="9"/>
    </row>
    <row r="41" spans="1:16" ht="15">
      <c r="A41" s="12"/>
      <c r="B41" s="25">
        <v>335.15</v>
      </c>
      <c r="C41" s="20" t="s">
        <v>39</v>
      </c>
      <c r="D41" s="49">
        <v>86679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7"/>
        <v>86679</v>
      </c>
      <c r="O41" s="50">
        <f t="shared" si="8"/>
        <v>1.4208507499385297</v>
      </c>
      <c r="P41" s="9"/>
    </row>
    <row r="42" spans="1:16" ht="15">
      <c r="A42" s="12"/>
      <c r="B42" s="25">
        <v>335.18</v>
      </c>
      <c r="C42" s="20" t="s">
        <v>40</v>
      </c>
      <c r="D42" s="49">
        <v>2623739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7"/>
        <v>2623739</v>
      </c>
      <c r="O42" s="50">
        <f t="shared" si="8"/>
        <v>43.00858945988034</v>
      </c>
      <c r="P42" s="9"/>
    </row>
    <row r="43" spans="1:16" ht="15">
      <c r="A43" s="12"/>
      <c r="B43" s="25">
        <v>335.21</v>
      </c>
      <c r="C43" s="20" t="s">
        <v>41</v>
      </c>
      <c r="D43" s="49">
        <v>17200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7"/>
        <v>17200</v>
      </c>
      <c r="O43" s="50">
        <f t="shared" si="8"/>
        <v>0.28194410294238176</v>
      </c>
      <c r="P43" s="9"/>
    </row>
    <row r="44" spans="1:16" ht="15">
      <c r="A44" s="12"/>
      <c r="B44" s="25">
        <v>337.3</v>
      </c>
      <c r="C44" s="20" t="s">
        <v>99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28810</v>
      </c>
      <c r="J44" s="49">
        <v>0</v>
      </c>
      <c r="K44" s="49">
        <v>0</v>
      </c>
      <c r="L44" s="49">
        <v>0</v>
      </c>
      <c r="M44" s="49">
        <v>0</v>
      </c>
      <c r="N44" s="49">
        <f aca="true" t="shared" si="9" ref="N44:N49">SUM(D44:M44)</f>
        <v>28810</v>
      </c>
      <c r="O44" s="50">
        <f t="shared" si="8"/>
        <v>0.47225637242848945</v>
      </c>
      <c r="P44" s="9"/>
    </row>
    <row r="45" spans="1:16" ht="15">
      <c r="A45" s="12"/>
      <c r="B45" s="25">
        <v>337.6</v>
      </c>
      <c r="C45" s="20" t="s">
        <v>100</v>
      </c>
      <c r="D45" s="49">
        <v>43143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43143</v>
      </c>
      <c r="O45" s="50">
        <f t="shared" si="8"/>
        <v>0.7072043275141382</v>
      </c>
      <c r="P45" s="9"/>
    </row>
    <row r="46" spans="1:16" ht="15">
      <c r="A46" s="12"/>
      <c r="B46" s="25">
        <v>337.7</v>
      </c>
      <c r="C46" s="20" t="s">
        <v>101</v>
      </c>
      <c r="D46" s="49">
        <v>0</v>
      </c>
      <c r="E46" s="49">
        <v>0</v>
      </c>
      <c r="F46" s="49">
        <v>0</v>
      </c>
      <c r="G46" s="49">
        <v>276917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276917</v>
      </c>
      <c r="O46" s="50">
        <f t="shared" si="8"/>
        <v>4.539250881075322</v>
      </c>
      <c r="P46" s="9"/>
    </row>
    <row r="47" spans="1:16" ht="15">
      <c r="A47" s="12"/>
      <c r="B47" s="25">
        <v>338</v>
      </c>
      <c r="C47" s="20" t="s">
        <v>43</v>
      </c>
      <c r="D47" s="49">
        <v>86003</v>
      </c>
      <c r="E47" s="49">
        <v>4804731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4890734</v>
      </c>
      <c r="O47" s="50">
        <f t="shared" si="8"/>
        <v>80.16939595115154</v>
      </c>
      <c r="P47" s="9"/>
    </row>
    <row r="48" spans="1:16" ht="15">
      <c r="A48" s="12"/>
      <c r="B48" s="25">
        <v>339</v>
      </c>
      <c r="C48" s="20" t="s">
        <v>44</v>
      </c>
      <c r="D48" s="49">
        <v>64554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64554</v>
      </c>
      <c r="O48" s="50">
        <f t="shared" si="8"/>
        <v>1.0581755593803785</v>
      </c>
      <c r="P48" s="9"/>
    </row>
    <row r="49" spans="1:16" ht="15.75">
      <c r="A49" s="29" t="s">
        <v>49</v>
      </c>
      <c r="B49" s="30"/>
      <c r="C49" s="31"/>
      <c r="D49" s="32">
        <f aca="true" t="shared" si="10" ref="D49:M49">SUM(D50:D63)</f>
        <v>3522451</v>
      </c>
      <c r="E49" s="32">
        <f t="shared" si="10"/>
        <v>248088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62704293</v>
      </c>
      <c r="J49" s="32">
        <f t="shared" si="10"/>
        <v>23266668</v>
      </c>
      <c r="K49" s="32">
        <f t="shared" si="10"/>
        <v>0</v>
      </c>
      <c r="L49" s="32">
        <f t="shared" si="10"/>
        <v>0</v>
      </c>
      <c r="M49" s="32">
        <f t="shared" si="10"/>
        <v>61065</v>
      </c>
      <c r="N49" s="32">
        <f t="shared" si="9"/>
        <v>89802565</v>
      </c>
      <c r="O49" s="45">
        <f t="shared" si="8"/>
        <v>1472.0525366773215</v>
      </c>
      <c r="P49" s="10"/>
    </row>
    <row r="50" spans="1:16" ht="15">
      <c r="A50" s="12"/>
      <c r="B50" s="25">
        <v>341.2</v>
      </c>
      <c r="C50" s="20" t="s">
        <v>52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23229679</v>
      </c>
      <c r="K50" s="49">
        <v>0</v>
      </c>
      <c r="L50" s="49">
        <v>0</v>
      </c>
      <c r="M50" s="49">
        <v>0</v>
      </c>
      <c r="N50" s="49">
        <f aca="true" t="shared" si="11" ref="N50:N63">SUM(D50:M50)</f>
        <v>23229679</v>
      </c>
      <c r="O50" s="50">
        <f t="shared" si="8"/>
        <v>380.7831980985165</v>
      </c>
      <c r="P50" s="9"/>
    </row>
    <row r="51" spans="1:16" ht="15">
      <c r="A51" s="12"/>
      <c r="B51" s="25">
        <v>341.9</v>
      </c>
      <c r="C51" s="20" t="s">
        <v>53</v>
      </c>
      <c r="D51" s="49">
        <v>194853</v>
      </c>
      <c r="E51" s="49">
        <v>87679</v>
      </c>
      <c r="F51" s="49">
        <v>0</v>
      </c>
      <c r="G51" s="49">
        <v>0</v>
      </c>
      <c r="H51" s="49">
        <v>0</v>
      </c>
      <c r="I51" s="49">
        <v>0</v>
      </c>
      <c r="J51" s="49">
        <v>36989</v>
      </c>
      <c r="K51" s="49">
        <v>0</v>
      </c>
      <c r="L51" s="49">
        <v>0</v>
      </c>
      <c r="M51" s="49">
        <v>0</v>
      </c>
      <c r="N51" s="49">
        <f t="shared" si="11"/>
        <v>319521</v>
      </c>
      <c r="O51" s="50">
        <f t="shared" si="8"/>
        <v>5.237619867223998</v>
      </c>
      <c r="P51" s="9"/>
    </row>
    <row r="52" spans="1:16" ht="15">
      <c r="A52" s="12"/>
      <c r="B52" s="25">
        <v>342.1</v>
      </c>
      <c r="C52" s="20" t="s">
        <v>54</v>
      </c>
      <c r="D52" s="49">
        <v>550453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1"/>
        <v>550453</v>
      </c>
      <c r="O52" s="50">
        <f t="shared" si="8"/>
        <v>9.023080075403655</v>
      </c>
      <c r="P52" s="9"/>
    </row>
    <row r="53" spans="1:16" ht="15">
      <c r="A53" s="12"/>
      <c r="B53" s="25">
        <v>342.2</v>
      </c>
      <c r="C53" s="20" t="s">
        <v>55</v>
      </c>
      <c r="D53" s="49">
        <v>122877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1"/>
        <v>122877</v>
      </c>
      <c r="O53" s="50">
        <f t="shared" si="8"/>
        <v>2.014211949840177</v>
      </c>
      <c r="P53" s="9"/>
    </row>
    <row r="54" spans="1:16" ht="15">
      <c r="A54" s="12"/>
      <c r="B54" s="25">
        <v>343.4</v>
      </c>
      <c r="C54" s="20" t="s">
        <v>56</v>
      </c>
      <c r="D54" s="49">
        <v>38418</v>
      </c>
      <c r="E54" s="49">
        <v>0</v>
      </c>
      <c r="F54" s="49">
        <v>0</v>
      </c>
      <c r="G54" s="49">
        <v>0</v>
      </c>
      <c r="H54" s="49">
        <v>0</v>
      </c>
      <c r="I54" s="49">
        <v>11760210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1"/>
        <v>11798628</v>
      </c>
      <c r="O54" s="50">
        <f t="shared" si="8"/>
        <v>193.40427833784116</v>
      </c>
      <c r="P54" s="9"/>
    </row>
    <row r="55" spans="1:16" ht="15">
      <c r="A55" s="12"/>
      <c r="B55" s="25">
        <v>343.6</v>
      </c>
      <c r="C55" s="20" t="s">
        <v>57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35612643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1"/>
        <v>35612643</v>
      </c>
      <c r="O55" s="50">
        <f t="shared" si="8"/>
        <v>583.7659700024589</v>
      </c>
      <c r="P55" s="9"/>
    </row>
    <row r="56" spans="1:16" ht="15">
      <c r="A56" s="12"/>
      <c r="B56" s="25">
        <v>343.9</v>
      </c>
      <c r="C56" s="20" t="s">
        <v>58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8127255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1"/>
        <v>8127255</v>
      </c>
      <c r="O56" s="50">
        <f t="shared" si="8"/>
        <v>133.2227686255225</v>
      </c>
      <c r="P56" s="9"/>
    </row>
    <row r="57" spans="1:16" ht="15">
      <c r="A57" s="12"/>
      <c r="B57" s="25">
        <v>344.5</v>
      </c>
      <c r="C57" s="20" t="s">
        <v>59</v>
      </c>
      <c r="D57" s="49">
        <v>119833</v>
      </c>
      <c r="E57" s="49">
        <v>98891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1"/>
        <v>218724</v>
      </c>
      <c r="O57" s="50">
        <f t="shared" si="8"/>
        <v>3.5853454634865995</v>
      </c>
      <c r="P57" s="9"/>
    </row>
    <row r="58" spans="1:16" ht="15">
      <c r="A58" s="12"/>
      <c r="B58" s="25">
        <v>345.9</v>
      </c>
      <c r="C58" s="20" t="s">
        <v>61</v>
      </c>
      <c r="D58" s="49">
        <v>0</v>
      </c>
      <c r="E58" s="49">
        <v>61065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61065</v>
      </c>
      <c r="N58" s="49">
        <f t="shared" si="11"/>
        <v>122130</v>
      </c>
      <c r="O58" s="50">
        <f t="shared" si="8"/>
        <v>2.0019670518809933</v>
      </c>
      <c r="P58" s="9"/>
    </row>
    <row r="59" spans="1:16" ht="15">
      <c r="A59" s="12"/>
      <c r="B59" s="25">
        <v>347.2</v>
      </c>
      <c r="C59" s="20" t="s">
        <v>62</v>
      </c>
      <c r="D59" s="49">
        <v>317774</v>
      </c>
      <c r="E59" s="49">
        <v>453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1"/>
        <v>318227</v>
      </c>
      <c r="O59" s="50">
        <f t="shared" si="8"/>
        <v>5.216408491107286</v>
      </c>
      <c r="P59" s="9"/>
    </row>
    <row r="60" spans="1:16" ht="15">
      <c r="A60" s="12"/>
      <c r="B60" s="25">
        <v>347.3</v>
      </c>
      <c r="C60" s="20" t="s">
        <v>63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1937258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1"/>
        <v>1937258</v>
      </c>
      <c r="O60" s="50">
        <f t="shared" si="8"/>
        <v>31.75572494057864</v>
      </c>
      <c r="P60" s="9"/>
    </row>
    <row r="61" spans="1:16" ht="15">
      <c r="A61" s="12"/>
      <c r="B61" s="25">
        <v>347.4</v>
      </c>
      <c r="C61" s="20" t="s">
        <v>64</v>
      </c>
      <c r="D61" s="49">
        <v>18588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1"/>
        <v>18588</v>
      </c>
      <c r="O61" s="50">
        <f t="shared" si="8"/>
        <v>0.3046963363658716</v>
      </c>
      <c r="P61" s="9"/>
    </row>
    <row r="62" spans="1:16" ht="15">
      <c r="A62" s="12"/>
      <c r="B62" s="25">
        <v>347.5</v>
      </c>
      <c r="C62" s="20" t="s">
        <v>65</v>
      </c>
      <c r="D62" s="49">
        <v>333949</v>
      </c>
      <c r="E62" s="49">
        <v>0</v>
      </c>
      <c r="F62" s="49">
        <v>0</v>
      </c>
      <c r="G62" s="49">
        <v>0</v>
      </c>
      <c r="H62" s="49">
        <v>0</v>
      </c>
      <c r="I62" s="49">
        <v>5266927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1"/>
        <v>5600876</v>
      </c>
      <c r="O62" s="50">
        <f t="shared" si="8"/>
        <v>91.8101139250881</v>
      </c>
      <c r="P62" s="9"/>
    </row>
    <row r="63" spans="1:16" ht="15">
      <c r="A63" s="12"/>
      <c r="B63" s="25">
        <v>349</v>
      </c>
      <c r="C63" s="20" t="s">
        <v>1</v>
      </c>
      <c r="D63" s="49">
        <v>1825706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1"/>
        <v>1825706</v>
      </c>
      <c r="O63" s="50">
        <f t="shared" si="8"/>
        <v>29.927153512007212</v>
      </c>
      <c r="P63" s="9"/>
    </row>
    <row r="64" spans="1:16" ht="15.75">
      <c r="A64" s="29" t="s">
        <v>50</v>
      </c>
      <c r="B64" s="30"/>
      <c r="C64" s="31"/>
      <c r="D64" s="32">
        <f aca="true" t="shared" si="12" ref="D64:M64">SUM(D65:D69)</f>
        <v>492330</v>
      </c>
      <c r="E64" s="32">
        <f t="shared" si="12"/>
        <v>154996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aca="true" t="shared" si="13" ref="N64:N71">SUM(D64:M64)</f>
        <v>647326</v>
      </c>
      <c r="O64" s="45">
        <f t="shared" si="8"/>
        <v>10.61103188263257</v>
      </c>
      <c r="P64" s="10"/>
    </row>
    <row r="65" spans="1:16" ht="15">
      <c r="A65" s="13"/>
      <c r="B65" s="39">
        <v>351.1</v>
      </c>
      <c r="C65" s="21" t="s">
        <v>68</v>
      </c>
      <c r="D65" s="49">
        <v>199850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3"/>
        <v>199850</v>
      </c>
      <c r="O65" s="50">
        <f t="shared" si="8"/>
        <v>3.2759609868043604</v>
      </c>
      <c r="P65" s="9"/>
    </row>
    <row r="66" spans="1:16" ht="15">
      <c r="A66" s="13"/>
      <c r="B66" s="39">
        <v>351.9</v>
      </c>
      <c r="C66" s="21" t="s">
        <v>102</v>
      </c>
      <c r="D66" s="49">
        <v>24999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3"/>
        <v>24999</v>
      </c>
      <c r="O66" s="50">
        <f t="shared" si="8"/>
        <v>0.40978608310794196</v>
      </c>
      <c r="P66" s="9"/>
    </row>
    <row r="67" spans="1:16" ht="15">
      <c r="A67" s="13"/>
      <c r="B67" s="39">
        <v>354</v>
      </c>
      <c r="C67" s="21" t="s">
        <v>69</v>
      </c>
      <c r="D67" s="49">
        <v>265764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3"/>
        <v>265764</v>
      </c>
      <c r="O67" s="50">
        <f t="shared" si="8"/>
        <v>4.356429800835997</v>
      </c>
      <c r="P67" s="9"/>
    </row>
    <row r="68" spans="1:16" ht="15">
      <c r="A68" s="13"/>
      <c r="B68" s="39">
        <v>355</v>
      </c>
      <c r="C68" s="21" t="s">
        <v>70</v>
      </c>
      <c r="D68" s="49">
        <v>0</v>
      </c>
      <c r="E68" s="49">
        <v>154996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3"/>
        <v>154996</v>
      </c>
      <c r="O68" s="50">
        <f t="shared" si="8"/>
        <v>2.5407097778870584</v>
      </c>
      <c r="P68" s="9"/>
    </row>
    <row r="69" spans="1:16" ht="15">
      <c r="A69" s="13"/>
      <c r="B69" s="39">
        <v>356</v>
      </c>
      <c r="C69" s="21" t="s">
        <v>71</v>
      </c>
      <c r="D69" s="49">
        <v>1717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3"/>
        <v>1717</v>
      </c>
      <c r="O69" s="50">
        <f aca="true" t="shared" si="14" ref="O69:O85">(N69/O$87)</f>
        <v>0.028145233997213342</v>
      </c>
      <c r="P69" s="9"/>
    </row>
    <row r="70" spans="1:16" ht="15.75">
      <c r="A70" s="29" t="s">
        <v>4</v>
      </c>
      <c r="B70" s="30"/>
      <c r="C70" s="31"/>
      <c r="D70" s="32">
        <f>SUM(D71:D79)</f>
        <v>1096911</v>
      </c>
      <c r="E70" s="32">
        <f aca="true" t="shared" si="15" ref="E70:M70">SUM(E71:E79)</f>
        <v>156258</v>
      </c>
      <c r="F70" s="32">
        <f t="shared" si="15"/>
        <v>183992</v>
      </c>
      <c r="G70" s="32">
        <f t="shared" si="15"/>
        <v>1443</v>
      </c>
      <c r="H70" s="32">
        <f t="shared" si="15"/>
        <v>0</v>
      </c>
      <c r="I70" s="32">
        <f t="shared" si="15"/>
        <v>1664210</v>
      </c>
      <c r="J70" s="32">
        <f t="shared" si="15"/>
        <v>13129</v>
      </c>
      <c r="K70" s="32">
        <f t="shared" si="15"/>
        <v>23281521</v>
      </c>
      <c r="L70" s="32">
        <f t="shared" si="15"/>
        <v>675813</v>
      </c>
      <c r="M70" s="32">
        <f t="shared" si="15"/>
        <v>944</v>
      </c>
      <c r="N70" s="32">
        <f t="shared" si="13"/>
        <v>27074221</v>
      </c>
      <c r="O70" s="45">
        <f t="shared" si="14"/>
        <v>443.80331120399967</v>
      </c>
      <c r="P70" s="10"/>
    </row>
    <row r="71" spans="1:16" ht="15">
      <c r="A71" s="12"/>
      <c r="B71" s="25">
        <v>361.1</v>
      </c>
      <c r="C71" s="20" t="s">
        <v>73</v>
      </c>
      <c r="D71" s="49">
        <v>565365</v>
      </c>
      <c r="E71" s="49">
        <v>46697</v>
      </c>
      <c r="F71" s="49">
        <v>183796</v>
      </c>
      <c r="G71" s="49">
        <v>768</v>
      </c>
      <c r="H71" s="49">
        <v>0</v>
      </c>
      <c r="I71" s="49">
        <v>73881</v>
      </c>
      <c r="J71" s="49">
        <v>10586</v>
      </c>
      <c r="K71" s="49">
        <v>3124934</v>
      </c>
      <c r="L71" s="49">
        <v>0</v>
      </c>
      <c r="M71" s="49">
        <v>868</v>
      </c>
      <c r="N71" s="49">
        <f t="shared" si="13"/>
        <v>4006895</v>
      </c>
      <c r="O71" s="50">
        <f t="shared" si="14"/>
        <v>65.68141955577411</v>
      </c>
      <c r="P71" s="9"/>
    </row>
    <row r="72" spans="1:16" ht="15">
      <c r="A72" s="12"/>
      <c r="B72" s="25">
        <v>361.3</v>
      </c>
      <c r="C72" s="20" t="s">
        <v>74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9948830</v>
      </c>
      <c r="L72" s="49">
        <v>0</v>
      </c>
      <c r="M72" s="49">
        <v>0</v>
      </c>
      <c r="N72" s="49">
        <f aca="true" t="shared" si="16" ref="N72:N79">SUM(D72:M72)</f>
        <v>9948830</v>
      </c>
      <c r="O72" s="50">
        <f t="shared" si="14"/>
        <v>163.08220637652653</v>
      </c>
      <c r="P72" s="9"/>
    </row>
    <row r="73" spans="1:16" ht="15">
      <c r="A73" s="12"/>
      <c r="B73" s="25">
        <v>362</v>
      </c>
      <c r="C73" s="20" t="s">
        <v>75</v>
      </c>
      <c r="D73" s="49">
        <v>72122</v>
      </c>
      <c r="E73" s="49">
        <v>0</v>
      </c>
      <c r="F73" s="49">
        <v>0</v>
      </c>
      <c r="G73" s="49">
        <v>0</v>
      </c>
      <c r="H73" s="49">
        <v>0</v>
      </c>
      <c r="I73" s="49">
        <v>955019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6"/>
        <v>1027141</v>
      </c>
      <c r="O73" s="50">
        <f t="shared" si="14"/>
        <v>16.836996967461683</v>
      </c>
      <c r="P73" s="9"/>
    </row>
    <row r="74" spans="1:16" ht="15">
      <c r="A74" s="12"/>
      <c r="B74" s="25">
        <v>364</v>
      </c>
      <c r="C74" s="20" t="s">
        <v>76</v>
      </c>
      <c r="D74" s="49">
        <v>122865</v>
      </c>
      <c r="E74" s="49">
        <v>15360</v>
      </c>
      <c r="F74" s="49">
        <v>0</v>
      </c>
      <c r="G74" s="49">
        <v>0</v>
      </c>
      <c r="H74" s="49">
        <v>0</v>
      </c>
      <c r="I74" s="49">
        <v>157149</v>
      </c>
      <c r="J74" s="49">
        <v>-476</v>
      </c>
      <c r="K74" s="49">
        <v>0</v>
      </c>
      <c r="L74" s="49">
        <v>0</v>
      </c>
      <c r="M74" s="49">
        <v>0</v>
      </c>
      <c r="N74" s="49">
        <f t="shared" si="16"/>
        <v>294898</v>
      </c>
      <c r="O74" s="50">
        <f t="shared" si="14"/>
        <v>4.833997213343169</v>
      </c>
      <c r="P74" s="9"/>
    </row>
    <row r="75" spans="1:16" ht="15">
      <c r="A75" s="12"/>
      <c r="B75" s="25">
        <v>365</v>
      </c>
      <c r="C75" s="20" t="s">
        <v>103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3819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6"/>
        <v>3819</v>
      </c>
      <c r="O75" s="50">
        <f t="shared" si="14"/>
        <v>0.06260142611261373</v>
      </c>
      <c r="P75" s="9"/>
    </row>
    <row r="76" spans="1:16" ht="15">
      <c r="A76" s="12"/>
      <c r="B76" s="25">
        <v>366</v>
      </c>
      <c r="C76" s="20" t="s">
        <v>77</v>
      </c>
      <c r="D76" s="49">
        <v>89167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6"/>
        <v>89167</v>
      </c>
      <c r="O76" s="50">
        <f t="shared" si="14"/>
        <v>1.4616342922711254</v>
      </c>
      <c r="P76" s="9"/>
    </row>
    <row r="77" spans="1:16" ht="15">
      <c r="A77" s="12"/>
      <c r="B77" s="25">
        <v>368</v>
      </c>
      <c r="C77" s="20" t="s">
        <v>78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10207757</v>
      </c>
      <c r="L77" s="49">
        <v>0</v>
      </c>
      <c r="M77" s="49">
        <v>0</v>
      </c>
      <c r="N77" s="49">
        <f t="shared" si="16"/>
        <v>10207757</v>
      </c>
      <c r="O77" s="50">
        <f t="shared" si="14"/>
        <v>167.3265633964429</v>
      </c>
      <c r="P77" s="9"/>
    </row>
    <row r="78" spans="1:16" ht="15">
      <c r="A78" s="12"/>
      <c r="B78" s="25">
        <v>369.7</v>
      </c>
      <c r="C78" s="20" t="s">
        <v>79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675813</v>
      </c>
      <c r="M78" s="49">
        <v>0</v>
      </c>
      <c r="N78" s="49">
        <f t="shared" si="16"/>
        <v>675813</v>
      </c>
      <c r="O78" s="50">
        <f t="shared" si="14"/>
        <v>11.077993607081387</v>
      </c>
      <c r="P78" s="9"/>
    </row>
    <row r="79" spans="1:16" ht="15">
      <c r="A79" s="12"/>
      <c r="B79" s="25">
        <v>369.9</v>
      </c>
      <c r="C79" s="20" t="s">
        <v>80</v>
      </c>
      <c r="D79" s="49">
        <v>247392</v>
      </c>
      <c r="E79" s="49">
        <v>94201</v>
      </c>
      <c r="F79" s="49">
        <v>196</v>
      </c>
      <c r="G79" s="49">
        <v>675</v>
      </c>
      <c r="H79" s="49">
        <v>0</v>
      </c>
      <c r="I79" s="49">
        <v>474342</v>
      </c>
      <c r="J79" s="49">
        <v>3019</v>
      </c>
      <c r="K79" s="49">
        <v>0</v>
      </c>
      <c r="L79" s="49">
        <v>0</v>
      </c>
      <c r="M79" s="49">
        <v>76</v>
      </c>
      <c r="N79" s="49">
        <f t="shared" si="16"/>
        <v>819901</v>
      </c>
      <c r="O79" s="50">
        <f t="shared" si="14"/>
        <v>13.43989836898615</v>
      </c>
      <c r="P79" s="9"/>
    </row>
    <row r="80" spans="1:16" ht="15.75">
      <c r="A80" s="29" t="s">
        <v>51</v>
      </c>
      <c r="B80" s="30"/>
      <c r="C80" s="31"/>
      <c r="D80" s="32">
        <f aca="true" t="shared" si="17" ref="D80:M80">SUM(D81:D84)</f>
        <v>14445728</v>
      </c>
      <c r="E80" s="32">
        <f t="shared" si="17"/>
        <v>3177273</v>
      </c>
      <c r="F80" s="32">
        <f t="shared" si="17"/>
        <v>1312436</v>
      </c>
      <c r="G80" s="32">
        <f t="shared" si="17"/>
        <v>9420000</v>
      </c>
      <c r="H80" s="32">
        <f t="shared" si="17"/>
        <v>0</v>
      </c>
      <c r="I80" s="32">
        <f t="shared" si="17"/>
        <v>956589</v>
      </c>
      <c r="J80" s="32">
        <f t="shared" si="17"/>
        <v>200000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2">
        <f aca="true" t="shared" si="18" ref="N80:N85">SUM(D80:M80)</f>
        <v>29512026</v>
      </c>
      <c r="O80" s="45">
        <f t="shared" si="14"/>
        <v>483.76405212687484</v>
      </c>
      <c r="P80" s="9"/>
    </row>
    <row r="81" spans="1:16" ht="15">
      <c r="A81" s="12"/>
      <c r="B81" s="25">
        <v>381</v>
      </c>
      <c r="C81" s="20" t="s">
        <v>81</v>
      </c>
      <c r="D81" s="49">
        <v>14098370</v>
      </c>
      <c r="E81" s="49">
        <v>3177273</v>
      </c>
      <c r="F81" s="49">
        <v>1267436</v>
      </c>
      <c r="G81" s="49">
        <v>120000</v>
      </c>
      <c r="H81" s="49">
        <v>0</v>
      </c>
      <c r="I81" s="49">
        <v>956589</v>
      </c>
      <c r="J81" s="49">
        <v>200000</v>
      </c>
      <c r="K81" s="49">
        <v>0</v>
      </c>
      <c r="L81" s="49">
        <v>0</v>
      </c>
      <c r="M81" s="49">
        <v>0</v>
      </c>
      <c r="N81" s="49">
        <f t="shared" si="18"/>
        <v>19819668</v>
      </c>
      <c r="O81" s="50">
        <f t="shared" si="14"/>
        <v>324.8859601671994</v>
      </c>
      <c r="P81" s="9"/>
    </row>
    <row r="82" spans="1:16" ht="15">
      <c r="A82" s="12"/>
      <c r="B82" s="25">
        <v>383</v>
      </c>
      <c r="C82" s="20" t="s">
        <v>104</v>
      </c>
      <c r="D82" s="49">
        <v>304100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8"/>
        <v>304100</v>
      </c>
      <c r="O82" s="50">
        <f t="shared" si="14"/>
        <v>4.984837308417343</v>
      </c>
      <c r="P82" s="9"/>
    </row>
    <row r="83" spans="1:16" ht="15">
      <c r="A83" s="12"/>
      <c r="B83" s="25">
        <v>384</v>
      </c>
      <c r="C83" s="20" t="s">
        <v>82</v>
      </c>
      <c r="D83" s="49">
        <v>0</v>
      </c>
      <c r="E83" s="49">
        <v>0</v>
      </c>
      <c r="F83" s="49">
        <v>45000</v>
      </c>
      <c r="G83" s="49">
        <v>9300000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f t="shared" si="18"/>
        <v>9345000</v>
      </c>
      <c r="O83" s="50">
        <f t="shared" si="14"/>
        <v>153.184165232358</v>
      </c>
      <c r="P83" s="9"/>
    </row>
    <row r="84" spans="1:16" ht="15.75" thickBot="1">
      <c r="A84" s="46"/>
      <c r="B84" s="47">
        <v>393</v>
      </c>
      <c r="C84" s="48" t="s">
        <v>105</v>
      </c>
      <c r="D84" s="49">
        <v>43258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f t="shared" si="18"/>
        <v>43258</v>
      </c>
      <c r="O84" s="50">
        <f t="shared" si="14"/>
        <v>0.7090894189000901</v>
      </c>
      <c r="P84" s="9"/>
    </row>
    <row r="85" spans="1:119" ht="16.5" thickBot="1">
      <c r="A85" s="14" t="s">
        <v>66</v>
      </c>
      <c r="B85" s="23"/>
      <c r="C85" s="22"/>
      <c r="D85" s="15">
        <f aca="true" t="shared" si="19" ref="D85:M85">SUM(D5,D17,D27,D49,D64,D70,D80)</f>
        <v>68324713</v>
      </c>
      <c r="E85" s="15">
        <f t="shared" si="19"/>
        <v>14872740</v>
      </c>
      <c r="F85" s="15">
        <f t="shared" si="19"/>
        <v>3091185</v>
      </c>
      <c r="G85" s="15">
        <f t="shared" si="19"/>
        <v>10624918</v>
      </c>
      <c r="H85" s="15">
        <f t="shared" si="19"/>
        <v>0</v>
      </c>
      <c r="I85" s="15">
        <f t="shared" si="19"/>
        <v>65725360</v>
      </c>
      <c r="J85" s="15">
        <f t="shared" si="19"/>
        <v>23479797</v>
      </c>
      <c r="K85" s="15">
        <f t="shared" si="19"/>
        <v>23281521</v>
      </c>
      <c r="L85" s="15">
        <f t="shared" si="19"/>
        <v>675813</v>
      </c>
      <c r="M85" s="15">
        <f t="shared" si="19"/>
        <v>202409</v>
      </c>
      <c r="N85" s="15">
        <f t="shared" si="18"/>
        <v>210278456</v>
      </c>
      <c r="O85" s="38">
        <f t="shared" si="14"/>
        <v>3446.9052700598313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106</v>
      </c>
      <c r="M87" s="51"/>
      <c r="N87" s="51"/>
      <c r="O87" s="43">
        <v>61005</v>
      </c>
    </row>
    <row r="88" spans="1:15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5.75" thickBot="1">
      <c r="A89" s="55" t="s">
        <v>107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39784407</v>
      </c>
      <c r="E5" s="27">
        <f t="shared" si="0"/>
        <v>742724</v>
      </c>
      <c r="F5" s="27">
        <f t="shared" si="0"/>
        <v>1552806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158600</v>
      </c>
      <c r="N5" s="28">
        <f>SUM(D5:M5)</f>
        <v>42238537</v>
      </c>
      <c r="O5" s="33">
        <f aca="true" t="shared" si="1" ref="O5:O36">(N5/O$80)</f>
        <v>647.7508434547908</v>
      </c>
      <c r="P5" s="6"/>
    </row>
    <row r="6" spans="1:16" ht="15">
      <c r="A6" s="12"/>
      <c r="B6" s="25">
        <v>311</v>
      </c>
      <c r="C6" s="20" t="s">
        <v>3</v>
      </c>
      <c r="D6" s="49">
        <v>27201796</v>
      </c>
      <c r="E6" s="49">
        <v>0</v>
      </c>
      <c r="F6" s="49">
        <v>1552806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158600</v>
      </c>
      <c r="N6" s="49">
        <f>SUM(D6:M6)</f>
        <v>28913202</v>
      </c>
      <c r="O6" s="50">
        <f t="shared" si="1"/>
        <v>443.39961354435036</v>
      </c>
      <c r="P6" s="9"/>
    </row>
    <row r="7" spans="1:16" ht="15">
      <c r="A7" s="12"/>
      <c r="B7" s="25">
        <v>312.41</v>
      </c>
      <c r="C7" s="20" t="s">
        <v>11</v>
      </c>
      <c r="D7" s="49">
        <v>985396</v>
      </c>
      <c r="E7" s="49">
        <v>742724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1728120</v>
      </c>
      <c r="O7" s="50">
        <f t="shared" si="1"/>
        <v>26.501656238498345</v>
      </c>
      <c r="P7" s="9"/>
    </row>
    <row r="8" spans="1:16" ht="15">
      <c r="A8" s="12"/>
      <c r="B8" s="25">
        <v>312.51</v>
      </c>
      <c r="C8" s="20" t="s">
        <v>90</v>
      </c>
      <c r="D8" s="49">
        <v>411005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411005</v>
      </c>
      <c r="O8" s="50">
        <f t="shared" si="1"/>
        <v>6.302984296405349</v>
      </c>
      <c r="P8" s="9"/>
    </row>
    <row r="9" spans="1:16" ht="15">
      <c r="A9" s="12"/>
      <c r="B9" s="25">
        <v>312.52</v>
      </c>
      <c r="C9" s="20" t="s">
        <v>91</v>
      </c>
      <c r="D9" s="49">
        <v>358186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358186</v>
      </c>
      <c r="O9" s="50">
        <f t="shared" si="1"/>
        <v>5.49297632192369</v>
      </c>
      <c r="P9" s="9"/>
    </row>
    <row r="10" spans="1:16" ht="15">
      <c r="A10" s="12"/>
      <c r="B10" s="25">
        <v>314.1</v>
      </c>
      <c r="C10" s="20" t="s">
        <v>12</v>
      </c>
      <c r="D10" s="49">
        <v>5020783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5020783</v>
      </c>
      <c r="O10" s="50">
        <f t="shared" si="1"/>
        <v>76.99642681879524</v>
      </c>
      <c r="P10" s="9"/>
    </row>
    <row r="11" spans="1:16" ht="15">
      <c r="A11" s="12"/>
      <c r="B11" s="25">
        <v>314.2</v>
      </c>
      <c r="C11" s="20" t="s">
        <v>14</v>
      </c>
      <c r="D11" s="49">
        <v>3528090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3528090</v>
      </c>
      <c r="O11" s="50">
        <f t="shared" si="1"/>
        <v>54.10517114464483</v>
      </c>
      <c r="P11" s="9"/>
    </row>
    <row r="12" spans="1:16" ht="15">
      <c r="A12" s="12"/>
      <c r="B12" s="25">
        <v>314.3</v>
      </c>
      <c r="C12" s="20" t="s">
        <v>13</v>
      </c>
      <c r="D12" s="49">
        <v>1056313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1056313</v>
      </c>
      <c r="O12" s="50">
        <f t="shared" si="1"/>
        <v>16.199132008342534</v>
      </c>
      <c r="P12" s="9"/>
    </row>
    <row r="13" spans="1:16" ht="15">
      <c r="A13" s="12"/>
      <c r="B13" s="25">
        <v>314.4</v>
      </c>
      <c r="C13" s="20" t="s">
        <v>15</v>
      </c>
      <c r="D13" s="49">
        <v>180817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180817</v>
      </c>
      <c r="O13" s="50">
        <f t="shared" si="1"/>
        <v>2.7729266347687402</v>
      </c>
      <c r="P13" s="9"/>
    </row>
    <row r="14" spans="1:16" ht="15">
      <c r="A14" s="12"/>
      <c r="B14" s="25">
        <v>314.8</v>
      </c>
      <c r="C14" s="20" t="s">
        <v>16</v>
      </c>
      <c r="D14" s="49">
        <v>51395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51395</v>
      </c>
      <c r="O14" s="50">
        <f t="shared" si="1"/>
        <v>0.7881701631701632</v>
      </c>
      <c r="P14" s="9"/>
    </row>
    <row r="15" spans="1:16" ht="15">
      <c r="A15" s="12"/>
      <c r="B15" s="25">
        <v>316</v>
      </c>
      <c r="C15" s="20" t="s">
        <v>17</v>
      </c>
      <c r="D15" s="49">
        <v>990626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990626</v>
      </c>
      <c r="O15" s="50">
        <f t="shared" si="1"/>
        <v>15.191786283891547</v>
      </c>
      <c r="P15" s="9"/>
    </row>
    <row r="16" spans="1:16" ht="15.75">
      <c r="A16" s="29" t="s">
        <v>18</v>
      </c>
      <c r="B16" s="30"/>
      <c r="C16" s="31"/>
      <c r="D16" s="32">
        <f>SUM(D17:D26)</f>
        <v>6845082</v>
      </c>
      <c r="E16" s="32">
        <f aca="true" t="shared" si="3" ref="E16:M16">SUM(E17:E26)</f>
        <v>1212198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8057280</v>
      </c>
      <c r="O16" s="45">
        <f t="shared" si="1"/>
        <v>123.56275303643724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726624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726624</v>
      </c>
      <c r="O17" s="50">
        <f t="shared" si="1"/>
        <v>11.143172616856827</v>
      </c>
      <c r="P17" s="9"/>
    </row>
    <row r="18" spans="1:16" ht="15">
      <c r="A18" s="12"/>
      <c r="B18" s="25">
        <v>323.1</v>
      </c>
      <c r="C18" s="20" t="s">
        <v>19</v>
      </c>
      <c r="D18" s="49">
        <v>6364012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26">SUM(D18:M18)</f>
        <v>6364012</v>
      </c>
      <c r="O18" s="50">
        <f t="shared" si="1"/>
        <v>97.5955710955711</v>
      </c>
      <c r="P18" s="9"/>
    </row>
    <row r="19" spans="1:16" ht="15">
      <c r="A19" s="12"/>
      <c r="B19" s="25">
        <v>323.4</v>
      </c>
      <c r="C19" s="20" t="s">
        <v>20</v>
      </c>
      <c r="D19" s="49">
        <v>345494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345494</v>
      </c>
      <c r="O19" s="50">
        <f t="shared" si="1"/>
        <v>5.298337627284996</v>
      </c>
      <c r="P19" s="9"/>
    </row>
    <row r="20" spans="1:16" ht="15">
      <c r="A20" s="12"/>
      <c r="B20" s="25">
        <v>323.9</v>
      </c>
      <c r="C20" s="20" t="s">
        <v>21</v>
      </c>
      <c r="D20" s="49">
        <v>88916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88916</v>
      </c>
      <c r="O20" s="50">
        <f t="shared" si="1"/>
        <v>1.3635750214697584</v>
      </c>
      <c r="P20" s="9"/>
    </row>
    <row r="21" spans="1:16" ht="15">
      <c r="A21" s="12"/>
      <c r="B21" s="25">
        <v>324.02</v>
      </c>
      <c r="C21" s="20" t="s">
        <v>22</v>
      </c>
      <c r="D21" s="49">
        <v>0</v>
      </c>
      <c r="E21" s="49">
        <v>69892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>SUM(D21:M21)</f>
        <v>69892</v>
      </c>
      <c r="O21" s="50">
        <f t="shared" si="1"/>
        <v>1.071831677094835</v>
      </c>
      <c r="P21" s="9"/>
    </row>
    <row r="22" spans="1:16" ht="15">
      <c r="A22" s="12"/>
      <c r="B22" s="25">
        <v>324.04</v>
      </c>
      <c r="C22" s="20" t="s">
        <v>23</v>
      </c>
      <c r="D22" s="49">
        <v>0</v>
      </c>
      <c r="E22" s="49">
        <v>40298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>SUM(D22:M22)</f>
        <v>40298</v>
      </c>
      <c r="O22" s="50">
        <f t="shared" si="1"/>
        <v>0.6179916574653417</v>
      </c>
      <c r="P22" s="9"/>
    </row>
    <row r="23" spans="1:16" ht="15">
      <c r="A23" s="12"/>
      <c r="B23" s="25">
        <v>324.07</v>
      </c>
      <c r="C23" s="20" t="s">
        <v>24</v>
      </c>
      <c r="D23" s="49">
        <v>0</v>
      </c>
      <c r="E23" s="49">
        <v>80045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>SUM(D23:M23)</f>
        <v>80045</v>
      </c>
      <c r="O23" s="50">
        <f t="shared" si="1"/>
        <v>1.2275334314808</v>
      </c>
      <c r="P23" s="9"/>
    </row>
    <row r="24" spans="1:16" ht="15">
      <c r="A24" s="12"/>
      <c r="B24" s="25">
        <v>324.09</v>
      </c>
      <c r="C24" s="20" t="s">
        <v>25</v>
      </c>
      <c r="D24" s="49">
        <v>0</v>
      </c>
      <c r="E24" s="49">
        <v>80431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>SUM(D24:M24)</f>
        <v>80431</v>
      </c>
      <c r="O24" s="50">
        <f t="shared" si="1"/>
        <v>1.2334529505582137</v>
      </c>
      <c r="P24" s="9"/>
    </row>
    <row r="25" spans="1:16" ht="15">
      <c r="A25" s="12"/>
      <c r="B25" s="25">
        <v>325.2</v>
      </c>
      <c r="C25" s="20" t="s">
        <v>26</v>
      </c>
      <c r="D25" s="49">
        <v>44130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44130</v>
      </c>
      <c r="O25" s="50">
        <f t="shared" si="1"/>
        <v>0.6767574530732425</v>
      </c>
      <c r="P25" s="9"/>
    </row>
    <row r="26" spans="1:16" ht="15">
      <c r="A26" s="12"/>
      <c r="B26" s="25">
        <v>329</v>
      </c>
      <c r="C26" s="20" t="s">
        <v>27</v>
      </c>
      <c r="D26" s="49">
        <v>2530</v>
      </c>
      <c r="E26" s="49">
        <v>214908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217438</v>
      </c>
      <c r="O26" s="50">
        <f t="shared" si="1"/>
        <v>3.3345295055821373</v>
      </c>
      <c r="P26" s="9"/>
    </row>
    <row r="27" spans="1:16" ht="15.75">
      <c r="A27" s="29" t="s">
        <v>29</v>
      </c>
      <c r="B27" s="30"/>
      <c r="C27" s="31"/>
      <c r="D27" s="32">
        <f aca="true" t="shared" si="5" ref="D27:M27">SUM(D28:D43)</f>
        <v>6153780</v>
      </c>
      <c r="E27" s="32">
        <f t="shared" si="5"/>
        <v>8663243</v>
      </c>
      <c r="F27" s="32">
        <f t="shared" si="5"/>
        <v>0</v>
      </c>
      <c r="G27" s="32">
        <f t="shared" si="5"/>
        <v>519627</v>
      </c>
      <c r="H27" s="32">
        <f t="shared" si="5"/>
        <v>0</v>
      </c>
      <c r="I27" s="32">
        <f t="shared" si="5"/>
        <v>-11069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15325581</v>
      </c>
      <c r="O27" s="45">
        <f t="shared" si="1"/>
        <v>235.02608575634892</v>
      </c>
      <c r="P27" s="10"/>
    </row>
    <row r="28" spans="1:16" ht="15">
      <c r="A28" s="12"/>
      <c r="B28" s="25">
        <v>331.2</v>
      </c>
      <c r="C28" s="20" t="s">
        <v>28</v>
      </c>
      <c r="D28" s="49">
        <v>59174</v>
      </c>
      <c r="E28" s="49">
        <v>181455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aca="true" t="shared" si="6" ref="N28:N40">SUM(D28:M28)</f>
        <v>240629</v>
      </c>
      <c r="O28" s="50">
        <f t="shared" si="1"/>
        <v>3.6901760520181575</v>
      </c>
      <c r="P28" s="9"/>
    </row>
    <row r="29" spans="1:16" ht="15">
      <c r="A29" s="12"/>
      <c r="B29" s="25">
        <v>331.5</v>
      </c>
      <c r="C29" s="20" t="s">
        <v>30</v>
      </c>
      <c r="D29" s="49">
        <v>0</v>
      </c>
      <c r="E29" s="49">
        <v>1164136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1164136</v>
      </c>
      <c r="O29" s="50">
        <f t="shared" si="1"/>
        <v>17.85265611581401</v>
      </c>
      <c r="P29" s="9"/>
    </row>
    <row r="30" spans="1:16" ht="15">
      <c r="A30" s="12"/>
      <c r="B30" s="25">
        <v>331.9</v>
      </c>
      <c r="C30" s="20" t="s">
        <v>31</v>
      </c>
      <c r="D30" s="49">
        <v>-2160</v>
      </c>
      <c r="E30" s="49">
        <v>0</v>
      </c>
      <c r="F30" s="49">
        <v>0</v>
      </c>
      <c r="G30" s="49">
        <v>0</v>
      </c>
      <c r="H30" s="49">
        <v>0</v>
      </c>
      <c r="I30" s="49">
        <v>-9069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-11229</v>
      </c>
      <c r="O30" s="50">
        <f t="shared" si="1"/>
        <v>-0.17220279720279721</v>
      </c>
      <c r="P30" s="9"/>
    </row>
    <row r="31" spans="1:16" ht="15">
      <c r="A31" s="12"/>
      <c r="B31" s="25">
        <v>334.2</v>
      </c>
      <c r="C31" s="20" t="s">
        <v>32</v>
      </c>
      <c r="D31" s="49">
        <v>651382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651382</v>
      </c>
      <c r="O31" s="50">
        <f t="shared" si="1"/>
        <v>9.98929579192737</v>
      </c>
      <c r="P31" s="9"/>
    </row>
    <row r="32" spans="1:16" ht="15">
      <c r="A32" s="12"/>
      <c r="B32" s="25">
        <v>334.49</v>
      </c>
      <c r="C32" s="20" t="s">
        <v>33</v>
      </c>
      <c r="D32" s="49">
        <v>493059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493059</v>
      </c>
      <c r="O32" s="50">
        <f t="shared" si="1"/>
        <v>7.561326831063673</v>
      </c>
      <c r="P32" s="9"/>
    </row>
    <row r="33" spans="1:16" ht="15">
      <c r="A33" s="12"/>
      <c r="B33" s="25">
        <v>334.5</v>
      </c>
      <c r="C33" s="20" t="s">
        <v>34</v>
      </c>
      <c r="D33" s="49">
        <v>0</v>
      </c>
      <c r="E33" s="49">
        <v>1065929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1065929</v>
      </c>
      <c r="O33" s="50">
        <f t="shared" si="1"/>
        <v>16.346598576861734</v>
      </c>
      <c r="P33" s="9"/>
    </row>
    <row r="34" spans="1:16" ht="15">
      <c r="A34" s="12"/>
      <c r="B34" s="25">
        <v>334.7</v>
      </c>
      <c r="C34" s="20" t="s">
        <v>35</v>
      </c>
      <c r="D34" s="49">
        <v>0</v>
      </c>
      <c r="E34" s="49">
        <v>174529</v>
      </c>
      <c r="F34" s="49">
        <v>0</v>
      </c>
      <c r="G34" s="49">
        <v>519627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694156</v>
      </c>
      <c r="O34" s="50">
        <f t="shared" si="1"/>
        <v>10.645258250521408</v>
      </c>
      <c r="P34" s="9"/>
    </row>
    <row r="35" spans="1:16" ht="15">
      <c r="A35" s="12"/>
      <c r="B35" s="25">
        <v>334.9</v>
      </c>
      <c r="C35" s="20" t="s">
        <v>36</v>
      </c>
      <c r="D35" s="49">
        <v>248</v>
      </c>
      <c r="E35" s="49">
        <v>0</v>
      </c>
      <c r="F35" s="49">
        <v>0</v>
      </c>
      <c r="G35" s="49">
        <v>0</v>
      </c>
      <c r="H35" s="49">
        <v>0</v>
      </c>
      <c r="I35" s="49">
        <v>-2000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-1752</v>
      </c>
      <c r="O35" s="50">
        <f t="shared" si="1"/>
        <v>-0.02686786897313213</v>
      </c>
      <c r="P35" s="9"/>
    </row>
    <row r="36" spans="1:16" ht="15">
      <c r="A36" s="12"/>
      <c r="B36" s="25">
        <v>335.12</v>
      </c>
      <c r="C36" s="20" t="s">
        <v>37</v>
      </c>
      <c r="D36" s="49">
        <v>1904396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1904396</v>
      </c>
      <c r="O36" s="50">
        <f t="shared" si="1"/>
        <v>29.204944178628388</v>
      </c>
      <c r="P36" s="9"/>
    </row>
    <row r="37" spans="1:16" ht="15">
      <c r="A37" s="12"/>
      <c r="B37" s="25">
        <v>335.14</v>
      </c>
      <c r="C37" s="20" t="s">
        <v>38</v>
      </c>
      <c r="D37" s="49">
        <v>39705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39705</v>
      </c>
      <c r="O37" s="50">
        <f aca="true" t="shared" si="7" ref="O37:O68">(N37/O$80)</f>
        <v>0.6088976812661023</v>
      </c>
      <c r="P37" s="9"/>
    </row>
    <row r="38" spans="1:16" ht="15">
      <c r="A38" s="12"/>
      <c r="B38" s="25">
        <v>335.15</v>
      </c>
      <c r="C38" s="20" t="s">
        <v>39</v>
      </c>
      <c r="D38" s="49">
        <v>97745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97745</v>
      </c>
      <c r="O38" s="50">
        <f t="shared" si="7"/>
        <v>1.4989725187093608</v>
      </c>
      <c r="P38" s="9"/>
    </row>
    <row r="39" spans="1:16" ht="15">
      <c r="A39" s="12"/>
      <c r="B39" s="25">
        <v>335.18</v>
      </c>
      <c r="C39" s="20" t="s">
        <v>40</v>
      </c>
      <c r="D39" s="49">
        <v>2654291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2654291</v>
      </c>
      <c r="O39" s="50">
        <f t="shared" si="7"/>
        <v>40.704990185253344</v>
      </c>
      <c r="P39" s="9"/>
    </row>
    <row r="40" spans="1:16" ht="15">
      <c r="A40" s="12"/>
      <c r="B40" s="25">
        <v>335.21</v>
      </c>
      <c r="C40" s="20" t="s">
        <v>41</v>
      </c>
      <c r="D40" s="49">
        <v>64887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6"/>
        <v>64887</v>
      </c>
      <c r="O40" s="50">
        <f t="shared" si="7"/>
        <v>0.9950772911299227</v>
      </c>
      <c r="P40" s="9"/>
    </row>
    <row r="41" spans="1:16" ht="15">
      <c r="A41" s="12"/>
      <c r="B41" s="25">
        <v>337.2</v>
      </c>
      <c r="C41" s="20" t="s">
        <v>42</v>
      </c>
      <c r="D41" s="49">
        <v>32357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32357</v>
      </c>
      <c r="O41" s="50">
        <f t="shared" si="7"/>
        <v>0.4962121212121212</v>
      </c>
      <c r="P41" s="9"/>
    </row>
    <row r="42" spans="1:16" ht="15">
      <c r="A42" s="12"/>
      <c r="B42" s="25">
        <v>338</v>
      </c>
      <c r="C42" s="20" t="s">
        <v>43</v>
      </c>
      <c r="D42" s="49">
        <v>100250</v>
      </c>
      <c r="E42" s="49">
        <v>6077194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6177444</v>
      </c>
      <c r="O42" s="50">
        <f t="shared" si="7"/>
        <v>94.73444976076556</v>
      </c>
      <c r="P42" s="9"/>
    </row>
    <row r="43" spans="1:16" ht="15">
      <c r="A43" s="12"/>
      <c r="B43" s="25">
        <v>339</v>
      </c>
      <c r="C43" s="20" t="s">
        <v>44</v>
      </c>
      <c r="D43" s="49">
        <v>58446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58446</v>
      </c>
      <c r="O43" s="50">
        <f t="shared" si="7"/>
        <v>0.896301067353699</v>
      </c>
      <c r="P43" s="9"/>
    </row>
    <row r="44" spans="1:16" ht="15.75">
      <c r="A44" s="29" t="s">
        <v>49</v>
      </c>
      <c r="B44" s="30"/>
      <c r="C44" s="31"/>
      <c r="D44" s="32">
        <f aca="true" t="shared" si="8" ref="D44:M44">SUM(D45:D59)</f>
        <v>3305687</v>
      </c>
      <c r="E44" s="32">
        <f t="shared" si="8"/>
        <v>250096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60914892</v>
      </c>
      <c r="J44" s="32">
        <f t="shared" si="8"/>
        <v>23345275</v>
      </c>
      <c r="K44" s="32">
        <f t="shared" si="8"/>
        <v>0</v>
      </c>
      <c r="L44" s="32">
        <f t="shared" si="8"/>
        <v>0</v>
      </c>
      <c r="M44" s="32">
        <f t="shared" si="8"/>
        <v>79556</v>
      </c>
      <c r="N44" s="32">
        <f>SUM(D44:M44)</f>
        <v>87895506</v>
      </c>
      <c r="O44" s="45">
        <f t="shared" si="7"/>
        <v>1347.9251932278248</v>
      </c>
      <c r="P44" s="10"/>
    </row>
    <row r="45" spans="1:16" ht="15">
      <c r="A45" s="12"/>
      <c r="B45" s="25">
        <v>341.2</v>
      </c>
      <c r="C45" s="20" t="s">
        <v>52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23309071</v>
      </c>
      <c r="K45" s="49">
        <v>0</v>
      </c>
      <c r="L45" s="49">
        <v>0</v>
      </c>
      <c r="M45" s="49">
        <v>0</v>
      </c>
      <c r="N45" s="49">
        <f>SUM(D45:M45)</f>
        <v>23309071</v>
      </c>
      <c r="O45" s="50">
        <f t="shared" si="7"/>
        <v>357.45722917433443</v>
      </c>
      <c r="P45" s="9"/>
    </row>
    <row r="46" spans="1:16" ht="15">
      <c r="A46" s="12"/>
      <c r="B46" s="25">
        <v>341.9</v>
      </c>
      <c r="C46" s="20" t="s">
        <v>53</v>
      </c>
      <c r="D46" s="49">
        <v>182330</v>
      </c>
      <c r="E46" s="49">
        <v>65540</v>
      </c>
      <c r="F46" s="49">
        <v>0</v>
      </c>
      <c r="G46" s="49">
        <v>0</v>
      </c>
      <c r="H46" s="49">
        <v>0</v>
      </c>
      <c r="I46" s="49">
        <v>0</v>
      </c>
      <c r="J46" s="49">
        <v>36204</v>
      </c>
      <c r="K46" s="49">
        <v>0</v>
      </c>
      <c r="L46" s="49">
        <v>0</v>
      </c>
      <c r="M46" s="49">
        <v>0</v>
      </c>
      <c r="N46" s="49">
        <f aca="true" t="shared" si="9" ref="N46:N58">SUM(D46:M46)</f>
        <v>284074</v>
      </c>
      <c r="O46" s="50">
        <f t="shared" si="7"/>
        <v>4.356428659060238</v>
      </c>
      <c r="P46" s="9"/>
    </row>
    <row r="47" spans="1:16" ht="15">
      <c r="A47" s="12"/>
      <c r="B47" s="25">
        <v>342.1</v>
      </c>
      <c r="C47" s="20" t="s">
        <v>54</v>
      </c>
      <c r="D47" s="49">
        <v>407350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407350</v>
      </c>
      <c r="O47" s="50">
        <f t="shared" si="7"/>
        <v>6.246932891669734</v>
      </c>
      <c r="P47" s="9"/>
    </row>
    <row r="48" spans="1:16" ht="15">
      <c r="A48" s="12"/>
      <c r="B48" s="25">
        <v>342.2</v>
      </c>
      <c r="C48" s="20" t="s">
        <v>55</v>
      </c>
      <c r="D48" s="49">
        <v>54704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54704</v>
      </c>
      <c r="O48" s="50">
        <f t="shared" si="7"/>
        <v>0.8389154704944178</v>
      </c>
      <c r="P48" s="9"/>
    </row>
    <row r="49" spans="1:16" ht="15">
      <c r="A49" s="12"/>
      <c r="B49" s="25">
        <v>343.4</v>
      </c>
      <c r="C49" s="20" t="s">
        <v>56</v>
      </c>
      <c r="D49" s="49">
        <v>17334</v>
      </c>
      <c r="E49" s="49">
        <v>0</v>
      </c>
      <c r="F49" s="49">
        <v>0</v>
      </c>
      <c r="G49" s="49">
        <v>0</v>
      </c>
      <c r="H49" s="49">
        <v>0</v>
      </c>
      <c r="I49" s="49">
        <v>11267551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11284885</v>
      </c>
      <c r="O49" s="50">
        <f t="shared" si="7"/>
        <v>173.05982394798184</v>
      </c>
      <c r="P49" s="9"/>
    </row>
    <row r="50" spans="1:16" ht="15">
      <c r="A50" s="12"/>
      <c r="B50" s="25">
        <v>343.6</v>
      </c>
      <c r="C50" s="20" t="s">
        <v>57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34014746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34014746</v>
      </c>
      <c r="O50" s="50">
        <f t="shared" si="7"/>
        <v>521.6345540424488</v>
      </c>
      <c r="P50" s="9"/>
    </row>
    <row r="51" spans="1:16" ht="15">
      <c r="A51" s="12"/>
      <c r="B51" s="25">
        <v>343.9</v>
      </c>
      <c r="C51" s="20" t="s">
        <v>58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7327238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7327238</v>
      </c>
      <c r="O51" s="50">
        <f t="shared" si="7"/>
        <v>112.36716353821618</v>
      </c>
      <c r="P51" s="9"/>
    </row>
    <row r="52" spans="1:16" ht="15">
      <c r="A52" s="12"/>
      <c r="B52" s="25">
        <v>344.5</v>
      </c>
      <c r="C52" s="20" t="s">
        <v>59</v>
      </c>
      <c r="D52" s="49">
        <v>130795</v>
      </c>
      <c r="E52" s="49">
        <v>105000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235795</v>
      </c>
      <c r="O52" s="50">
        <f t="shared" si="7"/>
        <v>3.6160440436756227</v>
      </c>
      <c r="P52" s="9"/>
    </row>
    <row r="53" spans="1:16" ht="15">
      <c r="A53" s="12"/>
      <c r="B53" s="25">
        <v>344.9</v>
      </c>
      <c r="C53" s="20" t="s">
        <v>60</v>
      </c>
      <c r="D53" s="49">
        <v>11934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11934</v>
      </c>
      <c r="O53" s="50">
        <f t="shared" si="7"/>
        <v>0.18301435406698566</v>
      </c>
      <c r="P53" s="9"/>
    </row>
    <row r="54" spans="1:16" ht="15">
      <c r="A54" s="12"/>
      <c r="B54" s="25">
        <v>345.9</v>
      </c>
      <c r="C54" s="20" t="s">
        <v>61</v>
      </c>
      <c r="D54" s="49">
        <v>0</v>
      </c>
      <c r="E54" s="49">
        <v>79556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79556</v>
      </c>
      <c r="N54" s="49">
        <f t="shared" si="9"/>
        <v>159112</v>
      </c>
      <c r="O54" s="50">
        <f t="shared" si="7"/>
        <v>2.440068703226598</v>
      </c>
      <c r="P54" s="9"/>
    </row>
    <row r="55" spans="1:16" ht="15">
      <c r="A55" s="12"/>
      <c r="B55" s="25">
        <v>347.2</v>
      </c>
      <c r="C55" s="20" t="s">
        <v>62</v>
      </c>
      <c r="D55" s="49">
        <v>284848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284848</v>
      </c>
      <c r="O55" s="50">
        <f t="shared" si="7"/>
        <v>4.368298368298368</v>
      </c>
      <c r="P55" s="9"/>
    </row>
    <row r="56" spans="1:16" ht="15">
      <c r="A56" s="12"/>
      <c r="B56" s="25">
        <v>347.3</v>
      </c>
      <c r="C56" s="20" t="s">
        <v>63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2029522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2029522</v>
      </c>
      <c r="O56" s="50">
        <f t="shared" si="7"/>
        <v>31.123819163292847</v>
      </c>
      <c r="P56" s="9"/>
    </row>
    <row r="57" spans="1:16" ht="15">
      <c r="A57" s="12"/>
      <c r="B57" s="25">
        <v>347.4</v>
      </c>
      <c r="C57" s="20" t="s">
        <v>64</v>
      </c>
      <c r="D57" s="49">
        <v>17815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17815</v>
      </c>
      <c r="O57" s="50">
        <f t="shared" si="7"/>
        <v>0.273202674518464</v>
      </c>
      <c r="P57" s="9"/>
    </row>
    <row r="58" spans="1:16" ht="15">
      <c r="A58" s="12"/>
      <c r="B58" s="25">
        <v>347.5</v>
      </c>
      <c r="C58" s="20" t="s">
        <v>65</v>
      </c>
      <c r="D58" s="49">
        <v>275598</v>
      </c>
      <c r="E58" s="49">
        <v>0</v>
      </c>
      <c r="F58" s="49">
        <v>0</v>
      </c>
      <c r="G58" s="49">
        <v>0</v>
      </c>
      <c r="H58" s="49">
        <v>0</v>
      </c>
      <c r="I58" s="49">
        <v>6275835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6551433</v>
      </c>
      <c r="O58" s="50">
        <f t="shared" si="7"/>
        <v>100.46977364740523</v>
      </c>
      <c r="P58" s="9"/>
    </row>
    <row r="59" spans="1:16" ht="15">
      <c r="A59" s="12"/>
      <c r="B59" s="25">
        <v>349</v>
      </c>
      <c r="C59" s="20" t="s">
        <v>1</v>
      </c>
      <c r="D59" s="49">
        <v>1922979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aca="true" t="shared" si="10" ref="N59:N67">SUM(D59:M59)</f>
        <v>1922979</v>
      </c>
      <c r="O59" s="50">
        <f t="shared" si="7"/>
        <v>29.489924549135075</v>
      </c>
      <c r="P59" s="9"/>
    </row>
    <row r="60" spans="1:16" ht="15.75">
      <c r="A60" s="29" t="s">
        <v>50</v>
      </c>
      <c r="B60" s="30"/>
      <c r="C60" s="31"/>
      <c r="D60" s="32">
        <f aca="true" t="shared" si="11" ref="D60:M60">SUM(D61:D65)</f>
        <v>619519</v>
      </c>
      <c r="E60" s="32">
        <f t="shared" si="11"/>
        <v>218174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837693</v>
      </c>
      <c r="O60" s="45">
        <f t="shared" si="7"/>
        <v>12.846475892528524</v>
      </c>
      <c r="P60" s="10"/>
    </row>
    <row r="61" spans="1:16" ht="15">
      <c r="A61" s="13"/>
      <c r="B61" s="39">
        <v>351.1</v>
      </c>
      <c r="C61" s="21" t="s">
        <v>68</v>
      </c>
      <c r="D61" s="49">
        <v>231889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231889</v>
      </c>
      <c r="O61" s="50">
        <f t="shared" si="7"/>
        <v>3.556143417985523</v>
      </c>
      <c r="P61" s="9"/>
    </row>
    <row r="62" spans="1:16" ht="15">
      <c r="A62" s="13"/>
      <c r="B62" s="39">
        <v>354</v>
      </c>
      <c r="C62" s="21" t="s">
        <v>69</v>
      </c>
      <c r="D62" s="49">
        <v>356824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356824</v>
      </c>
      <c r="O62" s="50">
        <f t="shared" si="7"/>
        <v>5.4720893141945774</v>
      </c>
      <c r="P62" s="9"/>
    </row>
    <row r="63" spans="1:16" ht="15">
      <c r="A63" s="13"/>
      <c r="B63" s="39">
        <v>355</v>
      </c>
      <c r="C63" s="21" t="s">
        <v>70</v>
      </c>
      <c r="D63" s="49">
        <v>0</v>
      </c>
      <c r="E63" s="49">
        <v>218174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218174</v>
      </c>
      <c r="O63" s="50">
        <f t="shared" si="7"/>
        <v>3.345816464237517</v>
      </c>
      <c r="P63" s="9"/>
    </row>
    <row r="64" spans="1:16" ht="15">
      <c r="A64" s="13"/>
      <c r="B64" s="39">
        <v>356</v>
      </c>
      <c r="C64" s="21" t="s">
        <v>71</v>
      </c>
      <c r="D64" s="49">
        <v>1083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1083</v>
      </c>
      <c r="O64" s="50">
        <f t="shared" si="7"/>
        <v>0.016608391608391608</v>
      </c>
      <c r="P64" s="9"/>
    </row>
    <row r="65" spans="1:16" ht="15">
      <c r="A65" s="13"/>
      <c r="B65" s="39">
        <v>359</v>
      </c>
      <c r="C65" s="21" t="s">
        <v>72</v>
      </c>
      <c r="D65" s="49">
        <v>29723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29723</v>
      </c>
      <c r="O65" s="50">
        <f t="shared" si="7"/>
        <v>0.45581830450251504</v>
      </c>
      <c r="P65" s="9"/>
    </row>
    <row r="66" spans="1:16" ht="15.75">
      <c r="A66" s="29" t="s">
        <v>4</v>
      </c>
      <c r="B66" s="30"/>
      <c r="C66" s="31"/>
      <c r="D66" s="32">
        <f>SUM(D67:D74)</f>
        <v>2793033</v>
      </c>
      <c r="E66" s="32">
        <f aca="true" t="shared" si="12" ref="E66:M66">SUM(E67:E74)</f>
        <v>318402</v>
      </c>
      <c r="F66" s="32">
        <f t="shared" si="12"/>
        <v>183803</v>
      </c>
      <c r="G66" s="32">
        <f t="shared" si="12"/>
        <v>51401</v>
      </c>
      <c r="H66" s="32">
        <f t="shared" si="12"/>
        <v>0</v>
      </c>
      <c r="I66" s="32">
        <f t="shared" si="12"/>
        <v>646450</v>
      </c>
      <c r="J66" s="32">
        <f t="shared" si="12"/>
        <v>54659</v>
      </c>
      <c r="K66" s="32">
        <f t="shared" si="12"/>
        <v>10483285</v>
      </c>
      <c r="L66" s="32">
        <f t="shared" si="12"/>
        <v>523381</v>
      </c>
      <c r="M66" s="32">
        <f t="shared" si="12"/>
        <v>1271</v>
      </c>
      <c r="N66" s="32">
        <f t="shared" si="10"/>
        <v>15055685</v>
      </c>
      <c r="O66" s="45">
        <f t="shared" si="7"/>
        <v>230.88708440682126</v>
      </c>
      <c r="P66" s="10"/>
    </row>
    <row r="67" spans="1:16" ht="15">
      <c r="A67" s="12"/>
      <c r="B67" s="25">
        <v>361.1</v>
      </c>
      <c r="C67" s="20" t="s">
        <v>73</v>
      </c>
      <c r="D67" s="49">
        <v>1546699</v>
      </c>
      <c r="E67" s="49">
        <v>282075</v>
      </c>
      <c r="F67" s="49">
        <v>183803</v>
      </c>
      <c r="G67" s="49">
        <v>27109</v>
      </c>
      <c r="H67" s="49">
        <v>0</v>
      </c>
      <c r="I67" s="49">
        <v>268970</v>
      </c>
      <c r="J67" s="49">
        <v>52629</v>
      </c>
      <c r="K67" s="49">
        <v>2558579</v>
      </c>
      <c r="L67" s="49">
        <v>0</v>
      </c>
      <c r="M67" s="49">
        <v>1271</v>
      </c>
      <c r="N67" s="49">
        <f t="shared" si="10"/>
        <v>4921135</v>
      </c>
      <c r="O67" s="50">
        <f t="shared" si="7"/>
        <v>75.46827076432339</v>
      </c>
      <c r="P67" s="9"/>
    </row>
    <row r="68" spans="1:16" ht="15">
      <c r="A68" s="12"/>
      <c r="B68" s="25">
        <v>361.3</v>
      </c>
      <c r="C68" s="20" t="s">
        <v>74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-1129199</v>
      </c>
      <c r="L68" s="49">
        <v>0</v>
      </c>
      <c r="M68" s="49">
        <v>0</v>
      </c>
      <c r="N68" s="49">
        <f aca="true" t="shared" si="13" ref="N68:N74">SUM(D68:M68)</f>
        <v>-1129199</v>
      </c>
      <c r="O68" s="50">
        <f t="shared" si="7"/>
        <v>-17.316878297141454</v>
      </c>
      <c r="P68" s="9"/>
    </row>
    <row r="69" spans="1:16" ht="15">
      <c r="A69" s="12"/>
      <c r="B69" s="25">
        <v>362</v>
      </c>
      <c r="C69" s="20" t="s">
        <v>75</v>
      </c>
      <c r="D69" s="49">
        <v>63430</v>
      </c>
      <c r="E69" s="49">
        <v>0</v>
      </c>
      <c r="F69" s="49">
        <v>0</v>
      </c>
      <c r="G69" s="49">
        <v>0</v>
      </c>
      <c r="H69" s="49">
        <v>0</v>
      </c>
      <c r="I69" s="49">
        <v>350739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3"/>
        <v>414169</v>
      </c>
      <c r="O69" s="50">
        <f aca="true" t="shared" si="14" ref="O69:O78">(N69/O$80)</f>
        <v>6.351505950190161</v>
      </c>
      <c r="P69" s="9"/>
    </row>
    <row r="70" spans="1:16" ht="15">
      <c r="A70" s="12"/>
      <c r="B70" s="25">
        <v>364</v>
      </c>
      <c r="C70" s="20" t="s">
        <v>76</v>
      </c>
      <c r="D70" s="49">
        <v>54125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3"/>
        <v>54125</v>
      </c>
      <c r="O70" s="50">
        <f t="shared" si="14"/>
        <v>0.8300361918782971</v>
      </c>
      <c r="P70" s="9"/>
    </row>
    <row r="71" spans="1:16" ht="15">
      <c r="A71" s="12"/>
      <c r="B71" s="25">
        <v>366</v>
      </c>
      <c r="C71" s="20" t="s">
        <v>77</v>
      </c>
      <c r="D71" s="49">
        <v>163227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3"/>
        <v>163227</v>
      </c>
      <c r="O71" s="50">
        <f t="shared" si="14"/>
        <v>2.5031744571218257</v>
      </c>
      <c r="P71" s="9"/>
    </row>
    <row r="72" spans="1:16" ht="15">
      <c r="A72" s="12"/>
      <c r="B72" s="25">
        <v>368</v>
      </c>
      <c r="C72" s="20" t="s">
        <v>78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9053905</v>
      </c>
      <c r="L72" s="49">
        <v>0</v>
      </c>
      <c r="M72" s="49">
        <v>0</v>
      </c>
      <c r="N72" s="49">
        <f t="shared" si="13"/>
        <v>9053905</v>
      </c>
      <c r="O72" s="50">
        <f t="shared" si="14"/>
        <v>138.84653723469512</v>
      </c>
      <c r="P72" s="9"/>
    </row>
    <row r="73" spans="1:16" ht="15">
      <c r="A73" s="12"/>
      <c r="B73" s="25">
        <v>369.7</v>
      </c>
      <c r="C73" s="20" t="s">
        <v>79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523381</v>
      </c>
      <c r="M73" s="49">
        <v>0</v>
      </c>
      <c r="N73" s="49">
        <f t="shared" si="13"/>
        <v>523381</v>
      </c>
      <c r="O73" s="50">
        <f t="shared" si="14"/>
        <v>8.026331125015336</v>
      </c>
      <c r="P73" s="9"/>
    </row>
    <row r="74" spans="1:16" ht="15">
      <c r="A74" s="12"/>
      <c r="B74" s="25">
        <v>369.9</v>
      </c>
      <c r="C74" s="20" t="s">
        <v>80</v>
      </c>
      <c r="D74" s="49">
        <v>965552</v>
      </c>
      <c r="E74" s="49">
        <v>36327</v>
      </c>
      <c r="F74" s="49">
        <v>0</v>
      </c>
      <c r="G74" s="49">
        <v>24292</v>
      </c>
      <c r="H74" s="49">
        <v>0</v>
      </c>
      <c r="I74" s="49">
        <v>26741</v>
      </c>
      <c r="J74" s="49">
        <v>2030</v>
      </c>
      <c r="K74" s="49">
        <v>0</v>
      </c>
      <c r="L74" s="49">
        <v>0</v>
      </c>
      <c r="M74" s="49">
        <v>0</v>
      </c>
      <c r="N74" s="49">
        <f t="shared" si="13"/>
        <v>1054942</v>
      </c>
      <c r="O74" s="50">
        <f t="shared" si="14"/>
        <v>16.17810698073856</v>
      </c>
      <c r="P74" s="9"/>
    </row>
    <row r="75" spans="1:16" ht="15.75">
      <c r="A75" s="29" t="s">
        <v>51</v>
      </c>
      <c r="B75" s="30"/>
      <c r="C75" s="31"/>
      <c r="D75" s="32">
        <f aca="true" t="shared" si="15" ref="D75:M75">SUM(D76:D77)</f>
        <v>10653922</v>
      </c>
      <c r="E75" s="32">
        <f t="shared" si="15"/>
        <v>5732791</v>
      </c>
      <c r="F75" s="32">
        <f t="shared" si="15"/>
        <v>5508839</v>
      </c>
      <c r="G75" s="32">
        <f t="shared" si="15"/>
        <v>412455</v>
      </c>
      <c r="H75" s="32">
        <f t="shared" si="15"/>
        <v>0</v>
      </c>
      <c r="I75" s="32">
        <f t="shared" si="15"/>
        <v>987499</v>
      </c>
      <c r="J75" s="32">
        <f t="shared" si="15"/>
        <v>75000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23370506</v>
      </c>
      <c r="O75" s="45">
        <f t="shared" si="14"/>
        <v>358.39936817568395</v>
      </c>
      <c r="P75" s="9"/>
    </row>
    <row r="76" spans="1:16" ht="15">
      <c r="A76" s="12"/>
      <c r="B76" s="25">
        <v>381</v>
      </c>
      <c r="C76" s="20" t="s">
        <v>81</v>
      </c>
      <c r="D76" s="49">
        <v>10653922</v>
      </c>
      <c r="E76" s="49">
        <v>5732791</v>
      </c>
      <c r="F76" s="49">
        <v>3222007</v>
      </c>
      <c r="G76" s="49">
        <v>412455</v>
      </c>
      <c r="H76" s="49">
        <v>0</v>
      </c>
      <c r="I76" s="49">
        <v>987499</v>
      </c>
      <c r="J76" s="49">
        <v>75000</v>
      </c>
      <c r="K76" s="49">
        <v>0</v>
      </c>
      <c r="L76" s="49">
        <v>0</v>
      </c>
      <c r="M76" s="49">
        <v>0</v>
      </c>
      <c r="N76" s="49">
        <f>SUM(D76:M76)</f>
        <v>21083674</v>
      </c>
      <c r="O76" s="50">
        <f t="shared" si="14"/>
        <v>323.3295607900871</v>
      </c>
      <c r="P76" s="9"/>
    </row>
    <row r="77" spans="1:16" ht="15.75" thickBot="1">
      <c r="A77" s="12"/>
      <c r="B77" s="25">
        <v>384</v>
      </c>
      <c r="C77" s="20" t="s">
        <v>82</v>
      </c>
      <c r="D77" s="49">
        <v>0</v>
      </c>
      <c r="E77" s="49">
        <v>0</v>
      </c>
      <c r="F77" s="49">
        <v>2286832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>SUM(D77:M77)</f>
        <v>2286832</v>
      </c>
      <c r="O77" s="50">
        <f t="shared" si="14"/>
        <v>35.06980738559686</v>
      </c>
      <c r="P77" s="9"/>
    </row>
    <row r="78" spans="1:119" ht="16.5" thickBot="1">
      <c r="A78" s="14" t="s">
        <v>66</v>
      </c>
      <c r="B78" s="23"/>
      <c r="C78" s="22"/>
      <c r="D78" s="15">
        <f aca="true" t="shared" si="16" ref="D78:M78">SUM(D5,D16,D27,D44,D60,D66,D75)</f>
        <v>70155430</v>
      </c>
      <c r="E78" s="15">
        <f t="shared" si="16"/>
        <v>17137628</v>
      </c>
      <c r="F78" s="15">
        <f t="shared" si="16"/>
        <v>7245448</v>
      </c>
      <c r="G78" s="15">
        <f t="shared" si="16"/>
        <v>983483</v>
      </c>
      <c r="H78" s="15">
        <f t="shared" si="16"/>
        <v>0</v>
      </c>
      <c r="I78" s="15">
        <f t="shared" si="16"/>
        <v>62537772</v>
      </c>
      <c r="J78" s="15">
        <f t="shared" si="16"/>
        <v>23474934</v>
      </c>
      <c r="K78" s="15">
        <f t="shared" si="16"/>
        <v>10483285</v>
      </c>
      <c r="L78" s="15">
        <f t="shared" si="16"/>
        <v>523381</v>
      </c>
      <c r="M78" s="15">
        <f t="shared" si="16"/>
        <v>239427</v>
      </c>
      <c r="N78" s="15">
        <f>SUM(D78:M78)</f>
        <v>192780788</v>
      </c>
      <c r="O78" s="38">
        <f t="shared" si="14"/>
        <v>2956.3978039504354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1" t="s">
        <v>89</v>
      </c>
      <c r="M80" s="51"/>
      <c r="N80" s="51"/>
      <c r="O80" s="43">
        <v>65208</v>
      </c>
    </row>
    <row r="81" spans="1:15" ht="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thickBot="1">
      <c r="A82" s="55" t="s">
        <v>107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sheetProtection/>
  <mergeCells count="10">
    <mergeCell ref="A82:O82"/>
    <mergeCell ref="A1:O1"/>
    <mergeCell ref="D3:H3"/>
    <mergeCell ref="I3:J3"/>
    <mergeCell ref="K3:L3"/>
    <mergeCell ref="O3:O4"/>
    <mergeCell ref="A2:O2"/>
    <mergeCell ref="A3:C4"/>
    <mergeCell ref="A81:O81"/>
    <mergeCell ref="L80:N80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40968883</v>
      </c>
      <c r="E5" s="27">
        <f t="shared" si="0"/>
        <v>799777</v>
      </c>
      <c r="F5" s="27">
        <f t="shared" si="0"/>
        <v>1639399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1005305</v>
      </c>
      <c r="L5" s="27">
        <f t="shared" si="0"/>
        <v>0</v>
      </c>
      <c r="M5" s="27">
        <f t="shared" si="0"/>
        <v>175213</v>
      </c>
      <c r="N5" s="28">
        <f>SUM(D5:M5)</f>
        <v>44588577</v>
      </c>
      <c r="O5" s="33">
        <f aca="true" t="shared" si="1" ref="O5:O36">(N5/O$79)</f>
        <v>686.7493800730051</v>
      </c>
      <c r="P5" s="6"/>
    </row>
    <row r="6" spans="1:16" ht="15">
      <c r="A6" s="12"/>
      <c r="B6" s="25">
        <v>311</v>
      </c>
      <c r="C6" s="20" t="s">
        <v>3</v>
      </c>
      <c r="D6" s="49">
        <v>28710998</v>
      </c>
      <c r="E6" s="49">
        <v>0</v>
      </c>
      <c r="F6" s="49">
        <v>1639399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175213</v>
      </c>
      <c r="N6" s="49">
        <f>SUM(D6:M6)</f>
        <v>30525610</v>
      </c>
      <c r="O6" s="50">
        <f t="shared" si="1"/>
        <v>470.1527869761424</v>
      </c>
      <c r="P6" s="9"/>
    </row>
    <row r="7" spans="1:16" ht="15">
      <c r="A7" s="12"/>
      <c r="B7" s="25">
        <v>312.41</v>
      </c>
      <c r="C7" s="20" t="s">
        <v>11</v>
      </c>
      <c r="D7" s="49">
        <v>984816</v>
      </c>
      <c r="E7" s="49">
        <v>799777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1784593</v>
      </c>
      <c r="O7" s="50">
        <f t="shared" si="1"/>
        <v>27.486145979330633</v>
      </c>
      <c r="P7" s="9"/>
    </row>
    <row r="8" spans="1:16" ht="15">
      <c r="A8" s="12"/>
      <c r="B8" s="25">
        <v>312.51</v>
      </c>
      <c r="C8" s="20" t="s">
        <v>90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15956</v>
      </c>
      <c r="L8" s="49">
        <v>0</v>
      </c>
      <c r="M8" s="49">
        <v>0</v>
      </c>
      <c r="N8" s="49">
        <f>SUM(D8:M8)</f>
        <v>15956</v>
      </c>
      <c r="O8" s="50">
        <f t="shared" si="1"/>
        <v>0.24575292251297612</v>
      </c>
      <c r="P8" s="9"/>
    </row>
    <row r="9" spans="1:16" ht="15">
      <c r="A9" s="12"/>
      <c r="B9" s="25">
        <v>312.52</v>
      </c>
      <c r="C9" s="20" t="s">
        <v>91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989349</v>
      </c>
      <c r="L9" s="49">
        <v>0</v>
      </c>
      <c r="M9" s="49">
        <v>0</v>
      </c>
      <c r="N9" s="49">
        <f>SUM(D9:M9)</f>
        <v>989349</v>
      </c>
      <c r="O9" s="50">
        <f t="shared" si="1"/>
        <v>15.237867143099173</v>
      </c>
      <c r="P9" s="9"/>
    </row>
    <row r="10" spans="1:16" ht="15">
      <c r="A10" s="12"/>
      <c r="B10" s="25">
        <v>314.1</v>
      </c>
      <c r="C10" s="20" t="s">
        <v>12</v>
      </c>
      <c r="D10" s="49">
        <v>4866065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4866065</v>
      </c>
      <c r="O10" s="50">
        <f t="shared" si="1"/>
        <v>74.94670938130515</v>
      </c>
      <c r="P10" s="9"/>
    </row>
    <row r="11" spans="1:16" ht="15">
      <c r="A11" s="12"/>
      <c r="B11" s="25">
        <v>314.2</v>
      </c>
      <c r="C11" s="20" t="s">
        <v>14</v>
      </c>
      <c r="D11" s="49">
        <v>4053940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4053940</v>
      </c>
      <c r="O11" s="50">
        <f t="shared" si="1"/>
        <v>62.43843085311195</v>
      </c>
      <c r="P11" s="9"/>
    </row>
    <row r="12" spans="1:16" ht="15">
      <c r="A12" s="12"/>
      <c r="B12" s="25">
        <v>314.3</v>
      </c>
      <c r="C12" s="20" t="s">
        <v>13</v>
      </c>
      <c r="D12" s="49">
        <v>998250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998250</v>
      </c>
      <c r="O12" s="50">
        <f t="shared" si="1"/>
        <v>15.374959569978591</v>
      </c>
      <c r="P12" s="9"/>
    </row>
    <row r="13" spans="1:16" ht="15">
      <c r="A13" s="12"/>
      <c r="B13" s="25">
        <v>314.4</v>
      </c>
      <c r="C13" s="20" t="s">
        <v>15</v>
      </c>
      <c r="D13" s="49">
        <v>168231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168231</v>
      </c>
      <c r="O13" s="50">
        <f t="shared" si="1"/>
        <v>2.591079212038135</v>
      </c>
      <c r="P13" s="9"/>
    </row>
    <row r="14" spans="1:16" ht="15">
      <c r="A14" s="12"/>
      <c r="B14" s="25">
        <v>314.8</v>
      </c>
      <c r="C14" s="20" t="s">
        <v>16</v>
      </c>
      <c r="D14" s="49">
        <v>65597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65597</v>
      </c>
      <c r="O14" s="50">
        <f t="shared" si="1"/>
        <v>1.0103192816547815</v>
      </c>
      <c r="P14" s="9"/>
    </row>
    <row r="15" spans="1:16" ht="15">
      <c r="A15" s="12"/>
      <c r="B15" s="25">
        <v>316</v>
      </c>
      <c r="C15" s="20" t="s">
        <v>17</v>
      </c>
      <c r="D15" s="49">
        <v>1120986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1120986</v>
      </c>
      <c r="O15" s="50">
        <f t="shared" si="1"/>
        <v>17.265328753831227</v>
      </c>
      <c r="P15" s="9"/>
    </row>
    <row r="16" spans="1:16" ht="15.75">
      <c r="A16" s="29" t="s">
        <v>116</v>
      </c>
      <c r="B16" s="30"/>
      <c r="C16" s="31"/>
      <c r="D16" s="32">
        <f aca="true" t="shared" si="3" ref="D16:M16">SUM(D17:D21)</f>
        <v>6569258</v>
      </c>
      <c r="E16" s="32">
        <f t="shared" si="3"/>
        <v>1571815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2">SUM(D16:M16)</f>
        <v>8141073</v>
      </c>
      <c r="O16" s="45">
        <f t="shared" si="1"/>
        <v>125.3880974016973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1298812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1298812</v>
      </c>
      <c r="O17" s="50">
        <f t="shared" si="1"/>
        <v>20.004189320313582</v>
      </c>
      <c r="P17" s="9"/>
    </row>
    <row r="18" spans="1:16" ht="15">
      <c r="A18" s="12"/>
      <c r="B18" s="25">
        <v>323.1</v>
      </c>
      <c r="C18" s="20" t="s">
        <v>19</v>
      </c>
      <c r="D18" s="49">
        <v>6200040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6200040</v>
      </c>
      <c r="O18" s="50">
        <f t="shared" si="1"/>
        <v>95.49247616553976</v>
      </c>
      <c r="P18" s="9"/>
    </row>
    <row r="19" spans="1:16" ht="15">
      <c r="A19" s="12"/>
      <c r="B19" s="25">
        <v>323.4</v>
      </c>
      <c r="C19" s="20" t="s">
        <v>20</v>
      </c>
      <c r="D19" s="49">
        <v>268410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268410</v>
      </c>
      <c r="O19" s="50">
        <f t="shared" si="1"/>
        <v>4.134027446208819</v>
      </c>
      <c r="P19" s="9"/>
    </row>
    <row r="20" spans="1:16" ht="15">
      <c r="A20" s="12"/>
      <c r="B20" s="25">
        <v>323.9</v>
      </c>
      <c r="C20" s="20" t="s">
        <v>21</v>
      </c>
      <c r="D20" s="49">
        <v>88829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88829</v>
      </c>
      <c r="O20" s="50">
        <f t="shared" si="1"/>
        <v>1.3681365225561015</v>
      </c>
      <c r="P20" s="9"/>
    </row>
    <row r="21" spans="1:16" ht="15">
      <c r="A21" s="12"/>
      <c r="B21" s="25">
        <v>329</v>
      </c>
      <c r="C21" s="20" t="s">
        <v>118</v>
      </c>
      <c r="D21" s="49">
        <v>11979</v>
      </c>
      <c r="E21" s="49">
        <v>273003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284982</v>
      </c>
      <c r="O21" s="50">
        <f t="shared" si="1"/>
        <v>4.389267947079027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SUM(D23:D38)</f>
        <v>7346764</v>
      </c>
      <c r="E22" s="32">
        <f t="shared" si="5"/>
        <v>8913343</v>
      </c>
      <c r="F22" s="32">
        <f t="shared" si="5"/>
        <v>0</v>
      </c>
      <c r="G22" s="32">
        <f t="shared" si="5"/>
        <v>249883</v>
      </c>
      <c r="H22" s="32">
        <f t="shared" si="5"/>
        <v>0</v>
      </c>
      <c r="I22" s="32">
        <f t="shared" si="5"/>
        <v>289578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16799568</v>
      </c>
      <c r="O22" s="45">
        <f t="shared" si="1"/>
        <v>258.7454833890369</v>
      </c>
      <c r="P22" s="10"/>
    </row>
    <row r="23" spans="1:16" ht="15">
      <c r="A23" s="12"/>
      <c r="B23" s="25">
        <v>331.2</v>
      </c>
      <c r="C23" s="20" t="s">
        <v>28</v>
      </c>
      <c r="D23" s="49">
        <v>40435</v>
      </c>
      <c r="E23" s="49">
        <v>180191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aca="true" t="shared" si="6" ref="N23:N35">SUM(D23:M23)</f>
        <v>220626</v>
      </c>
      <c r="O23" s="50">
        <f t="shared" si="1"/>
        <v>3.398062439354968</v>
      </c>
      <c r="P23" s="9"/>
    </row>
    <row r="24" spans="1:16" ht="15">
      <c r="A24" s="12"/>
      <c r="B24" s="25">
        <v>331.5</v>
      </c>
      <c r="C24" s="20" t="s">
        <v>30</v>
      </c>
      <c r="D24" s="49">
        <v>0</v>
      </c>
      <c r="E24" s="49">
        <v>2471661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2471661</v>
      </c>
      <c r="O24" s="50">
        <f t="shared" si="1"/>
        <v>38.06830748378949</v>
      </c>
      <c r="P24" s="9"/>
    </row>
    <row r="25" spans="1:16" ht="15">
      <c r="A25" s="12"/>
      <c r="B25" s="25">
        <v>331.9</v>
      </c>
      <c r="C25" s="20" t="s">
        <v>31</v>
      </c>
      <c r="D25" s="49">
        <v>42816</v>
      </c>
      <c r="E25" s="49">
        <v>0</v>
      </c>
      <c r="F25" s="49">
        <v>0</v>
      </c>
      <c r="G25" s="49">
        <v>0</v>
      </c>
      <c r="H25" s="49">
        <v>0</v>
      </c>
      <c r="I25" s="49">
        <v>81081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123897</v>
      </c>
      <c r="O25" s="50">
        <f t="shared" si="1"/>
        <v>1.90825080474995</v>
      </c>
      <c r="P25" s="9"/>
    </row>
    <row r="26" spans="1:16" ht="15">
      <c r="A26" s="12"/>
      <c r="B26" s="25">
        <v>334.2</v>
      </c>
      <c r="C26" s="20" t="s">
        <v>32</v>
      </c>
      <c r="D26" s="49">
        <v>622510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622510</v>
      </c>
      <c r="O26" s="50">
        <f t="shared" si="1"/>
        <v>9.587844810325443</v>
      </c>
      <c r="P26" s="9"/>
    </row>
    <row r="27" spans="1:16" ht="15">
      <c r="A27" s="12"/>
      <c r="B27" s="25">
        <v>334.31</v>
      </c>
      <c r="C27" s="20" t="s">
        <v>120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48908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48908</v>
      </c>
      <c r="O27" s="50">
        <f t="shared" si="1"/>
        <v>0.753276756973216</v>
      </c>
      <c r="P27" s="9"/>
    </row>
    <row r="28" spans="1:16" ht="15">
      <c r="A28" s="12"/>
      <c r="B28" s="25">
        <v>334.49</v>
      </c>
      <c r="C28" s="20" t="s">
        <v>33</v>
      </c>
      <c r="D28" s="49">
        <v>528996</v>
      </c>
      <c r="E28" s="49">
        <v>0</v>
      </c>
      <c r="F28" s="49">
        <v>0</v>
      </c>
      <c r="G28" s="49">
        <v>79883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608879</v>
      </c>
      <c r="O28" s="50">
        <f t="shared" si="1"/>
        <v>9.37790133534585</v>
      </c>
      <c r="P28" s="9"/>
    </row>
    <row r="29" spans="1:16" ht="15">
      <c r="A29" s="12"/>
      <c r="B29" s="25">
        <v>334.7</v>
      </c>
      <c r="C29" s="20" t="s">
        <v>35</v>
      </c>
      <c r="D29" s="49">
        <v>0</v>
      </c>
      <c r="E29" s="49">
        <v>165038</v>
      </c>
      <c r="F29" s="49">
        <v>0</v>
      </c>
      <c r="G29" s="49">
        <v>170000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335038</v>
      </c>
      <c r="O29" s="50">
        <f t="shared" si="1"/>
        <v>5.16022610008163</v>
      </c>
      <c r="P29" s="9"/>
    </row>
    <row r="30" spans="1:16" ht="15">
      <c r="A30" s="12"/>
      <c r="B30" s="25">
        <v>334.9</v>
      </c>
      <c r="C30" s="20" t="s">
        <v>36</v>
      </c>
      <c r="D30" s="49">
        <v>6528</v>
      </c>
      <c r="E30" s="49">
        <v>0</v>
      </c>
      <c r="F30" s="49">
        <v>0</v>
      </c>
      <c r="G30" s="49">
        <v>0</v>
      </c>
      <c r="H30" s="49">
        <v>0</v>
      </c>
      <c r="I30" s="49">
        <v>159589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166117</v>
      </c>
      <c r="O30" s="50">
        <f t="shared" si="1"/>
        <v>2.558519568130362</v>
      </c>
      <c r="P30" s="9"/>
    </row>
    <row r="31" spans="1:16" ht="15">
      <c r="A31" s="12"/>
      <c r="B31" s="25">
        <v>335.12</v>
      </c>
      <c r="C31" s="20" t="s">
        <v>37</v>
      </c>
      <c r="D31" s="49">
        <v>1939546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1939546</v>
      </c>
      <c r="O31" s="50">
        <f t="shared" si="1"/>
        <v>29.872718591649082</v>
      </c>
      <c r="P31" s="9"/>
    </row>
    <row r="32" spans="1:16" ht="15">
      <c r="A32" s="12"/>
      <c r="B32" s="25">
        <v>335.14</v>
      </c>
      <c r="C32" s="20" t="s">
        <v>38</v>
      </c>
      <c r="D32" s="49">
        <v>34520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34520</v>
      </c>
      <c r="O32" s="50">
        <f t="shared" si="1"/>
        <v>0.5316740339150122</v>
      </c>
      <c r="P32" s="9"/>
    </row>
    <row r="33" spans="1:16" ht="15">
      <c r="A33" s="12"/>
      <c r="B33" s="25">
        <v>335.15</v>
      </c>
      <c r="C33" s="20" t="s">
        <v>39</v>
      </c>
      <c r="D33" s="49">
        <v>85891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85891</v>
      </c>
      <c r="O33" s="50">
        <f t="shared" si="1"/>
        <v>1.3228857024042386</v>
      </c>
      <c r="P33" s="9"/>
    </row>
    <row r="34" spans="1:16" ht="15">
      <c r="A34" s="12"/>
      <c r="B34" s="25">
        <v>335.18</v>
      </c>
      <c r="C34" s="20" t="s">
        <v>40</v>
      </c>
      <c r="D34" s="49">
        <v>2987310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2987310</v>
      </c>
      <c r="O34" s="50">
        <f t="shared" si="1"/>
        <v>46.010288477828944</v>
      </c>
      <c r="P34" s="9"/>
    </row>
    <row r="35" spans="1:16" ht="15">
      <c r="A35" s="12"/>
      <c r="B35" s="25">
        <v>335.21</v>
      </c>
      <c r="C35" s="20" t="s">
        <v>41</v>
      </c>
      <c r="D35" s="49">
        <v>824954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824954</v>
      </c>
      <c r="O35" s="50">
        <f t="shared" si="1"/>
        <v>12.705869669012891</v>
      </c>
      <c r="P35" s="9"/>
    </row>
    <row r="36" spans="1:16" ht="15">
      <c r="A36" s="12"/>
      <c r="B36" s="25">
        <v>337.2</v>
      </c>
      <c r="C36" s="20" t="s">
        <v>42</v>
      </c>
      <c r="D36" s="49">
        <v>61827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>SUM(D36:M36)</f>
        <v>61827</v>
      </c>
      <c r="O36" s="50">
        <f t="shared" si="1"/>
        <v>0.9522540699554884</v>
      </c>
      <c r="P36" s="9"/>
    </row>
    <row r="37" spans="1:16" ht="15">
      <c r="A37" s="12"/>
      <c r="B37" s="25">
        <v>338</v>
      </c>
      <c r="C37" s="20" t="s">
        <v>43</v>
      </c>
      <c r="D37" s="49">
        <v>96725</v>
      </c>
      <c r="E37" s="49">
        <v>6096453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>SUM(D37:M37)</f>
        <v>6193178</v>
      </c>
      <c r="O37" s="50">
        <f aca="true" t="shared" si="7" ref="O37:O68">(N37/O$79)</f>
        <v>95.3867882390993</v>
      </c>
      <c r="P37" s="9"/>
    </row>
    <row r="38" spans="1:16" ht="15">
      <c r="A38" s="12"/>
      <c r="B38" s="25">
        <v>339</v>
      </c>
      <c r="C38" s="20" t="s">
        <v>44</v>
      </c>
      <c r="D38" s="49">
        <v>74706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74706</v>
      </c>
      <c r="O38" s="50">
        <f t="shared" si="7"/>
        <v>1.1506153064210576</v>
      </c>
      <c r="P38" s="9"/>
    </row>
    <row r="39" spans="1:16" ht="15.75">
      <c r="A39" s="29" t="s">
        <v>49</v>
      </c>
      <c r="B39" s="30"/>
      <c r="C39" s="31"/>
      <c r="D39" s="32">
        <f aca="true" t="shared" si="8" ref="D39:M39">SUM(D40:D54)</f>
        <v>3786389</v>
      </c>
      <c r="E39" s="32">
        <f t="shared" si="8"/>
        <v>264842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60627657</v>
      </c>
      <c r="J39" s="32">
        <f t="shared" si="8"/>
        <v>25264714</v>
      </c>
      <c r="K39" s="32">
        <f t="shared" si="8"/>
        <v>0</v>
      </c>
      <c r="L39" s="32">
        <f t="shared" si="8"/>
        <v>0</v>
      </c>
      <c r="M39" s="32">
        <f t="shared" si="8"/>
        <v>135719</v>
      </c>
      <c r="N39" s="32">
        <f>SUM(D39:M39)</f>
        <v>90079321</v>
      </c>
      <c r="O39" s="45">
        <f t="shared" si="7"/>
        <v>1387.3938577171284</v>
      </c>
      <c r="P39" s="10"/>
    </row>
    <row r="40" spans="1:16" ht="15">
      <c r="A40" s="12"/>
      <c r="B40" s="25">
        <v>341.2</v>
      </c>
      <c r="C40" s="20" t="s">
        <v>52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25220436</v>
      </c>
      <c r="K40" s="49">
        <v>0</v>
      </c>
      <c r="L40" s="49">
        <v>0</v>
      </c>
      <c r="M40" s="49">
        <v>0</v>
      </c>
      <c r="N40" s="49">
        <f>SUM(D40:M40)</f>
        <v>25220436</v>
      </c>
      <c r="O40" s="50">
        <f t="shared" si="7"/>
        <v>388.4429590155097</v>
      </c>
      <c r="P40" s="9"/>
    </row>
    <row r="41" spans="1:16" ht="15">
      <c r="A41" s="12"/>
      <c r="B41" s="25">
        <v>341.9</v>
      </c>
      <c r="C41" s="20" t="s">
        <v>53</v>
      </c>
      <c r="D41" s="49">
        <v>591691</v>
      </c>
      <c r="E41" s="49">
        <v>129079</v>
      </c>
      <c r="F41" s="49">
        <v>0</v>
      </c>
      <c r="G41" s="49">
        <v>0</v>
      </c>
      <c r="H41" s="49">
        <v>0</v>
      </c>
      <c r="I41" s="49">
        <v>0</v>
      </c>
      <c r="J41" s="49">
        <v>44278</v>
      </c>
      <c r="K41" s="49">
        <v>0</v>
      </c>
      <c r="L41" s="49">
        <v>0</v>
      </c>
      <c r="M41" s="49">
        <v>0</v>
      </c>
      <c r="N41" s="49">
        <f aca="true" t="shared" si="9" ref="N41:N56">SUM(D41:M41)</f>
        <v>765048</v>
      </c>
      <c r="O41" s="50">
        <f t="shared" si="7"/>
        <v>11.783202673772083</v>
      </c>
      <c r="P41" s="9"/>
    </row>
    <row r="42" spans="1:16" ht="15">
      <c r="A42" s="12"/>
      <c r="B42" s="25">
        <v>342.1</v>
      </c>
      <c r="C42" s="20" t="s">
        <v>54</v>
      </c>
      <c r="D42" s="49">
        <v>466276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466276</v>
      </c>
      <c r="O42" s="50">
        <f t="shared" si="7"/>
        <v>7.181542347559567</v>
      </c>
      <c r="P42" s="9"/>
    </row>
    <row r="43" spans="1:16" ht="15">
      <c r="A43" s="12"/>
      <c r="B43" s="25">
        <v>342.2</v>
      </c>
      <c r="C43" s="20" t="s">
        <v>55</v>
      </c>
      <c r="D43" s="49">
        <v>48668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48668</v>
      </c>
      <c r="O43" s="50">
        <f t="shared" si="7"/>
        <v>0.7495802978729958</v>
      </c>
      <c r="P43" s="9"/>
    </row>
    <row r="44" spans="1:16" ht="15">
      <c r="A44" s="12"/>
      <c r="B44" s="25">
        <v>343.4</v>
      </c>
      <c r="C44" s="20" t="s">
        <v>56</v>
      </c>
      <c r="D44" s="49">
        <v>17452</v>
      </c>
      <c r="E44" s="49">
        <v>0</v>
      </c>
      <c r="F44" s="49">
        <v>0</v>
      </c>
      <c r="G44" s="49">
        <v>0</v>
      </c>
      <c r="H44" s="49">
        <v>0</v>
      </c>
      <c r="I44" s="49">
        <v>11418741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11436193</v>
      </c>
      <c r="O44" s="50">
        <f t="shared" si="7"/>
        <v>176.1392486946879</v>
      </c>
      <c r="P44" s="9"/>
    </row>
    <row r="45" spans="1:16" ht="15">
      <c r="A45" s="12"/>
      <c r="B45" s="25">
        <v>343.6</v>
      </c>
      <c r="C45" s="20" t="s">
        <v>57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33424494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33424494</v>
      </c>
      <c r="O45" s="50">
        <f t="shared" si="7"/>
        <v>514.8011459023211</v>
      </c>
      <c r="P45" s="9"/>
    </row>
    <row r="46" spans="1:16" ht="15">
      <c r="A46" s="12"/>
      <c r="B46" s="25">
        <v>343.9</v>
      </c>
      <c r="C46" s="20" t="s">
        <v>58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7248572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7248572</v>
      </c>
      <c r="O46" s="50">
        <f t="shared" si="7"/>
        <v>111.64187472084033</v>
      </c>
      <c r="P46" s="9"/>
    </row>
    <row r="47" spans="1:16" ht="15">
      <c r="A47" s="12"/>
      <c r="B47" s="25">
        <v>344.5</v>
      </c>
      <c r="C47" s="20" t="s">
        <v>59</v>
      </c>
      <c r="D47" s="49">
        <v>159702</v>
      </c>
      <c r="E47" s="49">
        <v>44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159746</v>
      </c>
      <c r="O47" s="50">
        <f t="shared" si="7"/>
        <v>2.460393980932432</v>
      </c>
      <c r="P47" s="9"/>
    </row>
    <row r="48" spans="1:16" ht="15">
      <c r="A48" s="12"/>
      <c r="B48" s="25">
        <v>344.9</v>
      </c>
      <c r="C48" s="20" t="s">
        <v>60</v>
      </c>
      <c r="D48" s="49">
        <v>19698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19698</v>
      </c>
      <c r="O48" s="50">
        <f t="shared" si="7"/>
        <v>0.3033868806505768</v>
      </c>
      <c r="P48" s="9"/>
    </row>
    <row r="49" spans="1:16" ht="15">
      <c r="A49" s="12"/>
      <c r="B49" s="25">
        <v>345.9</v>
      </c>
      <c r="C49" s="20" t="s">
        <v>61</v>
      </c>
      <c r="D49" s="49">
        <v>0</v>
      </c>
      <c r="E49" s="49">
        <v>135719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135719</v>
      </c>
      <c r="N49" s="49">
        <f t="shared" si="9"/>
        <v>271438</v>
      </c>
      <c r="O49" s="50">
        <f t="shared" si="7"/>
        <v>4.180664438523265</v>
      </c>
      <c r="P49" s="9"/>
    </row>
    <row r="50" spans="1:16" ht="15">
      <c r="A50" s="12"/>
      <c r="B50" s="25">
        <v>347.2</v>
      </c>
      <c r="C50" s="20" t="s">
        <v>62</v>
      </c>
      <c r="D50" s="49">
        <v>319965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319965</v>
      </c>
      <c r="O50" s="50">
        <f t="shared" si="7"/>
        <v>4.928073066674881</v>
      </c>
      <c r="P50" s="9"/>
    </row>
    <row r="51" spans="1:16" ht="15">
      <c r="A51" s="12"/>
      <c r="B51" s="25">
        <v>347.3</v>
      </c>
      <c r="C51" s="20" t="s">
        <v>63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1777890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1777890</v>
      </c>
      <c r="O51" s="50">
        <f t="shared" si="7"/>
        <v>27.382906957044064</v>
      </c>
      <c r="P51" s="9"/>
    </row>
    <row r="52" spans="1:16" ht="15">
      <c r="A52" s="12"/>
      <c r="B52" s="25">
        <v>347.4</v>
      </c>
      <c r="C52" s="20" t="s">
        <v>64</v>
      </c>
      <c r="D52" s="49">
        <v>39935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39935</v>
      </c>
      <c r="O52" s="50">
        <f t="shared" si="7"/>
        <v>0.6150753923637315</v>
      </c>
      <c r="P52" s="9"/>
    </row>
    <row r="53" spans="1:16" ht="15">
      <c r="A53" s="12"/>
      <c r="B53" s="25">
        <v>347.5</v>
      </c>
      <c r="C53" s="20" t="s">
        <v>65</v>
      </c>
      <c r="D53" s="49">
        <v>350539</v>
      </c>
      <c r="E53" s="49">
        <v>0</v>
      </c>
      <c r="F53" s="49">
        <v>0</v>
      </c>
      <c r="G53" s="49">
        <v>0</v>
      </c>
      <c r="H53" s="49">
        <v>0</v>
      </c>
      <c r="I53" s="49">
        <v>6757960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7108499</v>
      </c>
      <c r="O53" s="50">
        <f t="shared" si="7"/>
        <v>109.48448257273553</v>
      </c>
      <c r="P53" s="9"/>
    </row>
    <row r="54" spans="1:16" ht="15">
      <c r="A54" s="12"/>
      <c r="B54" s="25">
        <v>349</v>
      </c>
      <c r="C54" s="20" t="s">
        <v>1</v>
      </c>
      <c r="D54" s="49">
        <v>1772463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1772463</v>
      </c>
      <c r="O54" s="50">
        <f t="shared" si="7"/>
        <v>27.299320775640336</v>
      </c>
      <c r="P54" s="9"/>
    </row>
    <row r="55" spans="1:16" ht="15.75">
      <c r="A55" s="29" t="s">
        <v>50</v>
      </c>
      <c r="B55" s="30"/>
      <c r="C55" s="31"/>
      <c r="D55" s="32">
        <f aca="true" t="shared" si="10" ref="D55:M55">SUM(D56:D58)</f>
        <v>621894</v>
      </c>
      <c r="E55" s="32">
        <f t="shared" si="10"/>
        <v>193349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815243</v>
      </c>
      <c r="O55" s="45">
        <f t="shared" si="7"/>
        <v>12.55630169267023</v>
      </c>
      <c r="P55" s="10"/>
    </row>
    <row r="56" spans="1:16" ht="15">
      <c r="A56" s="13"/>
      <c r="B56" s="39">
        <v>351.1</v>
      </c>
      <c r="C56" s="21" t="s">
        <v>68</v>
      </c>
      <c r="D56" s="49">
        <v>236120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236120</v>
      </c>
      <c r="O56" s="50">
        <f t="shared" si="7"/>
        <v>3.63669967810002</v>
      </c>
      <c r="P56" s="9"/>
    </row>
    <row r="57" spans="1:16" ht="15">
      <c r="A57" s="13"/>
      <c r="B57" s="39">
        <v>354</v>
      </c>
      <c r="C57" s="21" t="s">
        <v>69</v>
      </c>
      <c r="D57" s="49">
        <v>361575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>SUM(D57:M57)</f>
        <v>361575</v>
      </c>
      <c r="O57" s="50">
        <f t="shared" si="7"/>
        <v>5.568946663175566</v>
      </c>
      <c r="P57" s="9"/>
    </row>
    <row r="58" spans="1:16" ht="15">
      <c r="A58" s="13"/>
      <c r="B58" s="39">
        <v>359</v>
      </c>
      <c r="C58" s="21" t="s">
        <v>72</v>
      </c>
      <c r="D58" s="49">
        <v>24199</v>
      </c>
      <c r="E58" s="49">
        <v>193349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>SUM(D58:M58)</f>
        <v>217548</v>
      </c>
      <c r="O58" s="50">
        <f t="shared" si="7"/>
        <v>3.3506553513946433</v>
      </c>
      <c r="P58" s="9"/>
    </row>
    <row r="59" spans="1:16" ht="15.75">
      <c r="A59" s="29" t="s">
        <v>4</v>
      </c>
      <c r="B59" s="30"/>
      <c r="C59" s="31"/>
      <c r="D59" s="32">
        <f aca="true" t="shared" si="11" ref="D59:M59">SUM(D60:D73)</f>
        <v>1862989</v>
      </c>
      <c r="E59" s="32">
        <f t="shared" si="11"/>
        <v>2744202</v>
      </c>
      <c r="F59" s="32">
        <f t="shared" si="11"/>
        <v>200607</v>
      </c>
      <c r="G59" s="32">
        <f t="shared" si="11"/>
        <v>419344</v>
      </c>
      <c r="H59" s="32">
        <f t="shared" si="11"/>
        <v>0</v>
      </c>
      <c r="I59" s="32">
        <f t="shared" si="11"/>
        <v>1035298</v>
      </c>
      <c r="J59" s="32">
        <f t="shared" si="11"/>
        <v>176374</v>
      </c>
      <c r="K59" s="32">
        <f t="shared" si="11"/>
        <v>-14709628</v>
      </c>
      <c r="L59" s="32">
        <f t="shared" si="11"/>
        <v>995027</v>
      </c>
      <c r="M59" s="32">
        <f t="shared" si="11"/>
        <v>4414</v>
      </c>
      <c r="N59" s="32">
        <f>SUM(D59:M59)</f>
        <v>-7271373</v>
      </c>
      <c r="O59" s="45">
        <f t="shared" si="7"/>
        <v>-111.99305373727417</v>
      </c>
      <c r="P59" s="10"/>
    </row>
    <row r="60" spans="1:16" ht="15">
      <c r="A60" s="12"/>
      <c r="B60" s="25">
        <v>361.1</v>
      </c>
      <c r="C60" s="20" t="s">
        <v>73</v>
      </c>
      <c r="D60" s="49">
        <v>898655</v>
      </c>
      <c r="E60" s="49">
        <v>958463</v>
      </c>
      <c r="F60" s="49">
        <v>200607</v>
      </c>
      <c r="G60" s="49">
        <v>418170</v>
      </c>
      <c r="H60" s="49">
        <v>0</v>
      </c>
      <c r="I60" s="49">
        <v>442633</v>
      </c>
      <c r="J60" s="49">
        <v>173286</v>
      </c>
      <c r="K60" s="49">
        <v>3418330</v>
      </c>
      <c r="L60" s="49">
        <v>0</v>
      </c>
      <c r="M60" s="49">
        <v>4414</v>
      </c>
      <c r="N60" s="49">
        <f>SUM(D60:M60)</f>
        <v>6514558</v>
      </c>
      <c r="O60" s="50">
        <f t="shared" si="7"/>
        <v>100.33665501255255</v>
      </c>
      <c r="P60" s="9"/>
    </row>
    <row r="61" spans="1:16" ht="15">
      <c r="A61" s="12"/>
      <c r="B61" s="25">
        <v>361.3</v>
      </c>
      <c r="C61" s="20" t="s">
        <v>74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-25123653</v>
      </c>
      <c r="L61" s="49">
        <v>0</v>
      </c>
      <c r="M61" s="49">
        <v>0</v>
      </c>
      <c r="N61" s="49">
        <f aca="true" t="shared" si="12" ref="N61:N73">SUM(D61:M61)</f>
        <v>-25123653</v>
      </c>
      <c r="O61" s="50">
        <f t="shared" si="7"/>
        <v>-386.95231567760715</v>
      </c>
      <c r="P61" s="9"/>
    </row>
    <row r="62" spans="1:16" ht="15">
      <c r="A62" s="12"/>
      <c r="B62" s="25">
        <v>362</v>
      </c>
      <c r="C62" s="20" t="s">
        <v>75</v>
      </c>
      <c r="D62" s="49">
        <v>334189</v>
      </c>
      <c r="E62" s="49">
        <v>0</v>
      </c>
      <c r="F62" s="49">
        <v>0</v>
      </c>
      <c r="G62" s="49">
        <v>0</v>
      </c>
      <c r="H62" s="49">
        <v>0</v>
      </c>
      <c r="I62" s="49">
        <v>48917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2"/>
        <v>383106</v>
      </c>
      <c r="O62" s="50">
        <f t="shared" si="7"/>
        <v>5.9005652502040755</v>
      </c>
      <c r="P62" s="9"/>
    </row>
    <row r="63" spans="1:16" ht="15">
      <c r="A63" s="12"/>
      <c r="B63" s="25">
        <v>363.12</v>
      </c>
      <c r="C63" s="20" t="s">
        <v>26</v>
      </c>
      <c r="D63" s="49">
        <v>51071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>SUM(D63:M63)</f>
        <v>51071</v>
      </c>
      <c r="O63" s="50">
        <f t="shared" si="7"/>
        <v>0.786591094613951</v>
      </c>
      <c r="P63" s="9"/>
    </row>
    <row r="64" spans="1:16" ht="15">
      <c r="A64" s="12"/>
      <c r="B64" s="25">
        <v>363.22</v>
      </c>
      <c r="C64" s="20" t="s">
        <v>125</v>
      </c>
      <c r="D64" s="49">
        <v>0</v>
      </c>
      <c r="E64" s="49">
        <v>379806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>SUM(D64:M64)</f>
        <v>379806</v>
      </c>
      <c r="O64" s="50">
        <f t="shared" si="7"/>
        <v>5.849738937576047</v>
      </c>
      <c r="P64" s="9"/>
    </row>
    <row r="65" spans="1:16" ht="15">
      <c r="A65" s="12"/>
      <c r="B65" s="25">
        <v>363.24</v>
      </c>
      <c r="C65" s="20" t="s">
        <v>126</v>
      </c>
      <c r="D65" s="49">
        <v>0</v>
      </c>
      <c r="E65" s="49">
        <v>239743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>SUM(D65:M65)</f>
        <v>239743</v>
      </c>
      <c r="O65" s="50">
        <f t="shared" si="7"/>
        <v>3.6925008086004283</v>
      </c>
      <c r="P65" s="9"/>
    </row>
    <row r="66" spans="1:16" ht="15">
      <c r="A66" s="12"/>
      <c r="B66" s="25">
        <v>363.27</v>
      </c>
      <c r="C66" s="20" t="s">
        <v>127</v>
      </c>
      <c r="D66" s="49">
        <v>0</v>
      </c>
      <c r="E66" s="49">
        <v>708545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>SUM(D66:M66)</f>
        <v>708545</v>
      </c>
      <c r="O66" s="50">
        <f t="shared" si="7"/>
        <v>10.912948388189813</v>
      </c>
      <c r="P66" s="9"/>
    </row>
    <row r="67" spans="1:16" ht="15">
      <c r="A67" s="12"/>
      <c r="B67" s="25">
        <v>363.29</v>
      </c>
      <c r="C67" s="20" t="s">
        <v>128</v>
      </c>
      <c r="D67" s="49">
        <v>0</v>
      </c>
      <c r="E67" s="49">
        <v>437294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>SUM(D67:M67)</f>
        <v>437294</v>
      </c>
      <c r="O67" s="50">
        <f t="shared" si="7"/>
        <v>6.735164107382137</v>
      </c>
      <c r="P67" s="9"/>
    </row>
    <row r="68" spans="1:16" ht="15">
      <c r="A68" s="12"/>
      <c r="B68" s="25">
        <v>364</v>
      </c>
      <c r="C68" s="20" t="s">
        <v>76</v>
      </c>
      <c r="D68" s="49">
        <v>252177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2"/>
        <v>252177</v>
      </c>
      <c r="O68" s="50">
        <f t="shared" si="7"/>
        <v>3.8840081938176723</v>
      </c>
      <c r="P68" s="9"/>
    </row>
    <row r="69" spans="1:16" ht="15">
      <c r="A69" s="12"/>
      <c r="B69" s="25">
        <v>365</v>
      </c>
      <c r="C69" s="20" t="s">
        <v>103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55477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55477</v>
      </c>
      <c r="O69" s="50">
        <f aca="true" t="shared" si="13" ref="O69:O77">(N69/O$79)</f>
        <v>0.8544519229288278</v>
      </c>
      <c r="P69" s="9"/>
    </row>
    <row r="70" spans="1:16" ht="15">
      <c r="A70" s="12"/>
      <c r="B70" s="25">
        <v>366</v>
      </c>
      <c r="C70" s="20" t="s">
        <v>77</v>
      </c>
      <c r="D70" s="49">
        <v>138654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138654</v>
      </c>
      <c r="O70" s="50">
        <f t="shared" si="13"/>
        <v>2.1355368336747422</v>
      </c>
      <c r="P70" s="9"/>
    </row>
    <row r="71" spans="1:16" ht="15">
      <c r="A71" s="12"/>
      <c r="B71" s="25">
        <v>368</v>
      </c>
      <c r="C71" s="20" t="s">
        <v>78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6995695</v>
      </c>
      <c r="L71" s="49">
        <v>0</v>
      </c>
      <c r="M71" s="49">
        <v>0</v>
      </c>
      <c r="N71" s="49">
        <f t="shared" si="12"/>
        <v>6995695</v>
      </c>
      <c r="O71" s="50">
        <f t="shared" si="13"/>
        <v>107.74708518798035</v>
      </c>
      <c r="P71" s="9"/>
    </row>
    <row r="72" spans="1:16" ht="15">
      <c r="A72" s="12"/>
      <c r="B72" s="25">
        <v>369.7</v>
      </c>
      <c r="C72" s="20" t="s">
        <v>79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995027</v>
      </c>
      <c r="M72" s="49">
        <v>0</v>
      </c>
      <c r="N72" s="49">
        <f t="shared" si="12"/>
        <v>995027</v>
      </c>
      <c r="O72" s="50">
        <f t="shared" si="13"/>
        <v>15.325319204645217</v>
      </c>
      <c r="P72" s="9"/>
    </row>
    <row r="73" spans="1:16" ht="15">
      <c r="A73" s="12"/>
      <c r="B73" s="25">
        <v>369.9</v>
      </c>
      <c r="C73" s="20" t="s">
        <v>80</v>
      </c>
      <c r="D73" s="49">
        <v>188243</v>
      </c>
      <c r="E73" s="49">
        <v>20351</v>
      </c>
      <c r="F73" s="49">
        <v>0</v>
      </c>
      <c r="G73" s="49">
        <v>1174</v>
      </c>
      <c r="H73" s="49">
        <v>0</v>
      </c>
      <c r="I73" s="49">
        <v>488271</v>
      </c>
      <c r="J73" s="49">
        <v>3088</v>
      </c>
      <c r="K73" s="49">
        <v>0</v>
      </c>
      <c r="L73" s="49">
        <v>0</v>
      </c>
      <c r="M73" s="49">
        <v>0</v>
      </c>
      <c r="N73" s="49">
        <f t="shared" si="12"/>
        <v>701127</v>
      </c>
      <c r="O73" s="50">
        <f t="shared" si="13"/>
        <v>10.798696998167172</v>
      </c>
      <c r="P73" s="9"/>
    </row>
    <row r="74" spans="1:16" ht="15.75">
      <c r="A74" s="29" t="s">
        <v>51</v>
      </c>
      <c r="B74" s="30"/>
      <c r="C74" s="31"/>
      <c r="D74" s="32">
        <f aca="true" t="shared" si="14" ref="D74:M74">SUM(D75:D76)</f>
        <v>14319664</v>
      </c>
      <c r="E74" s="32">
        <f t="shared" si="14"/>
        <v>4572284</v>
      </c>
      <c r="F74" s="32">
        <f t="shared" si="14"/>
        <v>4011827</v>
      </c>
      <c r="G74" s="32">
        <f t="shared" si="14"/>
        <v>2211692</v>
      </c>
      <c r="H74" s="32">
        <f t="shared" si="14"/>
        <v>0</v>
      </c>
      <c r="I74" s="32">
        <f t="shared" si="14"/>
        <v>3362078</v>
      </c>
      <c r="J74" s="32">
        <f t="shared" si="14"/>
        <v>100000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>SUM(D74:M74)</f>
        <v>28577545</v>
      </c>
      <c r="O74" s="45">
        <f t="shared" si="13"/>
        <v>440.1488594883485</v>
      </c>
      <c r="P74" s="9"/>
    </row>
    <row r="75" spans="1:16" ht="15">
      <c r="A75" s="12"/>
      <c r="B75" s="25">
        <v>381</v>
      </c>
      <c r="C75" s="20" t="s">
        <v>81</v>
      </c>
      <c r="D75" s="49">
        <v>14319664</v>
      </c>
      <c r="E75" s="49">
        <v>4572284</v>
      </c>
      <c r="F75" s="49">
        <v>4011827</v>
      </c>
      <c r="G75" s="49">
        <v>2211692</v>
      </c>
      <c r="H75" s="49">
        <v>0</v>
      </c>
      <c r="I75" s="49">
        <v>3362078</v>
      </c>
      <c r="J75" s="49">
        <v>0</v>
      </c>
      <c r="K75" s="49">
        <v>0</v>
      </c>
      <c r="L75" s="49">
        <v>0</v>
      </c>
      <c r="M75" s="49">
        <v>0</v>
      </c>
      <c r="N75" s="49">
        <f>SUM(D75:M75)</f>
        <v>28477545</v>
      </c>
      <c r="O75" s="50">
        <f t="shared" si="13"/>
        <v>438.60866819659003</v>
      </c>
      <c r="P75" s="9"/>
    </row>
    <row r="76" spans="1:16" ht="15.75" thickBot="1">
      <c r="A76" s="12"/>
      <c r="B76" s="25">
        <v>389.4</v>
      </c>
      <c r="C76" s="20" t="s">
        <v>130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100000</v>
      </c>
      <c r="K76" s="49">
        <v>0</v>
      </c>
      <c r="L76" s="49">
        <v>0</v>
      </c>
      <c r="M76" s="49">
        <v>0</v>
      </c>
      <c r="N76" s="49">
        <f>SUM(D76:M76)</f>
        <v>100000</v>
      </c>
      <c r="O76" s="50">
        <f t="shared" si="13"/>
        <v>1.5401912917584364</v>
      </c>
      <c r="P76" s="9"/>
    </row>
    <row r="77" spans="1:119" ht="16.5" thickBot="1">
      <c r="A77" s="14" t="s">
        <v>66</v>
      </c>
      <c r="B77" s="23"/>
      <c r="C77" s="22"/>
      <c r="D77" s="15">
        <f aca="true" t="shared" si="15" ref="D77:M77">SUM(D5,D16,D22,D39,D55,D59,D74)</f>
        <v>75475841</v>
      </c>
      <c r="E77" s="15">
        <f t="shared" si="15"/>
        <v>19059612</v>
      </c>
      <c r="F77" s="15">
        <f t="shared" si="15"/>
        <v>5851833</v>
      </c>
      <c r="G77" s="15">
        <f t="shared" si="15"/>
        <v>2880919</v>
      </c>
      <c r="H77" s="15">
        <f t="shared" si="15"/>
        <v>0</v>
      </c>
      <c r="I77" s="15">
        <f t="shared" si="15"/>
        <v>65314611</v>
      </c>
      <c r="J77" s="15">
        <f t="shared" si="15"/>
        <v>25541088</v>
      </c>
      <c r="K77" s="15">
        <f t="shared" si="15"/>
        <v>-13704323</v>
      </c>
      <c r="L77" s="15">
        <f t="shared" si="15"/>
        <v>995027</v>
      </c>
      <c r="M77" s="15">
        <f t="shared" si="15"/>
        <v>315346</v>
      </c>
      <c r="N77" s="15">
        <f>SUM(D77:M77)</f>
        <v>181729954</v>
      </c>
      <c r="O77" s="38">
        <f t="shared" si="13"/>
        <v>2798.9889260246123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131</v>
      </c>
      <c r="M79" s="51"/>
      <c r="N79" s="51"/>
      <c r="O79" s="43">
        <v>64927</v>
      </c>
    </row>
    <row r="80" spans="1:15" ht="15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107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44709839</v>
      </c>
      <c r="E5" s="27">
        <f t="shared" si="0"/>
        <v>753662</v>
      </c>
      <c r="F5" s="27">
        <f t="shared" si="0"/>
        <v>1442468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139550</v>
      </c>
      <c r="N5" s="28">
        <f>SUM(D5:M5)</f>
        <v>47045519</v>
      </c>
      <c r="O5" s="33">
        <f aca="true" t="shared" si="1" ref="O5:O36">(N5/O$96)</f>
        <v>669.8301274293443</v>
      </c>
      <c r="P5" s="6"/>
    </row>
    <row r="6" spans="1:16" ht="15">
      <c r="A6" s="12"/>
      <c r="B6" s="25">
        <v>311</v>
      </c>
      <c r="C6" s="20" t="s">
        <v>3</v>
      </c>
      <c r="D6" s="49">
        <v>30017576</v>
      </c>
      <c r="E6" s="49">
        <v>0</v>
      </c>
      <c r="F6" s="49">
        <v>1442468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139550</v>
      </c>
      <c r="N6" s="49">
        <f>SUM(D6:M6)</f>
        <v>31599594</v>
      </c>
      <c r="O6" s="50">
        <f t="shared" si="1"/>
        <v>449.91235139175626</v>
      </c>
      <c r="P6" s="9"/>
    </row>
    <row r="7" spans="1:16" ht="15">
      <c r="A7" s="12"/>
      <c r="B7" s="25">
        <v>312.41</v>
      </c>
      <c r="C7" s="20" t="s">
        <v>11</v>
      </c>
      <c r="D7" s="49">
        <v>1028488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6">SUM(D7:M7)</f>
        <v>1028488</v>
      </c>
      <c r="O7" s="50">
        <f t="shared" si="1"/>
        <v>14.643525307894924</v>
      </c>
      <c r="P7" s="9"/>
    </row>
    <row r="8" spans="1:16" ht="15">
      <c r="A8" s="12"/>
      <c r="B8" s="25">
        <v>312.42</v>
      </c>
      <c r="C8" s="20" t="s">
        <v>115</v>
      </c>
      <c r="D8" s="49">
        <v>0</v>
      </c>
      <c r="E8" s="49">
        <v>753662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753662</v>
      </c>
      <c r="O8" s="50">
        <f t="shared" si="1"/>
        <v>10.730575923684773</v>
      </c>
      <c r="P8" s="9"/>
    </row>
    <row r="9" spans="1:16" ht="15">
      <c r="A9" s="12"/>
      <c r="B9" s="25">
        <v>312.51</v>
      </c>
      <c r="C9" s="20" t="s">
        <v>90</v>
      </c>
      <c r="D9" s="49">
        <v>483601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483601</v>
      </c>
      <c r="O9" s="50">
        <f t="shared" si="1"/>
        <v>6.885470207161672</v>
      </c>
      <c r="P9" s="9"/>
    </row>
    <row r="10" spans="1:16" ht="15">
      <c r="A10" s="12"/>
      <c r="B10" s="25">
        <v>312.52</v>
      </c>
      <c r="C10" s="20" t="s">
        <v>133</v>
      </c>
      <c r="D10" s="49">
        <v>575081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575081</v>
      </c>
      <c r="O10" s="50">
        <f t="shared" si="1"/>
        <v>8.18795472342849</v>
      </c>
      <c r="P10" s="9"/>
    </row>
    <row r="11" spans="1:16" ht="15">
      <c r="A11" s="12"/>
      <c r="B11" s="25">
        <v>314.1</v>
      </c>
      <c r="C11" s="20" t="s">
        <v>12</v>
      </c>
      <c r="D11" s="49">
        <v>7246066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7246066</v>
      </c>
      <c r="O11" s="50">
        <f t="shared" si="1"/>
        <v>103.16887591656581</v>
      </c>
      <c r="P11" s="9"/>
    </row>
    <row r="12" spans="1:16" ht="15">
      <c r="A12" s="12"/>
      <c r="B12" s="25">
        <v>314.3</v>
      </c>
      <c r="C12" s="20" t="s">
        <v>13</v>
      </c>
      <c r="D12" s="49">
        <v>1641129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1641129</v>
      </c>
      <c r="O12" s="50">
        <f t="shared" si="1"/>
        <v>23.36625614010109</v>
      </c>
      <c r="P12" s="9"/>
    </row>
    <row r="13" spans="1:16" ht="15">
      <c r="A13" s="12"/>
      <c r="B13" s="25">
        <v>314.4</v>
      </c>
      <c r="C13" s="20" t="s">
        <v>15</v>
      </c>
      <c r="D13" s="49">
        <v>130504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130504</v>
      </c>
      <c r="O13" s="50">
        <f t="shared" si="1"/>
        <v>1.8581049334377446</v>
      </c>
      <c r="P13" s="9"/>
    </row>
    <row r="14" spans="1:16" ht="15">
      <c r="A14" s="12"/>
      <c r="B14" s="25">
        <v>314.8</v>
      </c>
      <c r="C14" s="20" t="s">
        <v>16</v>
      </c>
      <c r="D14" s="49">
        <v>86931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86931</v>
      </c>
      <c r="O14" s="50">
        <f t="shared" si="1"/>
        <v>1.2377162383427067</v>
      </c>
      <c r="P14" s="9"/>
    </row>
    <row r="15" spans="1:16" ht="15">
      <c r="A15" s="12"/>
      <c r="B15" s="25">
        <v>315</v>
      </c>
      <c r="C15" s="20" t="s">
        <v>134</v>
      </c>
      <c r="D15" s="49">
        <v>2456532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2456532</v>
      </c>
      <c r="O15" s="50">
        <f t="shared" si="1"/>
        <v>34.97589520894141</v>
      </c>
      <c r="P15" s="9"/>
    </row>
    <row r="16" spans="1:16" ht="15">
      <c r="A16" s="12"/>
      <c r="B16" s="25">
        <v>316</v>
      </c>
      <c r="C16" s="20" t="s">
        <v>135</v>
      </c>
      <c r="D16" s="49">
        <v>1043931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1043931</v>
      </c>
      <c r="O16" s="50">
        <f t="shared" si="1"/>
        <v>14.863401438029472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SUM(D18:D34)</f>
        <v>6131879</v>
      </c>
      <c r="E17" s="32">
        <f t="shared" si="3"/>
        <v>8530354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6763487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21425720</v>
      </c>
      <c r="O17" s="45">
        <f t="shared" si="1"/>
        <v>305.05759236847723</v>
      </c>
      <c r="P17" s="10"/>
    </row>
    <row r="18" spans="1:16" ht="15">
      <c r="A18" s="12"/>
      <c r="B18" s="25">
        <v>322</v>
      </c>
      <c r="C18" s="20" t="s">
        <v>0</v>
      </c>
      <c r="D18" s="49">
        <v>0</v>
      </c>
      <c r="E18" s="49">
        <v>3036874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3036874</v>
      </c>
      <c r="O18" s="50">
        <f t="shared" si="1"/>
        <v>43.238755606179254</v>
      </c>
      <c r="P18" s="9"/>
    </row>
    <row r="19" spans="1:16" ht="15">
      <c r="A19" s="12"/>
      <c r="B19" s="25">
        <v>323.1</v>
      </c>
      <c r="C19" s="20" t="s">
        <v>19</v>
      </c>
      <c r="D19" s="49">
        <v>5546346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aca="true" t="shared" si="4" ref="N19:N33">SUM(D19:M19)</f>
        <v>5546346</v>
      </c>
      <c r="O19" s="50">
        <f t="shared" si="1"/>
        <v>78.96840606535203</v>
      </c>
      <c r="P19" s="9"/>
    </row>
    <row r="20" spans="1:16" ht="15">
      <c r="A20" s="12"/>
      <c r="B20" s="25">
        <v>323.4</v>
      </c>
      <c r="C20" s="20" t="s">
        <v>20</v>
      </c>
      <c r="D20" s="49">
        <v>331840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331840</v>
      </c>
      <c r="O20" s="50">
        <f t="shared" si="1"/>
        <v>4.724709902470279</v>
      </c>
      <c r="P20" s="9"/>
    </row>
    <row r="21" spans="1:16" ht="15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255215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255215</v>
      </c>
      <c r="O21" s="50">
        <f t="shared" si="1"/>
        <v>3.6337296219833415</v>
      </c>
      <c r="P21" s="9"/>
    </row>
    <row r="22" spans="1:16" ht="15">
      <c r="A22" s="12"/>
      <c r="B22" s="25">
        <v>323.9</v>
      </c>
      <c r="C22" s="20" t="s">
        <v>21</v>
      </c>
      <c r="D22" s="49">
        <v>170950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170950</v>
      </c>
      <c r="O22" s="50">
        <f t="shared" si="1"/>
        <v>2.4339716665480173</v>
      </c>
      <c r="P22" s="9"/>
    </row>
    <row r="23" spans="1:16" ht="15">
      <c r="A23" s="12"/>
      <c r="B23" s="25">
        <v>324.11</v>
      </c>
      <c r="C23" s="20" t="s">
        <v>22</v>
      </c>
      <c r="D23" s="49">
        <v>0</v>
      </c>
      <c r="E23" s="49">
        <v>390225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390225</v>
      </c>
      <c r="O23" s="50">
        <f t="shared" si="1"/>
        <v>5.555990602975724</v>
      </c>
      <c r="P23" s="9"/>
    </row>
    <row r="24" spans="1:16" ht="15">
      <c r="A24" s="12"/>
      <c r="B24" s="25">
        <v>324.12</v>
      </c>
      <c r="C24" s="20" t="s">
        <v>157</v>
      </c>
      <c r="D24" s="49">
        <v>0</v>
      </c>
      <c r="E24" s="49">
        <v>800820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800820</v>
      </c>
      <c r="O24" s="50">
        <f t="shared" si="1"/>
        <v>11.402007546095252</v>
      </c>
      <c r="P24" s="9"/>
    </row>
    <row r="25" spans="1:16" ht="15">
      <c r="A25" s="12"/>
      <c r="B25" s="25">
        <v>324.21</v>
      </c>
      <c r="C25" s="20" t="s">
        <v>170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5494401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5494401</v>
      </c>
      <c r="O25" s="50">
        <f t="shared" si="1"/>
        <v>78.22881754111198</v>
      </c>
      <c r="P25" s="9"/>
    </row>
    <row r="26" spans="1:16" ht="15">
      <c r="A26" s="12"/>
      <c r="B26" s="25">
        <v>324.22</v>
      </c>
      <c r="C26" s="20" t="s">
        <v>171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855322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855322</v>
      </c>
      <c r="O26" s="50">
        <f t="shared" si="1"/>
        <v>12.178002420445647</v>
      </c>
      <c r="P26" s="9"/>
    </row>
    <row r="27" spans="1:16" ht="15">
      <c r="A27" s="12"/>
      <c r="B27" s="25">
        <v>324.31</v>
      </c>
      <c r="C27" s="20" t="s">
        <v>23</v>
      </c>
      <c r="D27" s="49">
        <v>0</v>
      </c>
      <c r="E27" s="49">
        <v>226278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226278</v>
      </c>
      <c r="O27" s="50">
        <f t="shared" si="1"/>
        <v>3.2217270591585394</v>
      </c>
      <c r="P27" s="9"/>
    </row>
    <row r="28" spans="1:16" ht="15">
      <c r="A28" s="12"/>
      <c r="B28" s="25">
        <v>324.32</v>
      </c>
      <c r="C28" s="20" t="s">
        <v>158</v>
      </c>
      <c r="D28" s="49">
        <v>0</v>
      </c>
      <c r="E28" s="49">
        <v>451244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451244</v>
      </c>
      <c r="O28" s="50">
        <f t="shared" si="1"/>
        <v>6.42477397309034</v>
      </c>
      <c r="P28" s="9"/>
    </row>
    <row r="29" spans="1:16" ht="15">
      <c r="A29" s="12"/>
      <c r="B29" s="25">
        <v>324.61</v>
      </c>
      <c r="C29" s="20" t="s">
        <v>24</v>
      </c>
      <c r="D29" s="49">
        <v>0</v>
      </c>
      <c r="E29" s="49">
        <v>1045906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1045906</v>
      </c>
      <c r="O29" s="50">
        <f t="shared" si="1"/>
        <v>14.891521321278566</v>
      </c>
      <c r="P29" s="9"/>
    </row>
    <row r="30" spans="1:16" ht="15">
      <c r="A30" s="12"/>
      <c r="B30" s="25">
        <v>324.62</v>
      </c>
      <c r="C30" s="20" t="s">
        <v>159</v>
      </c>
      <c r="D30" s="49">
        <v>0</v>
      </c>
      <c r="E30" s="49">
        <v>1092676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1092676</v>
      </c>
      <c r="O30" s="50">
        <f t="shared" si="1"/>
        <v>15.55742863244821</v>
      </c>
      <c r="P30" s="9"/>
    </row>
    <row r="31" spans="1:16" ht="15">
      <c r="A31" s="12"/>
      <c r="B31" s="25">
        <v>324.91</v>
      </c>
      <c r="C31" s="20" t="s">
        <v>25</v>
      </c>
      <c r="D31" s="49">
        <v>0</v>
      </c>
      <c r="E31" s="49">
        <v>449473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449473</v>
      </c>
      <c r="O31" s="50">
        <f t="shared" si="1"/>
        <v>6.399558624617356</v>
      </c>
      <c r="P31" s="9"/>
    </row>
    <row r="32" spans="1:16" ht="15">
      <c r="A32" s="12"/>
      <c r="B32" s="25">
        <v>324.92</v>
      </c>
      <c r="C32" s="20" t="s">
        <v>160</v>
      </c>
      <c r="D32" s="49">
        <v>0</v>
      </c>
      <c r="E32" s="49">
        <v>920561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4"/>
        <v>920561</v>
      </c>
      <c r="O32" s="50">
        <f t="shared" si="1"/>
        <v>13.10686979426212</v>
      </c>
      <c r="P32" s="9"/>
    </row>
    <row r="33" spans="1:16" ht="15">
      <c r="A33" s="12"/>
      <c r="B33" s="25">
        <v>325.1</v>
      </c>
      <c r="C33" s="20" t="s">
        <v>152</v>
      </c>
      <c r="D33" s="49">
        <v>47582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4"/>
        <v>47582</v>
      </c>
      <c r="O33" s="50">
        <f t="shared" si="1"/>
        <v>0.6774684986118032</v>
      </c>
      <c r="P33" s="9"/>
    </row>
    <row r="34" spans="1:16" ht="15">
      <c r="A34" s="12"/>
      <c r="B34" s="25">
        <v>329</v>
      </c>
      <c r="C34" s="20" t="s">
        <v>27</v>
      </c>
      <c r="D34" s="49">
        <v>35161</v>
      </c>
      <c r="E34" s="49">
        <v>116297</v>
      </c>
      <c r="F34" s="49">
        <v>0</v>
      </c>
      <c r="G34" s="49">
        <v>0</v>
      </c>
      <c r="H34" s="49">
        <v>0</v>
      </c>
      <c r="I34" s="49">
        <v>158549</v>
      </c>
      <c r="J34" s="49">
        <v>0</v>
      </c>
      <c r="K34" s="49">
        <v>0</v>
      </c>
      <c r="L34" s="49">
        <v>0</v>
      </c>
      <c r="M34" s="49">
        <v>0</v>
      </c>
      <c r="N34" s="49">
        <f aca="true" t="shared" si="5" ref="N34:N40">SUM(D34:M34)</f>
        <v>310007</v>
      </c>
      <c r="O34" s="50">
        <f t="shared" si="1"/>
        <v>4.413853491848793</v>
      </c>
      <c r="P34" s="9"/>
    </row>
    <row r="35" spans="1:16" ht="15.75">
      <c r="A35" s="29" t="s">
        <v>29</v>
      </c>
      <c r="B35" s="30"/>
      <c r="C35" s="31"/>
      <c r="D35" s="32">
        <f aca="true" t="shared" si="6" ref="D35:M35">SUM(D36:D54)</f>
        <v>7629203</v>
      </c>
      <c r="E35" s="32">
        <f t="shared" si="6"/>
        <v>9818664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905579</v>
      </c>
      <c r="N35" s="44">
        <f t="shared" si="5"/>
        <v>18353446</v>
      </c>
      <c r="O35" s="45">
        <f t="shared" si="1"/>
        <v>261.3148145511497</v>
      </c>
      <c r="P35" s="10"/>
    </row>
    <row r="36" spans="1:16" ht="15">
      <c r="A36" s="12"/>
      <c r="B36" s="25">
        <v>331.2</v>
      </c>
      <c r="C36" s="20" t="s">
        <v>28</v>
      </c>
      <c r="D36" s="49">
        <v>2135</v>
      </c>
      <c r="E36" s="49">
        <v>169955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172090</v>
      </c>
      <c r="O36" s="50">
        <f t="shared" si="1"/>
        <v>2.4502028902968607</v>
      </c>
      <c r="P36" s="9"/>
    </row>
    <row r="37" spans="1:16" ht="15">
      <c r="A37" s="12"/>
      <c r="B37" s="25">
        <v>331.39</v>
      </c>
      <c r="C37" s="20" t="s">
        <v>119</v>
      </c>
      <c r="D37" s="49">
        <v>0</v>
      </c>
      <c r="E37" s="49">
        <v>404793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404793</v>
      </c>
      <c r="O37" s="50">
        <f aca="true" t="shared" si="7" ref="O37:O68">(N37/O$96)</f>
        <v>5.763408556987257</v>
      </c>
      <c r="P37" s="9"/>
    </row>
    <row r="38" spans="1:16" ht="15">
      <c r="A38" s="12"/>
      <c r="B38" s="25">
        <v>331.5</v>
      </c>
      <c r="C38" s="20" t="s">
        <v>30</v>
      </c>
      <c r="D38" s="49">
        <v>288290</v>
      </c>
      <c r="E38" s="49">
        <v>3181914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3470204</v>
      </c>
      <c r="O38" s="50">
        <f t="shared" si="7"/>
        <v>49.40847155976365</v>
      </c>
      <c r="P38" s="9"/>
    </row>
    <row r="39" spans="1:16" ht="15">
      <c r="A39" s="12"/>
      <c r="B39" s="25">
        <v>332</v>
      </c>
      <c r="C39" s="20" t="s">
        <v>180</v>
      </c>
      <c r="D39" s="49">
        <v>0</v>
      </c>
      <c r="E39" s="49">
        <v>680918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680918</v>
      </c>
      <c r="O39" s="50">
        <f t="shared" si="7"/>
        <v>9.694852993521748</v>
      </c>
      <c r="P39" s="9"/>
    </row>
    <row r="40" spans="1:16" ht="15">
      <c r="A40" s="12"/>
      <c r="B40" s="25">
        <v>334.2</v>
      </c>
      <c r="C40" s="20" t="s">
        <v>32</v>
      </c>
      <c r="D40" s="49">
        <v>0</v>
      </c>
      <c r="E40" s="49">
        <v>107829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107829</v>
      </c>
      <c r="O40" s="50">
        <f t="shared" si="7"/>
        <v>1.5352601979070264</v>
      </c>
      <c r="P40" s="9"/>
    </row>
    <row r="41" spans="1:16" ht="15">
      <c r="A41" s="12"/>
      <c r="B41" s="25">
        <v>334.49</v>
      </c>
      <c r="C41" s="20" t="s">
        <v>33</v>
      </c>
      <c r="D41" s="49">
        <v>949939</v>
      </c>
      <c r="E41" s="49">
        <v>41756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aca="true" t="shared" si="8" ref="N41:N50">SUM(D41:M41)</f>
        <v>991695</v>
      </c>
      <c r="O41" s="50">
        <f t="shared" si="7"/>
        <v>14.119669680358795</v>
      </c>
      <c r="P41" s="9"/>
    </row>
    <row r="42" spans="1:16" ht="15">
      <c r="A42" s="12"/>
      <c r="B42" s="25">
        <v>334.5</v>
      </c>
      <c r="C42" s="20" t="s">
        <v>34</v>
      </c>
      <c r="D42" s="49">
        <v>54775</v>
      </c>
      <c r="E42" s="49">
        <v>136571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191346</v>
      </c>
      <c r="O42" s="50">
        <f t="shared" si="7"/>
        <v>2.7243681924966183</v>
      </c>
      <c r="P42" s="9"/>
    </row>
    <row r="43" spans="1:16" ht="15">
      <c r="A43" s="12"/>
      <c r="B43" s="25">
        <v>334.7</v>
      </c>
      <c r="C43" s="20" t="s">
        <v>35</v>
      </c>
      <c r="D43" s="49">
        <v>0</v>
      </c>
      <c r="E43" s="49">
        <v>389286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389286</v>
      </c>
      <c r="O43" s="50">
        <f t="shared" si="7"/>
        <v>5.542621200256282</v>
      </c>
      <c r="P43" s="9"/>
    </row>
    <row r="44" spans="1:16" ht="15">
      <c r="A44" s="12"/>
      <c r="B44" s="25">
        <v>335.12</v>
      </c>
      <c r="C44" s="20" t="s">
        <v>136</v>
      </c>
      <c r="D44" s="49">
        <v>2232494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2232494</v>
      </c>
      <c r="O44" s="50">
        <f t="shared" si="7"/>
        <v>31.78606108065779</v>
      </c>
      <c r="P44" s="9"/>
    </row>
    <row r="45" spans="1:16" ht="15">
      <c r="A45" s="12"/>
      <c r="B45" s="25">
        <v>335.14</v>
      </c>
      <c r="C45" s="20" t="s">
        <v>137</v>
      </c>
      <c r="D45" s="49">
        <v>30253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30253</v>
      </c>
      <c r="O45" s="50">
        <f t="shared" si="7"/>
        <v>0.4307396597138179</v>
      </c>
      <c r="P45" s="9"/>
    </row>
    <row r="46" spans="1:16" ht="15">
      <c r="A46" s="12"/>
      <c r="B46" s="25">
        <v>335.15</v>
      </c>
      <c r="C46" s="20" t="s">
        <v>138</v>
      </c>
      <c r="D46" s="49">
        <v>99527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99527</v>
      </c>
      <c r="O46" s="50">
        <f t="shared" si="7"/>
        <v>1.4170570228518544</v>
      </c>
      <c r="P46" s="9"/>
    </row>
    <row r="47" spans="1:16" ht="15">
      <c r="A47" s="12"/>
      <c r="B47" s="25">
        <v>335.18</v>
      </c>
      <c r="C47" s="20" t="s">
        <v>139</v>
      </c>
      <c r="D47" s="49">
        <v>3723080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8"/>
        <v>3723080</v>
      </c>
      <c r="O47" s="50">
        <f t="shared" si="7"/>
        <v>53.00889869723073</v>
      </c>
      <c r="P47" s="9"/>
    </row>
    <row r="48" spans="1:16" ht="15">
      <c r="A48" s="12"/>
      <c r="B48" s="25">
        <v>335.21</v>
      </c>
      <c r="C48" s="20" t="s">
        <v>41</v>
      </c>
      <c r="D48" s="49">
        <v>21260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21260</v>
      </c>
      <c r="O48" s="50">
        <f t="shared" si="7"/>
        <v>0.30269808500035594</v>
      </c>
      <c r="P48" s="9"/>
    </row>
    <row r="49" spans="1:16" ht="15">
      <c r="A49" s="12"/>
      <c r="B49" s="25">
        <v>335.49</v>
      </c>
      <c r="C49" s="20" t="s">
        <v>121</v>
      </c>
      <c r="D49" s="49">
        <v>79334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8"/>
        <v>79334</v>
      </c>
      <c r="O49" s="50">
        <f t="shared" si="7"/>
        <v>1.129550793763793</v>
      </c>
      <c r="P49" s="9"/>
    </row>
    <row r="50" spans="1:16" ht="15">
      <c r="A50" s="12"/>
      <c r="B50" s="25">
        <v>335.5</v>
      </c>
      <c r="C50" s="20" t="s">
        <v>122</v>
      </c>
      <c r="D50" s="49">
        <v>0</v>
      </c>
      <c r="E50" s="49">
        <v>67277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8"/>
        <v>67277</v>
      </c>
      <c r="O50" s="50">
        <f t="shared" si="7"/>
        <v>0.9578842457464227</v>
      </c>
      <c r="P50" s="9"/>
    </row>
    <row r="51" spans="1:16" ht="15">
      <c r="A51" s="12"/>
      <c r="B51" s="25">
        <v>337.6</v>
      </c>
      <c r="C51" s="20" t="s">
        <v>100</v>
      </c>
      <c r="D51" s="49">
        <v>0</v>
      </c>
      <c r="E51" s="49">
        <v>716459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905579</v>
      </c>
      <c r="N51" s="49">
        <f>SUM(D51:M51)</f>
        <v>1622038</v>
      </c>
      <c r="O51" s="50">
        <f t="shared" si="7"/>
        <v>23.094440093970242</v>
      </c>
      <c r="P51" s="9"/>
    </row>
    <row r="52" spans="1:16" ht="15">
      <c r="A52" s="12"/>
      <c r="B52" s="25">
        <v>337.7</v>
      </c>
      <c r="C52" s="20" t="s">
        <v>101</v>
      </c>
      <c r="D52" s="49">
        <v>0</v>
      </c>
      <c r="E52" s="49">
        <v>540855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540855</v>
      </c>
      <c r="O52" s="50">
        <f t="shared" si="7"/>
        <v>7.700647825158397</v>
      </c>
      <c r="P52" s="9"/>
    </row>
    <row r="53" spans="1:16" ht="15">
      <c r="A53" s="12"/>
      <c r="B53" s="25">
        <v>338</v>
      </c>
      <c r="C53" s="20" t="s">
        <v>43</v>
      </c>
      <c r="D53" s="49">
        <v>67176</v>
      </c>
      <c r="E53" s="49">
        <v>3381051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>SUM(D53:M53)</f>
        <v>3448227</v>
      </c>
      <c r="O53" s="50">
        <f t="shared" si="7"/>
        <v>49.095564889300206</v>
      </c>
      <c r="P53" s="9"/>
    </row>
    <row r="54" spans="1:16" ht="15">
      <c r="A54" s="12"/>
      <c r="B54" s="25">
        <v>339</v>
      </c>
      <c r="C54" s="20" t="s">
        <v>44</v>
      </c>
      <c r="D54" s="49">
        <v>80940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>SUM(D54:M54)</f>
        <v>80940</v>
      </c>
      <c r="O54" s="50">
        <f t="shared" si="7"/>
        <v>1.152416886167865</v>
      </c>
      <c r="P54" s="9"/>
    </row>
    <row r="55" spans="1:16" ht="15.75">
      <c r="A55" s="29" t="s">
        <v>49</v>
      </c>
      <c r="B55" s="30"/>
      <c r="C55" s="31"/>
      <c r="D55" s="32">
        <f aca="true" t="shared" si="9" ref="D55:M55">SUM(D56:D70)</f>
        <v>9503929</v>
      </c>
      <c r="E55" s="32">
        <f t="shared" si="9"/>
        <v>374654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90162237</v>
      </c>
      <c r="J55" s="32">
        <f t="shared" si="9"/>
        <v>14765612</v>
      </c>
      <c r="K55" s="32">
        <f t="shared" si="9"/>
        <v>0</v>
      </c>
      <c r="L55" s="32">
        <f t="shared" si="9"/>
        <v>0</v>
      </c>
      <c r="M55" s="32">
        <f t="shared" si="9"/>
        <v>55657</v>
      </c>
      <c r="N55" s="32">
        <f>SUM(D55:M55)</f>
        <v>114862089</v>
      </c>
      <c r="O55" s="45">
        <f t="shared" si="7"/>
        <v>1635.3967252794191</v>
      </c>
      <c r="P55" s="10"/>
    </row>
    <row r="56" spans="1:16" ht="15">
      <c r="A56" s="12"/>
      <c r="B56" s="25">
        <v>341.2</v>
      </c>
      <c r="C56" s="20" t="s">
        <v>140</v>
      </c>
      <c r="D56" s="49">
        <v>694566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14765612</v>
      </c>
      <c r="K56" s="49">
        <v>0</v>
      </c>
      <c r="L56" s="49">
        <v>0</v>
      </c>
      <c r="M56" s="49">
        <v>0</v>
      </c>
      <c r="N56" s="49">
        <f aca="true" t="shared" si="10" ref="N56:N70">SUM(D56:M56)</f>
        <v>15460178</v>
      </c>
      <c r="O56" s="50">
        <f t="shared" si="7"/>
        <v>220.12070904819535</v>
      </c>
      <c r="P56" s="9"/>
    </row>
    <row r="57" spans="1:16" ht="15">
      <c r="A57" s="12"/>
      <c r="B57" s="25">
        <v>341.3</v>
      </c>
      <c r="C57" s="20" t="s">
        <v>141</v>
      </c>
      <c r="D57" s="49">
        <v>745578</v>
      </c>
      <c r="E57" s="49">
        <v>318997</v>
      </c>
      <c r="F57" s="49">
        <v>0</v>
      </c>
      <c r="G57" s="49">
        <v>0</v>
      </c>
      <c r="H57" s="49">
        <v>0</v>
      </c>
      <c r="I57" s="49">
        <v>5701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1070276</v>
      </c>
      <c r="O57" s="50">
        <f t="shared" si="7"/>
        <v>15.23849932369901</v>
      </c>
      <c r="P57" s="9"/>
    </row>
    <row r="58" spans="1:16" ht="15">
      <c r="A58" s="12"/>
      <c r="B58" s="25">
        <v>342.1</v>
      </c>
      <c r="C58" s="20" t="s">
        <v>54</v>
      </c>
      <c r="D58" s="49">
        <v>1511086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1511086</v>
      </c>
      <c r="O58" s="50">
        <f t="shared" si="7"/>
        <v>21.514714885740727</v>
      </c>
      <c r="P58" s="9"/>
    </row>
    <row r="59" spans="1:16" ht="15">
      <c r="A59" s="12"/>
      <c r="B59" s="25">
        <v>342.2</v>
      </c>
      <c r="C59" s="20" t="s">
        <v>55</v>
      </c>
      <c r="D59" s="49">
        <v>23456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23456</v>
      </c>
      <c r="O59" s="50">
        <f t="shared" si="7"/>
        <v>0.3339645475902328</v>
      </c>
      <c r="P59" s="9"/>
    </row>
    <row r="60" spans="1:16" ht="15">
      <c r="A60" s="12"/>
      <c r="B60" s="25">
        <v>343.4</v>
      </c>
      <c r="C60" s="20" t="s">
        <v>56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18973286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18973286</v>
      </c>
      <c r="O60" s="50">
        <f t="shared" si="7"/>
        <v>270.14004413753827</v>
      </c>
      <c r="P60" s="9"/>
    </row>
    <row r="61" spans="1:16" ht="15">
      <c r="A61" s="12"/>
      <c r="B61" s="25">
        <v>343.6</v>
      </c>
      <c r="C61" s="20" t="s">
        <v>57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54088109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54088109</v>
      </c>
      <c r="O61" s="50">
        <f t="shared" si="7"/>
        <v>770.1019292375596</v>
      </c>
      <c r="P61" s="9"/>
    </row>
    <row r="62" spans="1:16" ht="15">
      <c r="A62" s="12"/>
      <c r="B62" s="25">
        <v>343.7</v>
      </c>
      <c r="C62" s="20" t="s">
        <v>124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13351600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13351600</v>
      </c>
      <c r="O62" s="50">
        <f t="shared" si="7"/>
        <v>190.09895351320566</v>
      </c>
      <c r="P62" s="9"/>
    </row>
    <row r="63" spans="1:16" ht="15">
      <c r="A63" s="12"/>
      <c r="B63" s="25">
        <v>343.9</v>
      </c>
      <c r="C63" s="20" t="s">
        <v>58</v>
      </c>
      <c r="D63" s="49">
        <v>24093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24093</v>
      </c>
      <c r="O63" s="50">
        <f t="shared" si="7"/>
        <v>0.34303409980778815</v>
      </c>
      <c r="P63" s="9"/>
    </row>
    <row r="64" spans="1:16" ht="15">
      <c r="A64" s="12"/>
      <c r="B64" s="25">
        <v>344.5</v>
      </c>
      <c r="C64" s="20" t="s">
        <v>142</v>
      </c>
      <c r="D64" s="49">
        <v>238762</v>
      </c>
      <c r="E64" s="49">
        <v>0</v>
      </c>
      <c r="F64" s="49">
        <v>0</v>
      </c>
      <c r="G64" s="49">
        <v>0</v>
      </c>
      <c r="H64" s="49">
        <v>0</v>
      </c>
      <c r="I64" s="49">
        <v>301069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539831</v>
      </c>
      <c r="O64" s="50">
        <f t="shared" si="7"/>
        <v>7.686068199615576</v>
      </c>
      <c r="P64" s="9"/>
    </row>
    <row r="65" spans="1:16" ht="15">
      <c r="A65" s="12"/>
      <c r="B65" s="25">
        <v>345.9</v>
      </c>
      <c r="C65" s="20" t="s">
        <v>61</v>
      </c>
      <c r="D65" s="49">
        <v>0</v>
      </c>
      <c r="E65" s="49">
        <v>55657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55657</v>
      </c>
      <c r="N65" s="49">
        <f t="shared" si="10"/>
        <v>111314</v>
      </c>
      <c r="O65" s="50">
        <f t="shared" si="7"/>
        <v>1.5848793336655513</v>
      </c>
      <c r="P65" s="9"/>
    </row>
    <row r="66" spans="1:16" ht="15">
      <c r="A66" s="12"/>
      <c r="B66" s="25">
        <v>347.2</v>
      </c>
      <c r="C66" s="20" t="s">
        <v>62</v>
      </c>
      <c r="D66" s="49">
        <v>133348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133348</v>
      </c>
      <c r="O66" s="50">
        <f t="shared" si="7"/>
        <v>1.8985975653164378</v>
      </c>
      <c r="P66" s="9"/>
    </row>
    <row r="67" spans="1:16" ht="15">
      <c r="A67" s="12"/>
      <c r="B67" s="25">
        <v>347.3</v>
      </c>
      <c r="C67" s="20" t="s">
        <v>63</v>
      </c>
      <c r="D67" s="49">
        <v>2119074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0"/>
        <v>2119074</v>
      </c>
      <c r="O67" s="50">
        <f t="shared" si="7"/>
        <v>30.171196696803587</v>
      </c>
      <c r="P67" s="9"/>
    </row>
    <row r="68" spans="1:16" ht="15">
      <c r="A68" s="12"/>
      <c r="B68" s="25">
        <v>347.4</v>
      </c>
      <c r="C68" s="20" t="s">
        <v>64</v>
      </c>
      <c r="D68" s="49">
        <v>12279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0"/>
        <v>12279</v>
      </c>
      <c r="O68" s="50">
        <f t="shared" si="7"/>
        <v>0.17482736527372392</v>
      </c>
      <c r="P68" s="9"/>
    </row>
    <row r="69" spans="1:16" ht="15">
      <c r="A69" s="12"/>
      <c r="B69" s="25">
        <v>347.5</v>
      </c>
      <c r="C69" s="20" t="s">
        <v>65</v>
      </c>
      <c r="D69" s="49">
        <v>2615840</v>
      </c>
      <c r="E69" s="49">
        <v>0</v>
      </c>
      <c r="F69" s="49">
        <v>0</v>
      </c>
      <c r="G69" s="49">
        <v>0</v>
      </c>
      <c r="H69" s="49">
        <v>0</v>
      </c>
      <c r="I69" s="49">
        <v>3074496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0"/>
        <v>5690336</v>
      </c>
      <c r="O69" s="50">
        <f aca="true" t="shared" si="11" ref="O69:O94">(N69/O$96)</f>
        <v>81.01852352815548</v>
      </c>
      <c r="P69" s="9"/>
    </row>
    <row r="70" spans="1:16" ht="15">
      <c r="A70" s="12"/>
      <c r="B70" s="25">
        <v>349</v>
      </c>
      <c r="C70" s="20" t="s">
        <v>1</v>
      </c>
      <c r="D70" s="49">
        <v>1385847</v>
      </c>
      <c r="E70" s="49">
        <v>0</v>
      </c>
      <c r="F70" s="49">
        <v>0</v>
      </c>
      <c r="G70" s="49">
        <v>0</v>
      </c>
      <c r="H70" s="49">
        <v>0</v>
      </c>
      <c r="I70" s="49">
        <v>367976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0"/>
        <v>1753823</v>
      </c>
      <c r="O70" s="50">
        <f t="shared" si="11"/>
        <v>24.970783797252082</v>
      </c>
      <c r="P70" s="9"/>
    </row>
    <row r="71" spans="1:16" ht="15.75">
      <c r="A71" s="29" t="s">
        <v>50</v>
      </c>
      <c r="B71" s="30"/>
      <c r="C71" s="31"/>
      <c r="D71" s="32">
        <f aca="true" t="shared" si="12" ref="D71:M71">SUM(D72:D76)</f>
        <v>433701</v>
      </c>
      <c r="E71" s="32">
        <f t="shared" si="12"/>
        <v>60349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 aca="true" t="shared" si="13" ref="N71:N78">SUM(D71:M71)</f>
        <v>494050</v>
      </c>
      <c r="O71" s="45">
        <f t="shared" si="11"/>
        <v>7.034242186943832</v>
      </c>
      <c r="P71" s="10"/>
    </row>
    <row r="72" spans="1:16" ht="15">
      <c r="A72" s="13"/>
      <c r="B72" s="39">
        <v>351.1</v>
      </c>
      <c r="C72" s="21" t="s">
        <v>68</v>
      </c>
      <c r="D72" s="49">
        <v>92259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3"/>
        <v>92259</v>
      </c>
      <c r="O72" s="50">
        <f t="shared" si="11"/>
        <v>1.3135758524951946</v>
      </c>
      <c r="P72" s="9"/>
    </row>
    <row r="73" spans="1:16" ht="15">
      <c r="A73" s="13"/>
      <c r="B73" s="39">
        <v>351.9</v>
      </c>
      <c r="C73" s="21" t="s">
        <v>143</v>
      </c>
      <c r="D73" s="49">
        <v>8891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3"/>
        <v>8891</v>
      </c>
      <c r="O73" s="50">
        <f t="shared" si="11"/>
        <v>0.12658930732540757</v>
      </c>
      <c r="P73" s="9"/>
    </row>
    <row r="74" spans="1:16" ht="15">
      <c r="A74" s="13"/>
      <c r="B74" s="39">
        <v>354</v>
      </c>
      <c r="C74" s="21" t="s">
        <v>69</v>
      </c>
      <c r="D74" s="49">
        <v>332318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3"/>
        <v>332318</v>
      </c>
      <c r="O74" s="50">
        <f t="shared" si="11"/>
        <v>4.731515626112337</v>
      </c>
      <c r="P74" s="9"/>
    </row>
    <row r="75" spans="1:16" ht="15">
      <c r="A75" s="13"/>
      <c r="B75" s="39">
        <v>355</v>
      </c>
      <c r="C75" s="21" t="s">
        <v>70</v>
      </c>
      <c r="D75" s="49">
        <v>0</v>
      </c>
      <c r="E75" s="49">
        <v>26730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3"/>
        <v>26730</v>
      </c>
      <c r="O75" s="50">
        <f t="shared" si="11"/>
        <v>0.38057948316366486</v>
      </c>
      <c r="P75" s="9"/>
    </row>
    <row r="76" spans="1:16" ht="15">
      <c r="A76" s="13"/>
      <c r="B76" s="39">
        <v>358.2</v>
      </c>
      <c r="C76" s="21" t="s">
        <v>144</v>
      </c>
      <c r="D76" s="49">
        <v>233</v>
      </c>
      <c r="E76" s="49">
        <v>33619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3"/>
        <v>33852</v>
      </c>
      <c r="O76" s="50">
        <f t="shared" si="11"/>
        <v>0.48198191784722716</v>
      </c>
      <c r="P76" s="9"/>
    </row>
    <row r="77" spans="1:16" ht="15.75">
      <c r="A77" s="29" t="s">
        <v>4</v>
      </c>
      <c r="B77" s="30"/>
      <c r="C77" s="31"/>
      <c r="D77" s="32">
        <f aca="true" t="shared" si="14" ref="D77:M77">SUM(D78:D87)</f>
        <v>2951687</v>
      </c>
      <c r="E77" s="32">
        <f t="shared" si="14"/>
        <v>413814</v>
      </c>
      <c r="F77" s="32">
        <f t="shared" si="14"/>
        <v>16938</v>
      </c>
      <c r="G77" s="32">
        <f t="shared" si="14"/>
        <v>26835</v>
      </c>
      <c r="H77" s="32">
        <f t="shared" si="14"/>
        <v>0</v>
      </c>
      <c r="I77" s="32">
        <f t="shared" si="14"/>
        <v>741425</v>
      </c>
      <c r="J77" s="32">
        <f t="shared" si="14"/>
        <v>30566</v>
      </c>
      <c r="K77" s="32">
        <f t="shared" si="14"/>
        <v>37978266</v>
      </c>
      <c r="L77" s="32">
        <f t="shared" si="14"/>
        <v>0</v>
      </c>
      <c r="M77" s="32">
        <f t="shared" si="14"/>
        <v>1095584</v>
      </c>
      <c r="N77" s="32">
        <f t="shared" si="13"/>
        <v>43255115</v>
      </c>
      <c r="O77" s="45">
        <f t="shared" si="11"/>
        <v>615.8626753043354</v>
      </c>
      <c r="P77" s="10"/>
    </row>
    <row r="78" spans="1:16" ht="15">
      <c r="A78" s="12"/>
      <c r="B78" s="25">
        <v>361.1</v>
      </c>
      <c r="C78" s="20" t="s">
        <v>73</v>
      </c>
      <c r="D78" s="49">
        <v>1999174</v>
      </c>
      <c r="E78" s="49">
        <v>110076</v>
      </c>
      <c r="F78" s="49">
        <v>16243</v>
      </c>
      <c r="G78" s="49">
        <v>26835</v>
      </c>
      <c r="H78" s="49">
        <v>0</v>
      </c>
      <c r="I78" s="49">
        <v>7161</v>
      </c>
      <c r="J78" s="49">
        <v>16887</v>
      </c>
      <c r="K78" s="49">
        <v>3372031</v>
      </c>
      <c r="L78" s="49">
        <v>0</v>
      </c>
      <c r="M78" s="49">
        <v>3092</v>
      </c>
      <c r="N78" s="49">
        <f t="shared" si="13"/>
        <v>5551499</v>
      </c>
      <c r="O78" s="50">
        <f t="shared" si="11"/>
        <v>79.04177404427992</v>
      </c>
      <c r="P78" s="9"/>
    </row>
    <row r="79" spans="1:16" ht="15">
      <c r="A79" s="12"/>
      <c r="B79" s="25">
        <v>361.3</v>
      </c>
      <c r="C79" s="20" t="s">
        <v>74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23549696</v>
      </c>
      <c r="L79" s="49">
        <v>0</v>
      </c>
      <c r="M79" s="49">
        <v>0</v>
      </c>
      <c r="N79" s="49">
        <f aca="true" t="shared" si="15" ref="N79:N87">SUM(D79:M79)</f>
        <v>23549696</v>
      </c>
      <c r="O79" s="50">
        <f t="shared" si="11"/>
        <v>335.2985833274009</v>
      </c>
      <c r="P79" s="9"/>
    </row>
    <row r="80" spans="1:16" ht="15">
      <c r="A80" s="12"/>
      <c r="B80" s="25">
        <v>362</v>
      </c>
      <c r="C80" s="20" t="s">
        <v>75</v>
      </c>
      <c r="D80" s="49">
        <v>211840</v>
      </c>
      <c r="E80" s="49">
        <v>12600</v>
      </c>
      <c r="F80" s="49">
        <v>0</v>
      </c>
      <c r="G80" s="49">
        <v>0</v>
      </c>
      <c r="H80" s="49">
        <v>0</v>
      </c>
      <c r="I80" s="49">
        <v>622528</v>
      </c>
      <c r="J80" s="49">
        <v>0</v>
      </c>
      <c r="K80" s="49">
        <v>0</v>
      </c>
      <c r="L80" s="49">
        <v>0</v>
      </c>
      <c r="M80" s="49">
        <v>5683</v>
      </c>
      <c r="N80" s="49">
        <f t="shared" si="15"/>
        <v>852651</v>
      </c>
      <c r="O80" s="50">
        <f t="shared" si="11"/>
        <v>12.139972947960418</v>
      </c>
      <c r="P80" s="9"/>
    </row>
    <row r="81" spans="1:16" ht="15">
      <c r="A81" s="12"/>
      <c r="B81" s="25">
        <v>364</v>
      </c>
      <c r="C81" s="20" t="s">
        <v>145</v>
      </c>
      <c r="D81" s="49">
        <v>32000</v>
      </c>
      <c r="E81" s="49">
        <v>0</v>
      </c>
      <c r="F81" s="49">
        <v>0</v>
      </c>
      <c r="G81" s="49">
        <v>0</v>
      </c>
      <c r="H81" s="49">
        <v>0</v>
      </c>
      <c r="I81" s="49">
        <v>-33880</v>
      </c>
      <c r="J81" s="49">
        <v>3901</v>
      </c>
      <c r="K81" s="49">
        <v>0</v>
      </c>
      <c r="L81" s="49">
        <v>0</v>
      </c>
      <c r="M81" s="49">
        <v>0</v>
      </c>
      <c r="N81" s="49">
        <f t="shared" si="15"/>
        <v>2021</v>
      </c>
      <c r="O81" s="50">
        <f t="shared" si="11"/>
        <v>0.028774827365273724</v>
      </c>
      <c r="P81" s="9"/>
    </row>
    <row r="82" spans="1:16" ht="15">
      <c r="A82" s="12"/>
      <c r="B82" s="25">
        <v>365</v>
      </c>
      <c r="C82" s="20" t="s">
        <v>146</v>
      </c>
      <c r="D82" s="49">
        <v>52615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5"/>
        <v>52615</v>
      </c>
      <c r="O82" s="50">
        <f t="shared" si="11"/>
        <v>0.7491279276713889</v>
      </c>
      <c r="P82" s="9"/>
    </row>
    <row r="83" spans="1:16" ht="15">
      <c r="A83" s="12"/>
      <c r="B83" s="25">
        <v>366</v>
      </c>
      <c r="C83" s="20" t="s">
        <v>77</v>
      </c>
      <c r="D83" s="49">
        <v>84718</v>
      </c>
      <c r="E83" s="49">
        <v>903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1084569</v>
      </c>
      <c r="N83" s="49">
        <f t="shared" si="15"/>
        <v>1170190</v>
      </c>
      <c r="O83" s="50">
        <f t="shared" si="11"/>
        <v>16.66106641987613</v>
      </c>
      <c r="P83" s="9"/>
    </row>
    <row r="84" spans="1:16" ht="15">
      <c r="A84" s="12"/>
      <c r="B84" s="25">
        <v>367</v>
      </c>
      <c r="C84" s="20" t="s">
        <v>177</v>
      </c>
      <c r="D84" s="49">
        <v>9677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f>SUM(D84:M84)</f>
        <v>9677</v>
      </c>
      <c r="O84" s="50">
        <f t="shared" si="11"/>
        <v>0.13778030896276786</v>
      </c>
      <c r="P84" s="9"/>
    </row>
    <row r="85" spans="1:16" ht="15">
      <c r="A85" s="12"/>
      <c r="B85" s="25">
        <v>368</v>
      </c>
      <c r="C85" s="20" t="s">
        <v>78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11056539</v>
      </c>
      <c r="L85" s="49">
        <v>0</v>
      </c>
      <c r="M85" s="49">
        <v>0</v>
      </c>
      <c r="N85" s="49">
        <f t="shared" si="15"/>
        <v>11056539</v>
      </c>
      <c r="O85" s="50">
        <f t="shared" si="11"/>
        <v>157.4220687691322</v>
      </c>
      <c r="P85" s="9"/>
    </row>
    <row r="86" spans="1:16" ht="15">
      <c r="A86" s="12"/>
      <c r="B86" s="25">
        <v>369.3</v>
      </c>
      <c r="C86" s="20" t="s">
        <v>112</v>
      </c>
      <c r="D86" s="49">
        <v>6604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f t="shared" si="15"/>
        <v>6604</v>
      </c>
      <c r="O86" s="50">
        <f t="shared" si="11"/>
        <v>0.0940271944187371</v>
      </c>
      <c r="P86" s="9"/>
    </row>
    <row r="87" spans="1:16" ht="15">
      <c r="A87" s="12"/>
      <c r="B87" s="25">
        <v>369.9</v>
      </c>
      <c r="C87" s="20" t="s">
        <v>80</v>
      </c>
      <c r="D87" s="49">
        <v>555059</v>
      </c>
      <c r="E87" s="49">
        <v>290235</v>
      </c>
      <c r="F87" s="49">
        <v>695</v>
      </c>
      <c r="G87" s="49">
        <v>0</v>
      </c>
      <c r="H87" s="49">
        <v>0</v>
      </c>
      <c r="I87" s="49">
        <v>145616</v>
      </c>
      <c r="J87" s="49">
        <v>9778</v>
      </c>
      <c r="K87" s="49">
        <v>0</v>
      </c>
      <c r="L87" s="49">
        <v>0</v>
      </c>
      <c r="M87" s="49">
        <v>2240</v>
      </c>
      <c r="N87" s="49">
        <f t="shared" si="15"/>
        <v>1003623</v>
      </c>
      <c r="O87" s="50">
        <f t="shared" si="11"/>
        <v>14.289499537267744</v>
      </c>
      <c r="P87" s="9"/>
    </row>
    <row r="88" spans="1:16" ht="15.75">
      <c r="A88" s="29" t="s">
        <v>51</v>
      </c>
      <c r="B88" s="30"/>
      <c r="C88" s="31"/>
      <c r="D88" s="32">
        <f aca="true" t="shared" si="16" ref="D88:M88">SUM(D89:D93)</f>
        <v>26952557</v>
      </c>
      <c r="E88" s="32">
        <f t="shared" si="16"/>
        <v>3048677</v>
      </c>
      <c r="F88" s="32">
        <f t="shared" si="16"/>
        <v>3861840</v>
      </c>
      <c r="G88" s="32">
        <f t="shared" si="16"/>
        <v>11225156</v>
      </c>
      <c r="H88" s="32">
        <f t="shared" si="16"/>
        <v>0</v>
      </c>
      <c r="I88" s="32">
        <f t="shared" si="16"/>
        <v>638938</v>
      </c>
      <c r="J88" s="32">
        <f t="shared" si="16"/>
        <v>19765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aca="true" t="shared" si="17" ref="N88:N94">SUM(D88:M88)</f>
        <v>45746933</v>
      </c>
      <c r="O88" s="45">
        <f t="shared" si="11"/>
        <v>651.3409696020502</v>
      </c>
      <c r="P88" s="9"/>
    </row>
    <row r="89" spans="1:16" ht="15">
      <c r="A89" s="12"/>
      <c r="B89" s="25">
        <v>381</v>
      </c>
      <c r="C89" s="20" t="s">
        <v>81</v>
      </c>
      <c r="D89" s="49">
        <v>9926186</v>
      </c>
      <c r="E89" s="49">
        <v>3048677</v>
      </c>
      <c r="F89" s="49">
        <v>3861840</v>
      </c>
      <c r="G89" s="49">
        <v>11225156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f t="shared" si="17"/>
        <v>28061859</v>
      </c>
      <c r="O89" s="50">
        <f t="shared" si="11"/>
        <v>399.5423791556916</v>
      </c>
      <c r="P89" s="9"/>
    </row>
    <row r="90" spans="1:16" ht="15">
      <c r="A90" s="12"/>
      <c r="B90" s="25">
        <v>382</v>
      </c>
      <c r="C90" s="20" t="s">
        <v>129</v>
      </c>
      <c r="D90" s="49">
        <v>16672341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f t="shared" si="17"/>
        <v>16672341</v>
      </c>
      <c r="O90" s="50">
        <f t="shared" si="11"/>
        <v>237.37938349825586</v>
      </c>
      <c r="P90" s="9"/>
    </row>
    <row r="91" spans="1:16" ht="15">
      <c r="A91" s="12"/>
      <c r="B91" s="25">
        <v>384</v>
      </c>
      <c r="C91" s="20" t="s">
        <v>82</v>
      </c>
      <c r="D91" s="49">
        <v>354030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f t="shared" si="17"/>
        <v>354030</v>
      </c>
      <c r="O91" s="50">
        <f t="shared" si="11"/>
        <v>5.040649248949954</v>
      </c>
      <c r="P91" s="9"/>
    </row>
    <row r="92" spans="1:16" ht="15">
      <c r="A92" s="12"/>
      <c r="B92" s="25">
        <v>389.1</v>
      </c>
      <c r="C92" s="20" t="s">
        <v>147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528679</v>
      </c>
      <c r="J92" s="49">
        <v>19765</v>
      </c>
      <c r="K92" s="49">
        <v>0</v>
      </c>
      <c r="L92" s="49">
        <v>0</v>
      </c>
      <c r="M92" s="49">
        <v>0</v>
      </c>
      <c r="N92" s="49">
        <f t="shared" si="17"/>
        <v>548444</v>
      </c>
      <c r="O92" s="50">
        <f t="shared" si="11"/>
        <v>7.808699366412757</v>
      </c>
      <c r="P92" s="9"/>
    </row>
    <row r="93" spans="1:16" ht="15.75" thickBot="1">
      <c r="A93" s="12"/>
      <c r="B93" s="25">
        <v>389.3</v>
      </c>
      <c r="C93" s="20" t="s">
        <v>154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110259</v>
      </c>
      <c r="J93" s="49">
        <v>0</v>
      </c>
      <c r="K93" s="49">
        <v>0</v>
      </c>
      <c r="L93" s="49">
        <v>0</v>
      </c>
      <c r="M93" s="49">
        <v>0</v>
      </c>
      <c r="N93" s="49">
        <f t="shared" si="17"/>
        <v>110259</v>
      </c>
      <c r="O93" s="50">
        <f t="shared" si="11"/>
        <v>1.5698583327400868</v>
      </c>
      <c r="P93" s="9"/>
    </row>
    <row r="94" spans="1:119" ht="16.5" thickBot="1">
      <c r="A94" s="14" t="s">
        <v>66</v>
      </c>
      <c r="B94" s="23"/>
      <c r="C94" s="22"/>
      <c r="D94" s="15">
        <f aca="true" t="shared" si="18" ref="D94:M94">SUM(D5,D17,D35,D55,D71,D77,D88)</f>
        <v>98312795</v>
      </c>
      <c r="E94" s="15">
        <f t="shared" si="18"/>
        <v>23000174</v>
      </c>
      <c r="F94" s="15">
        <f t="shared" si="18"/>
        <v>5321246</v>
      </c>
      <c r="G94" s="15">
        <f t="shared" si="18"/>
        <v>11251991</v>
      </c>
      <c r="H94" s="15">
        <f t="shared" si="18"/>
        <v>0</v>
      </c>
      <c r="I94" s="15">
        <f t="shared" si="18"/>
        <v>98306087</v>
      </c>
      <c r="J94" s="15">
        <f t="shared" si="18"/>
        <v>14815943</v>
      </c>
      <c r="K94" s="15">
        <f t="shared" si="18"/>
        <v>37978266</v>
      </c>
      <c r="L94" s="15">
        <f t="shared" si="18"/>
        <v>0</v>
      </c>
      <c r="M94" s="15">
        <f t="shared" si="18"/>
        <v>2196370</v>
      </c>
      <c r="N94" s="15">
        <f t="shared" si="17"/>
        <v>291182872</v>
      </c>
      <c r="O94" s="38">
        <f t="shared" si="11"/>
        <v>4145.83714672172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5" ht="15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5" ht="15">
      <c r="A96" s="40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51" t="s">
        <v>181</v>
      </c>
      <c r="M96" s="51"/>
      <c r="N96" s="51"/>
      <c r="O96" s="43">
        <v>70235</v>
      </c>
    </row>
    <row r="97" spans="1:15" ht="15">
      <c r="A97" s="5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</row>
    <row r="98" spans="1:15" ht="15.75" customHeight="1" thickBot="1">
      <c r="A98" s="55" t="s">
        <v>107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/>
    </row>
  </sheetData>
  <sheetProtection/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43955585</v>
      </c>
      <c r="E5" s="27">
        <f t="shared" si="0"/>
        <v>840741</v>
      </c>
      <c r="F5" s="27">
        <f t="shared" si="0"/>
        <v>1457514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140889</v>
      </c>
      <c r="N5" s="28">
        <f>SUM(D5:M5)</f>
        <v>46394729</v>
      </c>
      <c r="O5" s="33">
        <f aca="true" t="shared" si="1" ref="O5:O36">(N5/O$95)</f>
        <v>688.8498908702172</v>
      </c>
      <c r="P5" s="6"/>
    </row>
    <row r="6" spans="1:16" ht="15">
      <c r="A6" s="12"/>
      <c r="B6" s="25">
        <v>311</v>
      </c>
      <c r="C6" s="20" t="s">
        <v>3</v>
      </c>
      <c r="D6" s="49">
        <v>28901489</v>
      </c>
      <c r="E6" s="49">
        <v>0</v>
      </c>
      <c r="F6" s="49">
        <v>1457514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140889</v>
      </c>
      <c r="N6" s="49">
        <f>SUM(D6:M6)</f>
        <v>30499892</v>
      </c>
      <c r="O6" s="50">
        <f t="shared" si="1"/>
        <v>452.8498760226277</v>
      </c>
      <c r="P6" s="9"/>
    </row>
    <row r="7" spans="1:16" ht="15">
      <c r="A7" s="12"/>
      <c r="B7" s="25">
        <v>312.41</v>
      </c>
      <c r="C7" s="20" t="s">
        <v>11</v>
      </c>
      <c r="D7" s="49">
        <v>1151184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6">SUM(D7:M7)</f>
        <v>1151184</v>
      </c>
      <c r="O7" s="50">
        <f t="shared" si="1"/>
        <v>17.092307463883238</v>
      </c>
      <c r="P7" s="9"/>
    </row>
    <row r="8" spans="1:16" ht="15">
      <c r="A8" s="12"/>
      <c r="B8" s="25">
        <v>312.42</v>
      </c>
      <c r="C8" s="20" t="s">
        <v>115</v>
      </c>
      <c r="D8" s="49">
        <v>0</v>
      </c>
      <c r="E8" s="49">
        <v>840741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840741</v>
      </c>
      <c r="O8" s="50">
        <f t="shared" si="1"/>
        <v>12.482977238645306</v>
      </c>
      <c r="P8" s="9"/>
    </row>
    <row r="9" spans="1:16" ht="15">
      <c r="A9" s="12"/>
      <c r="B9" s="25">
        <v>312.51</v>
      </c>
      <c r="C9" s="20" t="s">
        <v>90</v>
      </c>
      <c r="D9" s="49">
        <v>458022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458022</v>
      </c>
      <c r="O9" s="50">
        <f t="shared" si="1"/>
        <v>6.800522635150183</v>
      </c>
      <c r="P9" s="9"/>
    </row>
    <row r="10" spans="1:16" ht="15">
      <c r="A10" s="12"/>
      <c r="B10" s="25">
        <v>312.52</v>
      </c>
      <c r="C10" s="20" t="s">
        <v>133</v>
      </c>
      <c r="D10" s="49">
        <v>533236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533236</v>
      </c>
      <c r="O10" s="50">
        <f t="shared" si="1"/>
        <v>7.917269231340292</v>
      </c>
      <c r="P10" s="9"/>
    </row>
    <row r="11" spans="1:16" ht="15">
      <c r="A11" s="12"/>
      <c r="B11" s="25">
        <v>314.1</v>
      </c>
      <c r="C11" s="20" t="s">
        <v>12</v>
      </c>
      <c r="D11" s="49">
        <v>7455589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7455589</v>
      </c>
      <c r="O11" s="50">
        <f t="shared" si="1"/>
        <v>110.69752490683138</v>
      </c>
      <c r="P11" s="9"/>
    </row>
    <row r="12" spans="1:16" ht="15">
      <c r="A12" s="12"/>
      <c r="B12" s="25">
        <v>314.3</v>
      </c>
      <c r="C12" s="20" t="s">
        <v>13</v>
      </c>
      <c r="D12" s="49">
        <v>1616437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1616437</v>
      </c>
      <c r="O12" s="50">
        <f t="shared" si="1"/>
        <v>24.00019301866342</v>
      </c>
      <c r="P12" s="9"/>
    </row>
    <row r="13" spans="1:16" ht="15">
      <c r="A13" s="12"/>
      <c r="B13" s="25">
        <v>314.4</v>
      </c>
      <c r="C13" s="20" t="s">
        <v>15</v>
      </c>
      <c r="D13" s="49">
        <v>166227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166227</v>
      </c>
      <c r="O13" s="50">
        <f t="shared" si="1"/>
        <v>2.468070258793485</v>
      </c>
      <c r="P13" s="9"/>
    </row>
    <row r="14" spans="1:16" ht="15">
      <c r="A14" s="12"/>
      <c r="B14" s="25">
        <v>314.8</v>
      </c>
      <c r="C14" s="20" t="s">
        <v>16</v>
      </c>
      <c r="D14" s="49">
        <v>85613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85613</v>
      </c>
      <c r="O14" s="50">
        <f t="shared" si="1"/>
        <v>1.2711466793366097</v>
      </c>
      <c r="P14" s="9"/>
    </row>
    <row r="15" spans="1:16" ht="15">
      <c r="A15" s="12"/>
      <c r="B15" s="25">
        <v>315</v>
      </c>
      <c r="C15" s="20" t="s">
        <v>134</v>
      </c>
      <c r="D15" s="49">
        <v>2444940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2444940</v>
      </c>
      <c r="O15" s="50">
        <f t="shared" si="1"/>
        <v>36.30146545708304</v>
      </c>
      <c r="P15" s="9"/>
    </row>
    <row r="16" spans="1:16" ht="15">
      <c r="A16" s="12"/>
      <c r="B16" s="25">
        <v>316</v>
      </c>
      <c r="C16" s="20" t="s">
        <v>135</v>
      </c>
      <c r="D16" s="49">
        <v>1142848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1142848</v>
      </c>
      <c r="O16" s="50">
        <f t="shared" si="1"/>
        <v>16.96853795786254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SUM(D18:D35)</f>
        <v>6566340</v>
      </c>
      <c r="E17" s="32">
        <f t="shared" si="3"/>
        <v>9134635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5909878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21610853</v>
      </c>
      <c r="O17" s="45">
        <f t="shared" si="1"/>
        <v>320.86907395584325</v>
      </c>
      <c r="P17" s="10"/>
    </row>
    <row r="18" spans="1:16" ht="15">
      <c r="A18" s="12"/>
      <c r="B18" s="25">
        <v>322</v>
      </c>
      <c r="C18" s="20" t="s">
        <v>0</v>
      </c>
      <c r="D18" s="49">
        <v>0</v>
      </c>
      <c r="E18" s="49">
        <v>4347323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4347323</v>
      </c>
      <c r="O18" s="50">
        <f t="shared" si="1"/>
        <v>64.54726730115365</v>
      </c>
      <c r="P18" s="9"/>
    </row>
    <row r="19" spans="1:16" ht="15">
      <c r="A19" s="12"/>
      <c r="B19" s="25">
        <v>323.1</v>
      </c>
      <c r="C19" s="20" t="s">
        <v>19</v>
      </c>
      <c r="D19" s="49">
        <v>5972489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aca="true" t="shared" si="4" ref="N19:N33">SUM(D19:M19)</f>
        <v>5972489</v>
      </c>
      <c r="O19" s="50">
        <f t="shared" si="1"/>
        <v>88.67706492850886</v>
      </c>
      <c r="P19" s="9"/>
    </row>
    <row r="20" spans="1:16" ht="15">
      <c r="A20" s="12"/>
      <c r="B20" s="25">
        <v>323.4</v>
      </c>
      <c r="C20" s="20" t="s">
        <v>20</v>
      </c>
      <c r="D20" s="49">
        <v>314872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314872</v>
      </c>
      <c r="O20" s="50">
        <f t="shared" si="1"/>
        <v>4.675090199106175</v>
      </c>
      <c r="P20" s="9"/>
    </row>
    <row r="21" spans="1:16" ht="15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272055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272055</v>
      </c>
      <c r="O21" s="50">
        <f t="shared" si="1"/>
        <v>4.039360959748185</v>
      </c>
      <c r="P21" s="9"/>
    </row>
    <row r="22" spans="1:16" ht="15">
      <c r="A22" s="12"/>
      <c r="B22" s="25">
        <v>323.9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2.7221867529806536</v>
      </c>
      <c r="P22" s="9"/>
    </row>
    <row r="23" spans="1:16" ht="15">
      <c r="A23" s="12"/>
      <c r="B23" s="25">
        <v>324.11</v>
      </c>
      <c r="C23" s="20" t="s">
        <v>22</v>
      </c>
      <c r="D23" s="49">
        <v>0</v>
      </c>
      <c r="E23" s="49">
        <v>334498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334498</v>
      </c>
      <c r="O23" s="50">
        <f t="shared" si="1"/>
        <v>4.96648899051239</v>
      </c>
      <c r="P23" s="9"/>
    </row>
    <row r="24" spans="1:16" ht="15">
      <c r="A24" s="12"/>
      <c r="B24" s="25">
        <v>324.12</v>
      </c>
      <c r="C24" s="20" t="s">
        <v>157</v>
      </c>
      <c r="D24" s="49">
        <v>0</v>
      </c>
      <c r="E24" s="49">
        <v>788174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788174</v>
      </c>
      <c r="O24" s="50">
        <f t="shared" si="1"/>
        <v>11.70248400172232</v>
      </c>
      <c r="P24" s="9"/>
    </row>
    <row r="25" spans="1:16" ht="15">
      <c r="A25" s="12"/>
      <c r="B25" s="25">
        <v>324.21</v>
      </c>
      <c r="C25" s="20" t="s">
        <v>170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1841153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1841153</v>
      </c>
      <c r="O25" s="50">
        <f t="shared" si="1"/>
        <v>27.336683939362445</v>
      </c>
      <c r="P25" s="9"/>
    </row>
    <row r="26" spans="1:16" ht="15">
      <c r="A26" s="12"/>
      <c r="B26" s="25">
        <v>324.22</v>
      </c>
      <c r="C26" s="20" t="s">
        <v>171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3614411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3614411</v>
      </c>
      <c r="O26" s="50">
        <f t="shared" si="1"/>
        <v>53.66529079004024</v>
      </c>
      <c r="P26" s="9"/>
    </row>
    <row r="27" spans="1:16" ht="15">
      <c r="A27" s="12"/>
      <c r="B27" s="25">
        <v>324.31</v>
      </c>
      <c r="C27" s="20" t="s">
        <v>23</v>
      </c>
      <c r="D27" s="49">
        <v>0</v>
      </c>
      <c r="E27" s="49">
        <v>193395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193395</v>
      </c>
      <c r="O27" s="50">
        <f t="shared" si="1"/>
        <v>2.871449570162284</v>
      </c>
      <c r="P27" s="9"/>
    </row>
    <row r="28" spans="1:16" ht="15">
      <c r="A28" s="12"/>
      <c r="B28" s="25">
        <v>324.32</v>
      </c>
      <c r="C28" s="20" t="s">
        <v>158</v>
      </c>
      <c r="D28" s="49">
        <v>0</v>
      </c>
      <c r="E28" s="49">
        <v>528848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528848</v>
      </c>
      <c r="O28" s="50">
        <f t="shared" si="1"/>
        <v>7.852118008641297</v>
      </c>
      <c r="P28" s="9"/>
    </row>
    <row r="29" spans="1:16" ht="15">
      <c r="A29" s="12"/>
      <c r="B29" s="25">
        <v>324.61</v>
      </c>
      <c r="C29" s="20" t="s">
        <v>24</v>
      </c>
      <c r="D29" s="49">
        <v>0</v>
      </c>
      <c r="E29" s="49">
        <v>897442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897442</v>
      </c>
      <c r="O29" s="50">
        <f t="shared" si="1"/>
        <v>13.32485041053585</v>
      </c>
      <c r="P29" s="9"/>
    </row>
    <row r="30" spans="1:16" ht="15">
      <c r="A30" s="12"/>
      <c r="B30" s="25">
        <v>324.62</v>
      </c>
      <c r="C30" s="20" t="s">
        <v>159</v>
      </c>
      <c r="D30" s="49">
        <v>0</v>
      </c>
      <c r="E30" s="49">
        <v>642739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642739</v>
      </c>
      <c r="O30" s="50">
        <f t="shared" si="1"/>
        <v>9.543124823684876</v>
      </c>
      <c r="P30" s="9"/>
    </row>
    <row r="31" spans="1:16" ht="15">
      <c r="A31" s="12"/>
      <c r="B31" s="25">
        <v>324.71</v>
      </c>
      <c r="C31" s="20" t="s">
        <v>25</v>
      </c>
      <c r="D31" s="49">
        <v>0</v>
      </c>
      <c r="E31" s="49">
        <v>384584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384584</v>
      </c>
      <c r="O31" s="50">
        <f t="shared" si="1"/>
        <v>5.710145357901145</v>
      </c>
      <c r="P31" s="9"/>
    </row>
    <row r="32" spans="1:16" ht="15">
      <c r="A32" s="12"/>
      <c r="B32" s="25">
        <v>324.72</v>
      </c>
      <c r="C32" s="20" t="s">
        <v>160</v>
      </c>
      <c r="D32" s="49">
        <v>0</v>
      </c>
      <c r="E32" s="49">
        <v>909733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4"/>
        <v>909733</v>
      </c>
      <c r="O32" s="50">
        <f t="shared" si="1"/>
        <v>13.507342133004707</v>
      </c>
      <c r="P32" s="9"/>
    </row>
    <row r="33" spans="1:16" ht="15">
      <c r="A33" s="12"/>
      <c r="B33" s="25">
        <v>325.1</v>
      </c>
      <c r="C33" s="20" t="s">
        <v>152</v>
      </c>
      <c r="D33" s="49">
        <v>48181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4"/>
        <v>48181</v>
      </c>
      <c r="O33" s="50">
        <f t="shared" si="1"/>
        <v>0.7153717094029785</v>
      </c>
      <c r="P33" s="9"/>
    </row>
    <row r="34" spans="1:16" ht="15">
      <c r="A34" s="12"/>
      <c r="B34" s="25">
        <v>329</v>
      </c>
      <c r="C34" s="20" t="s">
        <v>27</v>
      </c>
      <c r="D34" s="49">
        <v>43698</v>
      </c>
      <c r="E34" s="49">
        <v>107899</v>
      </c>
      <c r="F34" s="49">
        <v>0</v>
      </c>
      <c r="G34" s="49">
        <v>0</v>
      </c>
      <c r="H34" s="49">
        <v>0</v>
      </c>
      <c r="I34" s="49">
        <v>182259</v>
      </c>
      <c r="J34" s="49">
        <v>0</v>
      </c>
      <c r="K34" s="49">
        <v>0</v>
      </c>
      <c r="L34" s="49">
        <v>0</v>
      </c>
      <c r="M34" s="49">
        <v>0</v>
      </c>
      <c r="N34" s="49">
        <f aca="true" t="shared" si="5" ref="N34:N39">SUM(D34:M34)</f>
        <v>333856</v>
      </c>
      <c r="O34" s="50">
        <f t="shared" si="1"/>
        <v>4.956956838057342</v>
      </c>
      <c r="P34" s="9"/>
    </row>
    <row r="35" spans="1:16" ht="15">
      <c r="A35" s="12"/>
      <c r="B35" s="25">
        <v>367</v>
      </c>
      <c r="C35" s="20" t="s">
        <v>177</v>
      </c>
      <c r="D35" s="49">
        <v>3758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3758</v>
      </c>
      <c r="O35" s="50">
        <f t="shared" si="1"/>
        <v>0.055797241317872046</v>
      </c>
      <c r="P35" s="9"/>
    </row>
    <row r="36" spans="1:16" ht="15.75">
      <c r="A36" s="29" t="s">
        <v>29</v>
      </c>
      <c r="B36" s="30"/>
      <c r="C36" s="31"/>
      <c r="D36" s="32">
        <f aca="true" t="shared" si="6" ref="D36:M36">SUM(D37:D53)</f>
        <v>7563581</v>
      </c>
      <c r="E36" s="32">
        <f t="shared" si="6"/>
        <v>7489087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100394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18187</v>
      </c>
      <c r="N36" s="44">
        <f t="shared" si="5"/>
        <v>15171249</v>
      </c>
      <c r="O36" s="45">
        <f t="shared" si="1"/>
        <v>225.25647726091668</v>
      </c>
      <c r="P36" s="10"/>
    </row>
    <row r="37" spans="1:16" ht="15">
      <c r="A37" s="12"/>
      <c r="B37" s="25">
        <v>331.2</v>
      </c>
      <c r="C37" s="20" t="s">
        <v>28</v>
      </c>
      <c r="D37" s="49">
        <v>10617</v>
      </c>
      <c r="E37" s="49">
        <v>120112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130729</v>
      </c>
      <c r="O37" s="50">
        <f aca="true" t="shared" si="7" ref="O37:O68">(N37/O$95)</f>
        <v>1.9410105269409512</v>
      </c>
      <c r="P37" s="9"/>
    </row>
    <row r="38" spans="1:16" ht="15">
      <c r="A38" s="12"/>
      <c r="B38" s="25">
        <v>331.39</v>
      </c>
      <c r="C38" s="20" t="s">
        <v>119</v>
      </c>
      <c r="D38" s="49">
        <v>0</v>
      </c>
      <c r="E38" s="49">
        <v>262579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262579</v>
      </c>
      <c r="O38" s="50">
        <f t="shared" si="7"/>
        <v>3.898665201704503</v>
      </c>
      <c r="P38" s="9"/>
    </row>
    <row r="39" spans="1:16" ht="15">
      <c r="A39" s="12"/>
      <c r="B39" s="25">
        <v>331.5</v>
      </c>
      <c r="C39" s="20" t="s">
        <v>30</v>
      </c>
      <c r="D39" s="49">
        <v>0</v>
      </c>
      <c r="E39" s="49">
        <v>1046826</v>
      </c>
      <c r="F39" s="49">
        <v>0</v>
      </c>
      <c r="G39" s="49">
        <v>0</v>
      </c>
      <c r="H39" s="49">
        <v>0</v>
      </c>
      <c r="I39" s="49">
        <v>100394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1147220</v>
      </c>
      <c r="O39" s="50">
        <f t="shared" si="7"/>
        <v>17.033451619129636</v>
      </c>
      <c r="P39" s="9"/>
    </row>
    <row r="40" spans="1:16" ht="15">
      <c r="A40" s="12"/>
      <c r="B40" s="25">
        <v>334.49</v>
      </c>
      <c r="C40" s="20" t="s">
        <v>33</v>
      </c>
      <c r="D40" s="49">
        <v>986150</v>
      </c>
      <c r="E40" s="49">
        <v>229951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aca="true" t="shared" si="8" ref="N40:N49">SUM(D40:M40)</f>
        <v>1216101</v>
      </c>
      <c r="O40" s="50">
        <f t="shared" si="7"/>
        <v>18.05616843105522</v>
      </c>
      <c r="P40" s="9"/>
    </row>
    <row r="41" spans="1:16" ht="15">
      <c r="A41" s="12"/>
      <c r="B41" s="25">
        <v>334.5</v>
      </c>
      <c r="C41" s="20" t="s">
        <v>34</v>
      </c>
      <c r="D41" s="49">
        <v>0</v>
      </c>
      <c r="E41" s="49">
        <v>31344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31344</v>
      </c>
      <c r="O41" s="50">
        <f t="shared" si="7"/>
        <v>0.4653828450950988</v>
      </c>
      <c r="P41" s="9"/>
    </row>
    <row r="42" spans="1:16" ht="15">
      <c r="A42" s="12"/>
      <c r="B42" s="25">
        <v>334.7</v>
      </c>
      <c r="C42" s="20" t="s">
        <v>35</v>
      </c>
      <c r="D42" s="49">
        <v>0</v>
      </c>
      <c r="E42" s="49">
        <v>125552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125552</v>
      </c>
      <c r="O42" s="50">
        <f t="shared" si="7"/>
        <v>1.8641445561313121</v>
      </c>
      <c r="P42" s="9"/>
    </row>
    <row r="43" spans="1:16" ht="15">
      <c r="A43" s="12"/>
      <c r="B43" s="25">
        <v>335.12</v>
      </c>
      <c r="C43" s="20" t="s">
        <v>136</v>
      </c>
      <c r="D43" s="49">
        <v>2400744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2400744</v>
      </c>
      <c r="O43" s="50">
        <f t="shared" si="7"/>
        <v>35.64526139181304</v>
      </c>
      <c r="P43" s="9"/>
    </row>
    <row r="44" spans="1:16" ht="15">
      <c r="A44" s="12"/>
      <c r="B44" s="25">
        <v>335.14</v>
      </c>
      <c r="C44" s="20" t="s">
        <v>137</v>
      </c>
      <c r="D44" s="49">
        <v>32467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32467</v>
      </c>
      <c r="O44" s="50">
        <f t="shared" si="7"/>
        <v>0.4820566880966875</v>
      </c>
      <c r="P44" s="9"/>
    </row>
    <row r="45" spans="1:16" ht="15">
      <c r="A45" s="12"/>
      <c r="B45" s="25">
        <v>335.15</v>
      </c>
      <c r="C45" s="20" t="s">
        <v>138</v>
      </c>
      <c r="D45" s="49">
        <v>94476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94476</v>
      </c>
      <c r="O45" s="50">
        <f t="shared" si="7"/>
        <v>1.402740865020564</v>
      </c>
      <c r="P45" s="9"/>
    </row>
    <row r="46" spans="1:16" ht="15">
      <c r="A46" s="12"/>
      <c r="B46" s="25">
        <v>335.18</v>
      </c>
      <c r="C46" s="20" t="s">
        <v>139</v>
      </c>
      <c r="D46" s="49">
        <v>3809242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3809242</v>
      </c>
      <c r="O46" s="50">
        <f t="shared" si="7"/>
        <v>56.55806149871568</v>
      </c>
      <c r="P46" s="9"/>
    </row>
    <row r="47" spans="1:16" ht="15">
      <c r="A47" s="12"/>
      <c r="B47" s="25">
        <v>335.21</v>
      </c>
      <c r="C47" s="20" t="s">
        <v>41</v>
      </c>
      <c r="D47" s="49">
        <v>20749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8"/>
        <v>20749</v>
      </c>
      <c r="O47" s="50">
        <f t="shared" si="7"/>
        <v>0.3080726344078039</v>
      </c>
      <c r="P47" s="9"/>
    </row>
    <row r="48" spans="1:16" ht="15">
      <c r="A48" s="12"/>
      <c r="B48" s="25">
        <v>335.49</v>
      </c>
      <c r="C48" s="20" t="s">
        <v>121</v>
      </c>
      <c r="D48" s="49">
        <v>66691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66691</v>
      </c>
      <c r="O48" s="50">
        <f t="shared" si="7"/>
        <v>0.9902005909340619</v>
      </c>
      <c r="P48" s="9"/>
    </row>
    <row r="49" spans="1:16" ht="15">
      <c r="A49" s="12"/>
      <c r="B49" s="25">
        <v>335.5</v>
      </c>
      <c r="C49" s="20" t="s">
        <v>122</v>
      </c>
      <c r="D49" s="49">
        <v>0</v>
      </c>
      <c r="E49" s="49">
        <v>274326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8"/>
        <v>274326</v>
      </c>
      <c r="O49" s="50">
        <f t="shared" si="7"/>
        <v>4.073079835488708</v>
      </c>
      <c r="P49" s="9"/>
    </row>
    <row r="50" spans="1:16" ht="15">
      <c r="A50" s="12"/>
      <c r="B50" s="25">
        <v>337.6</v>
      </c>
      <c r="C50" s="20" t="s">
        <v>100</v>
      </c>
      <c r="D50" s="49">
        <v>0</v>
      </c>
      <c r="E50" s="49">
        <v>1540358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18187</v>
      </c>
      <c r="N50" s="49">
        <f>SUM(D50:M50)</f>
        <v>1558545</v>
      </c>
      <c r="O50" s="50">
        <f t="shared" si="7"/>
        <v>23.140636367685705</v>
      </c>
      <c r="P50" s="9"/>
    </row>
    <row r="51" spans="1:16" ht="15">
      <c r="A51" s="12"/>
      <c r="B51" s="25">
        <v>337.7</v>
      </c>
      <c r="C51" s="20" t="s">
        <v>101</v>
      </c>
      <c r="D51" s="49">
        <v>0</v>
      </c>
      <c r="E51" s="49">
        <v>645947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645947</v>
      </c>
      <c r="O51" s="50">
        <f t="shared" si="7"/>
        <v>9.590755890781132</v>
      </c>
      <c r="P51" s="9"/>
    </row>
    <row r="52" spans="1:16" ht="15">
      <c r="A52" s="12"/>
      <c r="B52" s="25">
        <v>338</v>
      </c>
      <c r="C52" s="20" t="s">
        <v>43</v>
      </c>
      <c r="D52" s="49">
        <v>59678</v>
      </c>
      <c r="E52" s="49">
        <v>3212092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3271770</v>
      </c>
      <c r="O52" s="50">
        <f t="shared" si="7"/>
        <v>48.57789787827946</v>
      </c>
      <c r="P52" s="9"/>
    </row>
    <row r="53" spans="1:16" ht="15">
      <c r="A53" s="12"/>
      <c r="B53" s="25">
        <v>339</v>
      </c>
      <c r="C53" s="20" t="s">
        <v>44</v>
      </c>
      <c r="D53" s="49">
        <v>82767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>SUM(D53:M53)</f>
        <v>82767</v>
      </c>
      <c r="O53" s="50">
        <f t="shared" si="7"/>
        <v>1.228890439637125</v>
      </c>
      <c r="P53" s="9"/>
    </row>
    <row r="54" spans="1:16" ht="15.75">
      <c r="A54" s="29" t="s">
        <v>49</v>
      </c>
      <c r="B54" s="30"/>
      <c r="C54" s="31"/>
      <c r="D54" s="32">
        <f aca="true" t="shared" si="9" ref="D54:M54">SUM(D55:D69)</f>
        <v>4239047</v>
      </c>
      <c r="E54" s="32">
        <f t="shared" si="9"/>
        <v>440795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93547353</v>
      </c>
      <c r="J54" s="32">
        <f t="shared" si="9"/>
        <v>16126265</v>
      </c>
      <c r="K54" s="32">
        <f t="shared" si="9"/>
        <v>0</v>
      </c>
      <c r="L54" s="32">
        <f t="shared" si="9"/>
        <v>0</v>
      </c>
      <c r="M54" s="32">
        <f t="shared" si="9"/>
        <v>52905</v>
      </c>
      <c r="N54" s="32">
        <f>SUM(D54:M54)</f>
        <v>114406365</v>
      </c>
      <c r="O54" s="45">
        <f t="shared" si="7"/>
        <v>1698.6587430030734</v>
      </c>
      <c r="P54" s="10"/>
    </row>
    <row r="55" spans="1:16" ht="15">
      <c r="A55" s="12"/>
      <c r="B55" s="25">
        <v>341.2</v>
      </c>
      <c r="C55" s="20" t="s">
        <v>140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16126265</v>
      </c>
      <c r="K55" s="49">
        <v>0</v>
      </c>
      <c r="L55" s="49">
        <v>0</v>
      </c>
      <c r="M55" s="49">
        <v>0</v>
      </c>
      <c r="N55" s="49">
        <f aca="true" t="shared" si="10" ref="N55:N69">SUM(D55:M55)</f>
        <v>16126265</v>
      </c>
      <c r="O55" s="50">
        <f t="shared" si="7"/>
        <v>239.43616278897122</v>
      </c>
      <c r="P55" s="9"/>
    </row>
    <row r="56" spans="1:16" ht="15">
      <c r="A56" s="12"/>
      <c r="B56" s="25">
        <v>341.3</v>
      </c>
      <c r="C56" s="20" t="s">
        <v>141</v>
      </c>
      <c r="D56" s="49">
        <v>775223</v>
      </c>
      <c r="E56" s="49">
        <v>389940</v>
      </c>
      <c r="F56" s="49">
        <v>0</v>
      </c>
      <c r="G56" s="49">
        <v>0</v>
      </c>
      <c r="H56" s="49">
        <v>0</v>
      </c>
      <c r="I56" s="49">
        <v>3847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1169010</v>
      </c>
      <c r="O56" s="50">
        <f t="shared" si="7"/>
        <v>17.356980594200532</v>
      </c>
      <c r="P56" s="9"/>
    </row>
    <row r="57" spans="1:16" ht="15">
      <c r="A57" s="12"/>
      <c r="B57" s="25">
        <v>342.1</v>
      </c>
      <c r="C57" s="20" t="s">
        <v>54</v>
      </c>
      <c r="D57" s="49">
        <v>1474915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1474915</v>
      </c>
      <c r="O57" s="50">
        <f t="shared" si="7"/>
        <v>21.898932458315393</v>
      </c>
      <c r="P57" s="9"/>
    </row>
    <row r="58" spans="1:16" ht="15">
      <c r="A58" s="12"/>
      <c r="B58" s="25">
        <v>342.2</v>
      </c>
      <c r="C58" s="20" t="s">
        <v>55</v>
      </c>
      <c r="D58" s="49">
        <v>50774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50774</v>
      </c>
      <c r="O58" s="50">
        <f t="shared" si="7"/>
        <v>0.7538715089605202</v>
      </c>
      <c r="P58" s="9"/>
    </row>
    <row r="59" spans="1:16" ht="15">
      <c r="A59" s="12"/>
      <c r="B59" s="25">
        <v>343.4</v>
      </c>
      <c r="C59" s="20" t="s">
        <v>56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17951993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17951993</v>
      </c>
      <c r="O59" s="50">
        <f t="shared" si="7"/>
        <v>266.5438226603911</v>
      </c>
      <c r="P59" s="9"/>
    </row>
    <row r="60" spans="1:16" ht="15">
      <c r="A60" s="12"/>
      <c r="B60" s="25">
        <v>343.6</v>
      </c>
      <c r="C60" s="20" t="s">
        <v>57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53105412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53105412</v>
      </c>
      <c r="O60" s="50">
        <f t="shared" si="7"/>
        <v>788.487357277546</v>
      </c>
      <c r="P60" s="9"/>
    </row>
    <row r="61" spans="1:16" ht="15">
      <c r="A61" s="12"/>
      <c r="B61" s="25">
        <v>343.7</v>
      </c>
      <c r="C61" s="20" t="s">
        <v>124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12601665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12601665</v>
      </c>
      <c r="O61" s="50">
        <f t="shared" si="7"/>
        <v>187.10434885896274</v>
      </c>
      <c r="P61" s="9"/>
    </row>
    <row r="62" spans="1:16" ht="15">
      <c r="A62" s="12"/>
      <c r="B62" s="25">
        <v>343.9</v>
      </c>
      <c r="C62" s="20" t="s">
        <v>58</v>
      </c>
      <c r="D62" s="49">
        <v>61394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61394</v>
      </c>
      <c r="O62" s="50">
        <f t="shared" si="7"/>
        <v>0.9115529093851613</v>
      </c>
      <c r="P62" s="9"/>
    </row>
    <row r="63" spans="1:16" ht="15">
      <c r="A63" s="12"/>
      <c r="B63" s="25">
        <v>344.5</v>
      </c>
      <c r="C63" s="20" t="s">
        <v>142</v>
      </c>
      <c r="D63" s="49">
        <v>78609</v>
      </c>
      <c r="E63" s="49">
        <v>0</v>
      </c>
      <c r="F63" s="49">
        <v>0</v>
      </c>
      <c r="G63" s="49">
        <v>0</v>
      </c>
      <c r="H63" s="49">
        <v>0</v>
      </c>
      <c r="I63" s="49">
        <v>594347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672956</v>
      </c>
      <c r="O63" s="50">
        <f t="shared" si="7"/>
        <v>9.99177443542041</v>
      </c>
      <c r="P63" s="9"/>
    </row>
    <row r="64" spans="1:16" ht="15">
      <c r="A64" s="12"/>
      <c r="B64" s="25">
        <v>345.9</v>
      </c>
      <c r="C64" s="20" t="s">
        <v>61</v>
      </c>
      <c r="D64" s="49">
        <v>0</v>
      </c>
      <c r="E64" s="49">
        <v>50855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50855</v>
      </c>
      <c r="N64" s="49">
        <f t="shared" si="10"/>
        <v>101710</v>
      </c>
      <c r="O64" s="50">
        <f t="shared" si="7"/>
        <v>1.5101483274190435</v>
      </c>
      <c r="P64" s="9"/>
    </row>
    <row r="65" spans="1:16" ht="15">
      <c r="A65" s="12"/>
      <c r="B65" s="25">
        <v>347.2</v>
      </c>
      <c r="C65" s="20" t="s">
        <v>62</v>
      </c>
      <c r="D65" s="49">
        <v>199437</v>
      </c>
      <c r="E65" s="49">
        <v>0</v>
      </c>
      <c r="F65" s="49">
        <v>0</v>
      </c>
      <c r="G65" s="49">
        <v>0</v>
      </c>
      <c r="H65" s="49">
        <v>0</v>
      </c>
      <c r="I65" s="49">
        <v>1277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200714</v>
      </c>
      <c r="O65" s="50">
        <f t="shared" si="7"/>
        <v>2.9801190776677404</v>
      </c>
      <c r="P65" s="9"/>
    </row>
    <row r="66" spans="1:16" ht="15">
      <c r="A66" s="12"/>
      <c r="B66" s="25">
        <v>347.3</v>
      </c>
      <c r="C66" s="20" t="s">
        <v>63</v>
      </c>
      <c r="D66" s="49">
        <v>13958</v>
      </c>
      <c r="E66" s="49">
        <v>0</v>
      </c>
      <c r="F66" s="49">
        <v>0</v>
      </c>
      <c r="G66" s="49">
        <v>0</v>
      </c>
      <c r="H66" s="49">
        <v>0</v>
      </c>
      <c r="I66" s="49">
        <v>3329383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3343341</v>
      </c>
      <c r="O66" s="50">
        <f t="shared" si="7"/>
        <v>49.64055470594349</v>
      </c>
      <c r="P66" s="9"/>
    </row>
    <row r="67" spans="1:16" ht="15">
      <c r="A67" s="12"/>
      <c r="B67" s="25">
        <v>347.4</v>
      </c>
      <c r="C67" s="20" t="s">
        <v>64</v>
      </c>
      <c r="D67" s="49">
        <v>25787</v>
      </c>
      <c r="E67" s="49">
        <v>0</v>
      </c>
      <c r="F67" s="49">
        <v>0</v>
      </c>
      <c r="G67" s="49">
        <v>0</v>
      </c>
      <c r="H67" s="49">
        <v>0</v>
      </c>
      <c r="I67" s="49">
        <v>12066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0"/>
        <v>37853</v>
      </c>
      <c r="O67" s="50">
        <f t="shared" si="7"/>
        <v>0.5620258051105403</v>
      </c>
      <c r="P67" s="9"/>
    </row>
    <row r="68" spans="1:16" ht="15">
      <c r="A68" s="12"/>
      <c r="B68" s="25">
        <v>347.5</v>
      </c>
      <c r="C68" s="20" t="s">
        <v>65</v>
      </c>
      <c r="D68" s="49">
        <v>7548</v>
      </c>
      <c r="E68" s="49">
        <v>0</v>
      </c>
      <c r="F68" s="49">
        <v>0</v>
      </c>
      <c r="G68" s="49">
        <v>0</v>
      </c>
      <c r="H68" s="49">
        <v>0</v>
      </c>
      <c r="I68" s="49">
        <v>5163740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0"/>
        <v>5171288</v>
      </c>
      <c r="O68" s="50">
        <f t="shared" si="7"/>
        <v>76.78116137845021</v>
      </c>
      <c r="P68" s="9"/>
    </row>
    <row r="69" spans="1:16" ht="15">
      <c r="A69" s="12"/>
      <c r="B69" s="25">
        <v>349</v>
      </c>
      <c r="C69" s="20" t="s">
        <v>1</v>
      </c>
      <c r="D69" s="49">
        <v>1551402</v>
      </c>
      <c r="E69" s="49">
        <v>0</v>
      </c>
      <c r="F69" s="49">
        <v>0</v>
      </c>
      <c r="G69" s="49">
        <v>0</v>
      </c>
      <c r="H69" s="49">
        <v>0</v>
      </c>
      <c r="I69" s="49">
        <v>783623</v>
      </c>
      <c r="J69" s="49">
        <v>0</v>
      </c>
      <c r="K69" s="49">
        <v>0</v>
      </c>
      <c r="L69" s="49">
        <v>0</v>
      </c>
      <c r="M69" s="49">
        <v>2050</v>
      </c>
      <c r="N69" s="49">
        <f t="shared" si="10"/>
        <v>2337075</v>
      </c>
      <c r="O69" s="50">
        <f aca="true" t="shared" si="11" ref="O69:O93">(N69/O$95)</f>
        <v>34.69993021632938</v>
      </c>
      <c r="P69" s="9"/>
    </row>
    <row r="70" spans="1:16" ht="15.75">
      <c r="A70" s="29" t="s">
        <v>50</v>
      </c>
      <c r="B70" s="30"/>
      <c r="C70" s="31"/>
      <c r="D70" s="32">
        <f aca="true" t="shared" si="12" ref="D70:M70">SUM(D71:D75)</f>
        <v>425009</v>
      </c>
      <c r="E70" s="32">
        <f t="shared" si="12"/>
        <v>93793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aca="true" t="shared" si="13" ref="N70:N77">SUM(D70:M70)</f>
        <v>518802</v>
      </c>
      <c r="O70" s="45">
        <f t="shared" si="11"/>
        <v>7.7029591245861235</v>
      </c>
      <c r="P70" s="10"/>
    </row>
    <row r="71" spans="1:16" ht="15">
      <c r="A71" s="13"/>
      <c r="B71" s="39">
        <v>351.1</v>
      </c>
      <c r="C71" s="21" t="s">
        <v>68</v>
      </c>
      <c r="D71" s="49">
        <v>123760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3"/>
        <v>123760</v>
      </c>
      <c r="O71" s="50">
        <f t="shared" si="11"/>
        <v>1.8375376757583406</v>
      </c>
      <c r="P71" s="9"/>
    </row>
    <row r="72" spans="1:16" ht="15">
      <c r="A72" s="13"/>
      <c r="B72" s="39">
        <v>351.9</v>
      </c>
      <c r="C72" s="21" t="s">
        <v>143</v>
      </c>
      <c r="D72" s="49">
        <v>10884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3"/>
        <v>10884</v>
      </c>
      <c r="O72" s="50">
        <f t="shared" si="11"/>
        <v>0.16160116405101632</v>
      </c>
      <c r="P72" s="9"/>
    </row>
    <row r="73" spans="1:16" ht="15">
      <c r="A73" s="13"/>
      <c r="B73" s="39">
        <v>354</v>
      </c>
      <c r="C73" s="21" t="s">
        <v>69</v>
      </c>
      <c r="D73" s="49">
        <v>290065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3"/>
        <v>290065</v>
      </c>
      <c r="O73" s="50">
        <f t="shared" si="11"/>
        <v>4.306766046532346</v>
      </c>
      <c r="P73" s="9"/>
    </row>
    <row r="74" spans="1:16" ht="15">
      <c r="A74" s="13"/>
      <c r="B74" s="39">
        <v>355</v>
      </c>
      <c r="C74" s="21" t="s">
        <v>70</v>
      </c>
      <c r="D74" s="49">
        <v>0</v>
      </c>
      <c r="E74" s="49">
        <v>17337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3"/>
        <v>17337</v>
      </c>
      <c r="O74" s="50">
        <f t="shared" si="11"/>
        <v>0.25741265905480243</v>
      </c>
      <c r="P74" s="9"/>
    </row>
    <row r="75" spans="1:16" ht="15">
      <c r="A75" s="13"/>
      <c r="B75" s="39">
        <v>358.2</v>
      </c>
      <c r="C75" s="21" t="s">
        <v>144</v>
      </c>
      <c r="D75" s="49">
        <v>300</v>
      </c>
      <c r="E75" s="49">
        <v>76456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3"/>
        <v>76756</v>
      </c>
      <c r="O75" s="50">
        <f t="shared" si="11"/>
        <v>1.1396415791896186</v>
      </c>
      <c r="P75" s="9"/>
    </row>
    <row r="76" spans="1:16" ht="15.75">
      <c r="A76" s="29" t="s">
        <v>4</v>
      </c>
      <c r="B76" s="30"/>
      <c r="C76" s="31"/>
      <c r="D76" s="32">
        <f aca="true" t="shared" si="14" ref="D76:M76">SUM(D77:D85)</f>
        <v>3265106</v>
      </c>
      <c r="E76" s="32">
        <f t="shared" si="14"/>
        <v>669519</v>
      </c>
      <c r="F76" s="32">
        <f t="shared" si="14"/>
        <v>31408</v>
      </c>
      <c r="G76" s="32">
        <f t="shared" si="14"/>
        <v>34416</v>
      </c>
      <c r="H76" s="32">
        <f t="shared" si="14"/>
        <v>0</v>
      </c>
      <c r="I76" s="32">
        <f t="shared" si="14"/>
        <v>1427770</v>
      </c>
      <c r="J76" s="32">
        <f t="shared" si="14"/>
        <v>88437</v>
      </c>
      <c r="K76" s="32">
        <f t="shared" si="14"/>
        <v>18019266</v>
      </c>
      <c r="L76" s="32">
        <f t="shared" si="14"/>
        <v>0</v>
      </c>
      <c r="M76" s="32">
        <f t="shared" si="14"/>
        <v>32160</v>
      </c>
      <c r="N76" s="32">
        <f t="shared" si="13"/>
        <v>23568082</v>
      </c>
      <c r="O76" s="45">
        <f t="shared" si="11"/>
        <v>349.92920669329334</v>
      </c>
      <c r="P76" s="10"/>
    </row>
    <row r="77" spans="1:16" ht="15">
      <c r="A77" s="12"/>
      <c r="B77" s="25">
        <v>361.1</v>
      </c>
      <c r="C77" s="20" t="s">
        <v>73</v>
      </c>
      <c r="D77" s="49">
        <v>2477549</v>
      </c>
      <c r="E77" s="49">
        <v>153751</v>
      </c>
      <c r="F77" s="49">
        <v>31408</v>
      </c>
      <c r="G77" s="49">
        <v>34416</v>
      </c>
      <c r="H77" s="49">
        <v>0</v>
      </c>
      <c r="I77" s="49">
        <v>3344</v>
      </c>
      <c r="J77" s="49">
        <v>52907</v>
      </c>
      <c r="K77" s="49">
        <v>3278846</v>
      </c>
      <c r="L77" s="49">
        <v>0</v>
      </c>
      <c r="M77" s="49">
        <v>14164</v>
      </c>
      <c r="N77" s="49">
        <f t="shared" si="13"/>
        <v>6046385</v>
      </c>
      <c r="O77" s="50">
        <f t="shared" si="11"/>
        <v>89.77424240174608</v>
      </c>
      <c r="P77" s="9"/>
    </row>
    <row r="78" spans="1:16" ht="15">
      <c r="A78" s="12"/>
      <c r="B78" s="25">
        <v>361.3</v>
      </c>
      <c r="C78" s="20" t="s">
        <v>74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3944508</v>
      </c>
      <c r="L78" s="49">
        <v>0</v>
      </c>
      <c r="M78" s="49">
        <v>0</v>
      </c>
      <c r="N78" s="49">
        <f aca="true" t="shared" si="15" ref="N78:N85">SUM(D78:M78)</f>
        <v>3944508</v>
      </c>
      <c r="O78" s="50">
        <f t="shared" si="11"/>
        <v>58.56643553919021</v>
      </c>
      <c r="P78" s="9"/>
    </row>
    <row r="79" spans="1:16" ht="15">
      <c r="A79" s="12"/>
      <c r="B79" s="25">
        <v>362</v>
      </c>
      <c r="C79" s="20" t="s">
        <v>75</v>
      </c>
      <c r="D79" s="49">
        <v>186788</v>
      </c>
      <c r="E79" s="49">
        <v>13200</v>
      </c>
      <c r="F79" s="49">
        <v>0</v>
      </c>
      <c r="G79" s="49">
        <v>0</v>
      </c>
      <c r="H79" s="49">
        <v>0</v>
      </c>
      <c r="I79" s="49">
        <v>1234002</v>
      </c>
      <c r="J79" s="49">
        <v>0</v>
      </c>
      <c r="K79" s="49">
        <v>0</v>
      </c>
      <c r="L79" s="49">
        <v>0</v>
      </c>
      <c r="M79" s="49">
        <v>17996</v>
      </c>
      <c r="N79" s="49">
        <f t="shared" si="15"/>
        <v>1451986</v>
      </c>
      <c r="O79" s="50">
        <f t="shared" si="11"/>
        <v>21.558492078811003</v>
      </c>
      <c r="P79" s="9"/>
    </row>
    <row r="80" spans="1:16" ht="15">
      <c r="A80" s="12"/>
      <c r="B80" s="25">
        <v>364</v>
      </c>
      <c r="C80" s="20" t="s">
        <v>145</v>
      </c>
      <c r="D80" s="49">
        <v>24929</v>
      </c>
      <c r="E80" s="49">
        <v>0</v>
      </c>
      <c r="F80" s="49">
        <v>0</v>
      </c>
      <c r="G80" s="49">
        <v>0</v>
      </c>
      <c r="H80" s="49">
        <v>0</v>
      </c>
      <c r="I80" s="49">
        <v>-138525</v>
      </c>
      <c r="J80" s="49">
        <v>1118</v>
      </c>
      <c r="K80" s="49">
        <v>0</v>
      </c>
      <c r="L80" s="49">
        <v>0</v>
      </c>
      <c r="M80" s="49">
        <v>0</v>
      </c>
      <c r="N80" s="49">
        <f t="shared" si="15"/>
        <v>-112478</v>
      </c>
      <c r="O80" s="50">
        <f t="shared" si="11"/>
        <v>-1.6700271710887737</v>
      </c>
      <c r="P80" s="9"/>
    </row>
    <row r="81" spans="1:16" ht="15">
      <c r="A81" s="12"/>
      <c r="B81" s="25">
        <v>365</v>
      </c>
      <c r="C81" s="20" t="s">
        <v>146</v>
      </c>
      <c r="D81" s="49">
        <v>34594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f t="shared" si="15"/>
        <v>34594</v>
      </c>
      <c r="O81" s="50">
        <f t="shared" si="11"/>
        <v>0.5136375109500972</v>
      </c>
      <c r="P81" s="9"/>
    </row>
    <row r="82" spans="1:16" ht="15">
      <c r="A82" s="12"/>
      <c r="B82" s="25">
        <v>366</v>
      </c>
      <c r="C82" s="20" t="s">
        <v>77</v>
      </c>
      <c r="D82" s="49">
        <v>142975</v>
      </c>
      <c r="E82" s="49">
        <v>156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5"/>
        <v>143131</v>
      </c>
      <c r="O82" s="50">
        <f t="shared" si="11"/>
        <v>2.125150331843625</v>
      </c>
      <c r="P82" s="9"/>
    </row>
    <row r="83" spans="1:16" ht="15">
      <c r="A83" s="12"/>
      <c r="B83" s="25">
        <v>368</v>
      </c>
      <c r="C83" s="20" t="s">
        <v>78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10795411</v>
      </c>
      <c r="L83" s="49">
        <v>0</v>
      </c>
      <c r="M83" s="49">
        <v>0</v>
      </c>
      <c r="N83" s="49">
        <f t="shared" si="15"/>
        <v>10795411</v>
      </c>
      <c r="O83" s="50">
        <f t="shared" si="11"/>
        <v>160.28583094534602</v>
      </c>
      <c r="P83" s="9"/>
    </row>
    <row r="84" spans="1:16" ht="15">
      <c r="A84" s="12"/>
      <c r="B84" s="25">
        <v>369.3</v>
      </c>
      <c r="C84" s="20" t="s">
        <v>112</v>
      </c>
      <c r="D84" s="49">
        <v>149486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501</v>
      </c>
      <c r="L84" s="49">
        <v>0</v>
      </c>
      <c r="M84" s="49">
        <v>0</v>
      </c>
      <c r="N84" s="49">
        <f t="shared" si="15"/>
        <v>149987</v>
      </c>
      <c r="O84" s="50">
        <f t="shared" si="11"/>
        <v>2.226945405413431</v>
      </c>
      <c r="P84" s="9"/>
    </row>
    <row r="85" spans="1:16" ht="15">
      <c r="A85" s="12"/>
      <c r="B85" s="25">
        <v>369.9</v>
      </c>
      <c r="C85" s="20" t="s">
        <v>80</v>
      </c>
      <c r="D85" s="49">
        <v>248785</v>
      </c>
      <c r="E85" s="49">
        <v>502412</v>
      </c>
      <c r="F85" s="49">
        <v>0</v>
      </c>
      <c r="G85" s="49">
        <v>0</v>
      </c>
      <c r="H85" s="49">
        <v>0</v>
      </c>
      <c r="I85" s="49">
        <v>328949</v>
      </c>
      <c r="J85" s="49">
        <v>34412</v>
      </c>
      <c r="K85" s="49">
        <v>0</v>
      </c>
      <c r="L85" s="49">
        <v>0</v>
      </c>
      <c r="M85" s="49">
        <v>0</v>
      </c>
      <c r="N85" s="49">
        <f t="shared" si="15"/>
        <v>1114558</v>
      </c>
      <c r="O85" s="50">
        <f t="shared" si="11"/>
        <v>16.54849965108165</v>
      </c>
      <c r="P85" s="9"/>
    </row>
    <row r="86" spans="1:16" ht="15.75">
      <c r="A86" s="29" t="s">
        <v>51</v>
      </c>
      <c r="B86" s="30"/>
      <c r="C86" s="31"/>
      <c r="D86" s="32">
        <f aca="true" t="shared" si="16" ref="D86:M86">SUM(D87:D92)</f>
        <v>31960463</v>
      </c>
      <c r="E86" s="32">
        <f t="shared" si="16"/>
        <v>5004084</v>
      </c>
      <c r="F86" s="32">
        <f t="shared" si="16"/>
        <v>3960249</v>
      </c>
      <c r="G86" s="32">
        <f t="shared" si="16"/>
        <v>8881053</v>
      </c>
      <c r="H86" s="32">
        <f t="shared" si="16"/>
        <v>0</v>
      </c>
      <c r="I86" s="32">
        <f t="shared" si="16"/>
        <v>11560589</v>
      </c>
      <c r="J86" s="32">
        <f t="shared" si="16"/>
        <v>17467</v>
      </c>
      <c r="K86" s="32">
        <f t="shared" si="16"/>
        <v>0</v>
      </c>
      <c r="L86" s="32">
        <f t="shared" si="16"/>
        <v>0</v>
      </c>
      <c r="M86" s="32">
        <f t="shared" si="16"/>
        <v>90664</v>
      </c>
      <c r="N86" s="32">
        <f aca="true" t="shared" si="17" ref="N86:N93">SUM(D86:M86)</f>
        <v>61474569</v>
      </c>
      <c r="O86" s="45">
        <f t="shared" si="11"/>
        <v>912.749164823091</v>
      </c>
      <c r="P86" s="9"/>
    </row>
    <row r="87" spans="1:16" ht="15">
      <c r="A87" s="12"/>
      <c r="B87" s="25">
        <v>381</v>
      </c>
      <c r="C87" s="20" t="s">
        <v>81</v>
      </c>
      <c r="D87" s="49">
        <v>8850903</v>
      </c>
      <c r="E87" s="49">
        <v>5004084</v>
      </c>
      <c r="F87" s="49">
        <v>3960249</v>
      </c>
      <c r="G87" s="49">
        <v>8712509</v>
      </c>
      <c r="H87" s="49">
        <v>0</v>
      </c>
      <c r="I87" s="49">
        <v>9068034</v>
      </c>
      <c r="J87" s="49">
        <v>0</v>
      </c>
      <c r="K87" s="49">
        <v>0</v>
      </c>
      <c r="L87" s="49">
        <v>0</v>
      </c>
      <c r="M87" s="49">
        <v>0</v>
      </c>
      <c r="N87" s="49">
        <f t="shared" si="17"/>
        <v>35595779</v>
      </c>
      <c r="O87" s="50">
        <f t="shared" si="11"/>
        <v>528.5115143056524</v>
      </c>
      <c r="P87" s="9"/>
    </row>
    <row r="88" spans="1:16" ht="15">
      <c r="A88" s="12"/>
      <c r="B88" s="25">
        <v>382</v>
      </c>
      <c r="C88" s="20" t="s">
        <v>129</v>
      </c>
      <c r="D88" s="49">
        <v>23109560</v>
      </c>
      <c r="E88" s="49">
        <v>0</v>
      </c>
      <c r="F88" s="49">
        <v>0</v>
      </c>
      <c r="G88" s="49">
        <v>168544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f t="shared" si="17"/>
        <v>23278104</v>
      </c>
      <c r="O88" s="50">
        <f t="shared" si="11"/>
        <v>345.62373238704697</v>
      </c>
      <c r="P88" s="9"/>
    </row>
    <row r="89" spans="1:16" ht="15">
      <c r="A89" s="12"/>
      <c r="B89" s="25">
        <v>389.1</v>
      </c>
      <c r="C89" s="20" t="s">
        <v>147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787646</v>
      </c>
      <c r="J89" s="49">
        <v>17467</v>
      </c>
      <c r="K89" s="49">
        <v>0</v>
      </c>
      <c r="L89" s="49">
        <v>0</v>
      </c>
      <c r="M89" s="49">
        <v>0</v>
      </c>
      <c r="N89" s="49">
        <f t="shared" si="17"/>
        <v>805113</v>
      </c>
      <c r="O89" s="50">
        <f t="shared" si="11"/>
        <v>11.953987320158573</v>
      </c>
      <c r="P89" s="9"/>
    </row>
    <row r="90" spans="1:16" ht="15">
      <c r="A90" s="12"/>
      <c r="B90" s="25">
        <v>389.3</v>
      </c>
      <c r="C90" s="20" t="s">
        <v>154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773901</v>
      </c>
      <c r="J90" s="49">
        <v>0</v>
      </c>
      <c r="K90" s="49">
        <v>0</v>
      </c>
      <c r="L90" s="49">
        <v>0</v>
      </c>
      <c r="M90" s="49">
        <v>0</v>
      </c>
      <c r="N90" s="49">
        <f t="shared" si="17"/>
        <v>773901</v>
      </c>
      <c r="O90" s="50">
        <f t="shared" si="11"/>
        <v>11.49056435687666</v>
      </c>
      <c r="P90" s="9"/>
    </row>
    <row r="91" spans="1:16" ht="15">
      <c r="A91" s="12"/>
      <c r="B91" s="25">
        <v>389.4</v>
      </c>
      <c r="C91" s="20" t="s">
        <v>149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851008</v>
      </c>
      <c r="J91" s="49">
        <v>0</v>
      </c>
      <c r="K91" s="49">
        <v>0</v>
      </c>
      <c r="L91" s="49">
        <v>0</v>
      </c>
      <c r="M91" s="49">
        <v>90664</v>
      </c>
      <c r="N91" s="49">
        <f t="shared" si="17"/>
        <v>941672</v>
      </c>
      <c r="O91" s="50">
        <f t="shared" si="11"/>
        <v>13.981559293848644</v>
      </c>
      <c r="P91" s="9"/>
    </row>
    <row r="92" spans="1:16" ht="15.75" thickBot="1">
      <c r="A92" s="12"/>
      <c r="B92" s="25">
        <v>389.8</v>
      </c>
      <c r="C92" s="20" t="s">
        <v>165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80000</v>
      </c>
      <c r="J92" s="49">
        <v>0</v>
      </c>
      <c r="K92" s="49">
        <v>0</v>
      </c>
      <c r="L92" s="49">
        <v>0</v>
      </c>
      <c r="M92" s="49">
        <v>0</v>
      </c>
      <c r="N92" s="49">
        <f t="shared" si="17"/>
        <v>80000</v>
      </c>
      <c r="O92" s="50">
        <f t="shared" si="11"/>
        <v>1.187807159507654</v>
      </c>
      <c r="P92" s="9"/>
    </row>
    <row r="93" spans="1:119" ht="16.5" thickBot="1">
      <c r="A93" s="14" t="s">
        <v>66</v>
      </c>
      <c r="B93" s="23"/>
      <c r="C93" s="22"/>
      <c r="D93" s="15">
        <f aca="true" t="shared" si="18" ref="D93:M93">SUM(D5,D17,D36,D54,D70,D76,D86)</f>
        <v>97975131</v>
      </c>
      <c r="E93" s="15">
        <f t="shared" si="18"/>
        <v>23672654</v>
      </c>
      <c r="F93" s="15">
        <f t="shared" si="18"/>
        <v>5449171</v>
      </c>
      <c r="G93" s="15">
        <f t="shared" si="18"/>
        <v>8915469</v>
      </c>
      <c r="H93" s="15">
        <f t="shared" si="18"/>
        <v>0</v>
      </c>
      <c r="I93" s="15">
        <f t="shared" si="18"/>
        <v>112545984</v>
      </c>
      <c r="J93" s="15">
        <f t="shared" si="18"/>
        <v>16232169</v>
      </c>
      <c r="K93" s="15">
        <f t="shared" si="18"/>
        <v>18019266</v>
      </c>
      <c r="L93" s="15">
        <f t="shared" si="18"/>
        <v>0</v>
      </c>
      <c r="M93" s="15">
        <f t="shared" si="18"/>
        <v>334805</v>
      </c>
      <c r="N93" s="15">
        <f t="shared" si="17"/>
        <v>283144649</v>
      </c>
      <c r="O93" s="38">
        <f t="shared" si="11"/>
        <v>4204.015515731021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5" ht="15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5" ht="15">
      <c r="A95" s="40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51" t="s">
        <v>178</v>
      </c>
      <c r="M95" s="51"/>
      <c r="N95" s="51"/>
      <c r="O95" s="43">
        <v>67351</v>
      </c>
    </row>
    <row r="96" spans="1:15" ht="15">
      <c r="A96" s="5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</row>
    <row r="97" spans="1:15" ht="15.75" customHeight="1" thickBot="1">
      <c r="A97" s="55" t="s">
        <v>107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/>
    </row>
  </sheetData>
  <sheetProtection/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41360356</v>
      </c>
      <c r="E5" s="27">
        <f t="shared" si="0"/>
        <v>823685</v>
      </c>
      <c r="F5" s="27">
        <f t="shared" si="0"/>
        <v>1446442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117132</v>
      </c>
      <c r="N5" s="28">
        <f>SUM(D5:M5)</f>
        <v>43747615</v>
      </c>
      <c r="O5" s="33">
        <f aca="true" t="shared" si="1" ref="O5:O36">(N5/O$98)</f>
        <v>660.1719558754735</v>
      </c>
      <c r="P5" s="6"/>
    </row>
    <row r="6" spans="1:16" ht="15">
      <c r="A6" s="12"/>
      <c r="B6" s="25">
        <v>311</v>
      </c>
      <c r="C6" s="20" t="s">
        <v>3</v>
      </c>
      <c r="D6" s="49">
        <v>26767761</v>
      </c>
      <c r="E6" s="49">
        <v>0</v>
      </c>
      <c r="F6" s="49">
        <v>1446442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117132</v>
      </c>
      <c r="N6" s="49">
        <f>SUM(D6:M6)</f>
        <v>28331335</v>
      </c>
      <c r="O6" s="50">
        <f t="shared" si="1"/>
        <v>427.53308584966874</v>
      </c>
      <c r="P6" s="9"/>
    </row>
    <row r="7" spans="1:16" ht="15">
      <c r="A7" s="12"/>
      <c r="B7" s="25">
        <v>312.41</v>
      </c>
      <c r="C7" s="20" t="s">
        <v>11</v>
      </c>
      <c r="D7" s="49">
        <v>1128555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6">SUM(D7:M7)</f>
        <v>1128555</v>
      </c>
      <c r="O7" s="50">
        <f t="shared" si="1"/>
        <v>17.030422382181175</v>
      </c>
      <c r="P7" s="9"/>
    </row>
    <row r="8" spans="1:16" ht="15">
      <c r="A8" s="12"/>
      <c r="B8" s="25">
        <v>312.42</v>
      </c>
      <c r="C8" s="20" t="s">
        <v>115</v>
      </c>
      <c r="D8" s="49">
        <v>0</v>
      </c>
      <c r="E8" s="49">
        <v>823685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823685</v>
      </c>
      <c r="O8" s="50">
        <f t="shared" si="1"/>
        <v>12.429791600645872</v>
      </c>
      <c r="P8" s="9"/>
    </row>
    <row r="9" spans="1:16" ht="15">
      <c r="A9" s="12"/>
      <c r="B9" s="25">
        <v>312.51</v>
      </c>
      <c r="C9" s="20" t="s">
        <v>90</v>
      </c>
      <c r="D9" s="49">
        <v>453029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453029</v>
      </c>
      <c r="O9" s="50">
        <f t="shared" si="1"/>
        <v>6.836419333906771</v>
      </c>
      <c r="P9" s="9"/>
    </row>
    <row r="10" spans="1:16" ht="15">
      <c r="A10" s="12"/>
      <c r="B10" s="25">
        <v>312.52</v>
      </c>
      <c r="C10" s="20" t="s">
        <v>133</v>
      </c>
      <c r="D10" s="49">
        <v>484896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484896</v>
      </c>
      <c r="O10" s="50">
        <f t="shared" si="1"/>
        <v>7.31730725700575</v>
      </c>
      <c r="P10" s="9"/>
    </row>
    <row r="11" spans="1:16" ht="15">
      <c r="A11" s="12"/>
      <c r="B11" s="25">
        <v>314.1</v>
      </c>
      <c r="C11" s="20" t="s">
        <v>12</v>
      </c>
      <c r="D11" s="49">
        <v>7235990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7235990</v>
      </c>
      <c r="O11" s="50">
        <f t="shared" si="1"/>
        <v>109.19447085276231</v>
      </c>
      <c r="P11" s="9"/>
    </row>
    <row r="12" spans="1:16" ht="15">
      <c r="A12" s="12"/>
      <c r="B12" s="25">
        <v>314.3</v>
      </c>
      <c r="C12" s="20" t="s">
        <v>13</v>
      </c>
      <c r="D12" s="49">
        <v>1527395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1527395</v>
      </c>
      <c r="O12" s="50">
        <f t="shared" si="1"/>
        <v>23.04910438076267</v>
      </c>
      <c r="P12" s="9"/>
    </row>
    <row r="13" spans="1:16" ht="15">
      <c r="A13" s="12"/>
      <c r="B13" s="25">
        <v>314.4</v>
      </c>
      <c r="C13" s="20" t="s">
        <v>15</v>
      </c>
      <c r="D13" s="49">
        <v>159691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159691</v>
      </c>
      <c r="O13" s="50">
        <f t="shared" si="1"/>
        <v>2.409811821872123</v>
      </c>
      <c r="P13" s="9"/>
    </row>
    <row r="14" spans="1:16" ht="15">
      <c r="A14" s="12"/>
      <c r="B14" s="25">
        <v>314.8</v>
      </c>
      <c r="C14" s="20" t="s">
        <v>16</v>
      </c>
      <c r="D14" s="49">
        <v>94287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94287</v>
      </c>
      <c r="O14" s="50">
        <f t="shared" si="1"/>
        <v>1.4228348951967043</v>
      </c>
      <c r="P14" s="9"/>
    </row>
    <row r="15" spans="1:16" ht="15">
      <c r="A15" s="12"/>
      <c r="B15" s="25">
        <v>315</v>
      </c>
      <c r="C15" s="20" t="s">
        <v>134</v>
      </c>
      <c r="D15" s="49">
        <v>2529813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2529813</v>
      </c>
      <c r="O15" s="50">
        <f t="shared" si="1"/>
        <v>38.176060482593144</v>
      </c>
      <c r="P15" s="9"/>
    </row>
    <row r="16" spans="1:16" ht="15">
      <c r="A16" s="12"/>
      <c r="B16" s="25">
        <v>316</v>
      </c>
      <c r="C16" s="20" t="s">
        <v>135</v>
      </c>
      <c r="D16" s="49">
        <v>978939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978939</v>
      </c>
      <c r="O16" s="50">
        <f t="shared" si="1"/>
        <v>14.772647018878175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SUM(D18:D34)</f>
        <v>6388822</v>
      </c>
      <c r="E17" s="32">
        <f t="shared" si="3"/>
        <v>7228317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3701213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17318352</v>
      </c>
      <c r="O17" s="45">
        <f t="shared" si="1"/>
        <v>261.3420254425279</v>
      </c>
      <c r="P17" s="10"/>
    </row>
    <row r="18" spans="1:16" ht="15">
      <c r="A18" s="12"/>
      <c r="B18" s="25">
        <v>322</v>
      </c>
      <c r="C18" s="20" t="s">
        <v>0</v>
      </c>
      <c r="D18" s="49">
        <v>0</v>
      </c>
      <c r="E18" s="49">
        <v>3516307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3516307</v>
      </c>
      <c r="O18" s="50">
        <f t="shared" si="1"/>
        <v>53.062715982313975</v>
      </c>
      <c r="P18" s="9"/>
    </row>
    <row r="19" spans="1:16" ht="15">
      <c r="A19" s="12"/>
      <c r="B19" s="25">
        <v>323.1</v>
      </c>
      <c r="C19" s="20" t="s">
        <v>19</v>
      </c>
      <c r="D19" s="49">
        <v>5800723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aca="true" t="shared" si="4" ref="N19:N33">SUM(D19:M19)</f>
        <v>5800723</v>
      </c>
      <c r="O19" s="50">
        <f t="shared" si="1"/>
        <v>87.53562104818386</v>
      </c>
      <c r="P19" s="9"/>
    </row>
    <row r="20" spans="1:16" ht="15">
      <c r="A20" s="12"/>
      <c r="B20" s="25">
        <v>323.4</v>
      </c>
      <c r="C20" s="20" t="s">
        <v>20</v>
      </c>
      <c r="D20" s="49">
        <v>317408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317408</v>
      </c>
      <c r="O20" s="50">
        <f t="shared" si="1"/>
        <v>4.789835061191845</v>
      </c>
      <c r="P20" s="9"/>
    </row>
    <row r="21" spans="1:16" ht="15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248089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248089</v>
      </c>
      <c r="O21" s="50">
        <f t="shared" si="1"/>
        <v>3.743778954834231</v>
      </c>
      <c r="P21" s="9"/>
    </row>
    <row r="22" spans="1:16" ht="15">
      <c r="A22" s="12"/>
      <c r="B22" s="25">
        <v>323.9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2.7667164652089276</v>
      </c>
      <c r="P22" s="9"/>
    </row>
    <row r="23" spans="1:16" ht="15">
      <c r="A23" s="12"/>
      <c r="B23" s="25">
        <v>324.11</v>
      </c>
      <c r="C23" s="20" t="s">
        <v>22</v>
      </c>
      <c r="D23" s="49">
        <v>0</v>
      </c>
      <c r="E23" s="49">
        <v>276693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276693</v>
      </c>
      <c r="O23" s="50">
        <f t="shared" si="1"/>
        <v>4.175426682964371</v>
      </c>
      <c r="P23" s="9"/>
    </row>
    <row r="24" spans="1:16" ht="15">
      <c r="A24" s="12"/>
      <c r="B24" s="25">
        <v>324.12</v>
      </c>
      <c r="C24" s="20" t="s">
        <v>157</v>
      </c>
      <c r="D24" s="49">
        <v>0</v>
      </c>
      <c r="E24" s="49">
        <v>603171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603171</v>
      </c>
      <c r="O24" s="50">
        <f t="shared" si="1"/>
        <v>9.102132283036806</v>
      </c>
      <c r="P24" s="9"/>
    </row>
    <row r="25" spans="1:16" ht="15">
      <c r="A25" s="12"/>
      <c r="B25" s="25">
        <v>324.21</v>
      </c>
      <c r="C25" s="20" t="s">
        <v>170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1519074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1519074</v>
      </c>
      <c r="O25" s="50">
        <f t="shared" si="1"/>
        <v>22.92353660192856</v>
      </c>
      <c r="P25" s="9"/>
    </row>
    <row r="26" spans="1:16" ht="15">
      <c r="A26" s="12"/>
      <c r="B26" s="25">
        <v>324.22</v>
      </c>
      <c r="C26" s="20" t="s">
        <v>171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1815970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1815970</v>
      </c>
      <c r="O26" s="50">
        <f t="shared" si="1"/>
        <v>27.403835996800822</v>
      </c>
      <c r="P26" s="9"/>
    </row>
    <row r="27" spans="1:16" ht="15">
      <c r="A27" s="12"/>
      <c r="B27" s="25">
        <v>324.31</v>
      </c>
      <c r="C27" s="20" t="s">
        <v>23</v>
      </c>
      <c r="D27" s="49">
        <v>0</v>
      </c>
      <c r="E27" s="49">
        <v>159606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159606</v>
      </c>
      <c r="O27" s="50">
        <f t="shared" si="1"/>
        <v>2.4085291321472226</v>
      </c>
      <c r="P27" s="9"/>
    </row>
    <row r="28" spans="1:16" ht="15">
      <c r="A28" s="12"/>
      <c r="B28" s="25">
        <v>324.32</v>
      </c>
      <c r="C28" s="20" t="s">
        <v>158</v>
      </c>
      <c r="D28" s="49">
        <v>0</v>
      </c>
      <c r="E28" s="49">
        <v>435340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435340</v>
      </c>
      <c r="O28" s="50">
        <f t="shared" si="1"/>
        <v>6.569484056921243</v>
      </c>
      <c r="P28" s="9"/>
    </row>
    <row r="29" spans="1:16" ht="15">
      <c r="A29" s="12"/>
      <c r="B29" s="25">
        <v>324.61</v>
      </c>
      <c r="C29" s="20" t="s">
        <v>24</v>
      </c>
      <c r="D29" s="49">
        <v>0</v>
      </c>
      <c r="E29" s="49">
        <v>741997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741997</v>
      </c>
      <c r="O29" s="50">
        <f t="shared" si="1"/>
        <v>11.197081503614166</v>
      </c>
      <c r="P29" s="9"/>
    </row>
    <row r="30" spans="1:16" ht="15">
      <c r="A30" s="12"/>
      <c r="B30" s="25">
        <v>324.62</v>
      </c>
      <c r="C30" s="20" t="s">
        <v>159</v>
      </c>
      <c r="D30" s="49">
        <v>0</v>
      </c>
      <c r="E30" s="49">
        <v>365148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365148</v>
      </c>
      <c r="O30" s="50">
        <f t="shared" si="1"/>
        <v>5.51025397256553</v>
      </c>
      <c r="P30" s="9"/>
    </row>
    <row r="31" spans="1:16" ht="15">
      <c r="A31" s="12"/>
      <c r="B31" s="25">
        <v>324.71</v>
      </c>
      <c r="C31" s="20" t="s">
        <v>25</v>
      </c>
      <c r="D31" s="49">
        <v>0</v>
      </c>
      <c r="E31" s="49">
        <v>318343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318343</v>
      </c>
      <c r="O31" s="50">
        <f t="shared" si="1"/>
        <v>4.8039446481657535</v>
      </c>
      <c r="P31" s="9"/>
    </row>
    <row r="32" spans="1:16" ht="15">
      <c r="A32" s="12"/>
      <c r="B32" s="25">
        <v>324.72</v>
      </c>
      <c r="C32" s="20" t="s">
        <v>160</v>
      </c>
      <c r="D32" s="49">
        <v>0</v>
      </c>
      <c r="E32" s="49">
        <v>688775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4"/>
        <v>688775</v>
      </c>
      <c r="O32" s="50">
        <f t="shared" si="1"/>
        <v>10.393936650218057</v>
      </c>
      <c r="P32" s="9"/>
    </row>
    <row r="33" spans="1:16" ht="15">
      <c r="A33" s="12"/>
      <c r="B33" s="25">
        <v>325.1</v>
      </c>
      <c r="C33" s="20" t="s">
        <v>152</v>
      </c>
      <c r="D33" s="49">
        <v>48215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4"/>
        <v>48215</v>
      </c>
      <c r="O33" s="50">
        <f t="shared" si="1"/>
        <v>0.7275868833657778</v>
      </c>
      <c r="P33" s="9"/>
    </row>
    <row r="34" spans="1:16" ht="15">
      <c r="A34" s="12"/>
      <c r="B34" s="25">
        <v>329</v>
      </c>
      <c r="C34" s="20" t="s">
        <v>27</v>
      </c>
      <c r="D34" s="49">
        <v>39134</v>
      </c>
      <c r="E34" s="49">
        <v>122937</v>
      </c>
      <c r="F34" s="49">
        <v>0</v>
      </c>
      <c r="G34" s="49">
        <v>0</v>
      </c>
      <c r="H34" s="49">
        <v>0</v>
      </c>
      <c r="I34" s="49">
        <v>118080</v>
      </c>
      <c r="J34" s="49">
        <v>0</v>
      </c>
      <c r="K34" s="49">
        <v>0</v>
      </c>
      <c r="L34" s="49">
        <v>0</v>
      </c>
      <c r="M34" s="49">
        <v>0</v>
      </c>
      <c r="N34" s="49">
        <f aca="true" t="shared" si="5" ref="N34:N39">SUM(D34:M34)</f>
        <v>280151</v>
      </c>
      <c r="O34" s="50">
        <f t="shared" si="1"/>
        <v>4.227609519066806</v>
      </c>
      <c r="P34" s="9"/>
    </row>
    <row r="35" spans="1:16" ht="15.75">
      <c r="A35" s="29" t="s">
        <v>29</v>
      </c>
      <c r="B35" s="30"/>
      <c r="C35" s="31"/>
      <c r="D35" s="32">
        <f aca="true" t="shared" si="6" ref="D35:M35">SUM(D36:D53)</f>
        <v>7409505</v>
      </c>
      <c r="E35" s="32">
        <f t="shared" si="6"/>
        <v>13427347</v>
      </c>
      <c r="F35" s="32">
        <f t="shared" si="6"/>
        <v>0</v>
      </c>
      <c r="G35" s="32">
        <f t="shared" si="6"/>
        <v>11309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414187</v>
      </c>
      <c r="N35" s="44">
        <f t="shared" si="5"/>
        <v>21262348</v>
      </c>
      <c r="O35" s="45">
        <f t="shared" si="1"/>
        <v>320.85876831605475</v>
      </c>
      <c r="P35" s="10"/>
    </row>
    <row r="36" spans="1:16" ht="15">
      <c r="A36" s="12"/>
      <c r="B36" s="25">
        <v>331.2</v>
      </c>
      <c r="C36" s="20" t="s">
        <v>28</v>
      </c>
      <c r="D36" s="49">
        <v>18228</v>
      </c>
      <c r="E36" s="49">
        <v>413877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432105</v>
      </c>
      <c r="O36" s="50">
        <f t="shared" si="1"/>
        <v>6.520666395038254</v>
      </c>
      <c r="P36" s="9"/>
    </row>
    <row r="37" spans="1:16" ht="15">
      <c r="A37" s="12"/>
      <c r="B37" s="25">
        <v>331.39</v>
      </c>
      <c r="C37" s="20" t="s">
        <v>119</v>
      </c>
      <c r="D37" s="49">
        <v>0</v>
      </c>
      <c r="E37" s="49">
        <v>2786061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2786061</v>
      </c>
      <c r="O37" s="50">
        <f aca="true" t="shared" si="7" ref="O37:O68">(N37/O$98)</f>
        <v>42.0429625605505</v>
      </c>
      <c r="P37" s="9"/>
    </row>
    <row r="38" spans="1:16" ht="15">
      <c r="A38" s="12"/>
      <c r="B38" s="25">
        <v>331.49</v>
      </c>
      <c r="C38" s="20" t="s">
        <v>98</v>
      </c>
      <c r="D38" s="49">
        <v>0</v>
      </c>
      <c r="E38" s="49">
        <v>252785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252785</v>
      </c>
      <c r="O38" s="50">
        <f t="shared" si="7"/>
        <v>3.8146437895181613</v>
      </c>
      <c r="P38" s="9"/>
    </row>
    <row r="39" spans="1:16" ht="15">
      <c r="A39" s="12"/>
      <c r="B39" s="25">
        <v>331.5</v>
      </c>
      <c r="C39" s="20" t="s">
        <v>30</v>
      </c>
      <c r="D39" s="49">
        <v>0</v>
      </c>
      <c r="E39" s="49">
        <v>4348238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4348238</v>
      </c>
      <c r="O39" s="50">
        <f t="shared" si="7"/>
        <v>65.61694357674257</v>
      </c>
      <c r="P39" s="9"/>
    </row>
    <row r="40" spans="1:16" ht="15">
      <c r="A40" s="12"/>
      <c r="B40" s="25">
        <v>334.49</v>
      </c>
      <c r="C40" s="20" t="s">
        <v>33</v>
      </c>
      <c r="D40" s="49">
        <v>960256</v>
      </c>
      <c r="E40" s="49">
        <v>1060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aca="true" t="shared" si="8" ref="N40:N49">SUM(D40:M40)</f>
        <v>961316</v>
      </c>
      <c r="O40" s="50">
        <f t="shared" si="7"/>
        <v>14.506707712737864</v>
      </c>
      <c r="P40" s="9"/>
    </row>
    <row r="41" spans="1:16" ht="15">
      <c r="A41" s="12"/>
      <c r="B41" s="25">
        <v>334.5</v>
      </c>
      <c r="C41" s="20" t="s">
        <v>34</v>
      </c>
      <c r="D41" s="49">
        <v>0</v>
      </c>
      <c r="E41" s="49">
        <v>545059</v>
      </c>
      <c r="F41" s="49">
        <v>0</v>
      </c>
      <c r="G41" s="49">
        <v>11309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556368</v>
      </c>
      <c r="O41" s="50">
        <f t="shared" si="7"/>
        <v>8.395853139571733</v>
      </c>
      <c r="P41" s="9"/>
    </row>
    <row r="42" spans="1:16" ht="15">
      <c r="A42" s="12"/>
      <c r="B42" s="25">
        <v>334.7</v>
      </c>
      <c r="C42" s="20" t="s">
        <v>35</v>
      </c>
      <c r="D42" s="49">
        <v>0</v>
      </c>
      <c r="E42" s="49">
        <v>609673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609673</v>
      </c>
      <c r="O42" s="50">
        <f t="shared" si="7"/>
        <v>9.20025050175804</v>
      </c>
      <c r="P42" s="9"/>
    </row>
    <row r="43" spans="1:16" ht="15">
      <c r="A43" s="12"/>
      <c r="B43" s="25">
        <v>335.12</v>
      </c>
      <c r="C43" s="20" t="s">
        <v>136</v>
      </c>
      <c r="D43" s="49">
        <v>2315123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2315123</v>
      </c>
      <c r="O43" s="50">
        <f t="shared" si="7"/>
        <v>34.93628804684081</v>
      </c>
      <c r="P43" s="9"/>
    </row>
    <row r="44" spans="1:16" ht="15">
      <c r="A44" s="12"/>
      <c r="B44" s="25">
        <v>335.14</v>
      </c>
      <c r="C44" s="20" t="s">
        <v>137</v>
      </c>
      <c r="D44" s="49">
        <v>32538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32538</v>
      </c>
      <c r="O44" s="50">
        <f t="shared" si="7"/>
        <v>0.49101362669201865</v>
      </c>
      <c r="P44" s="9"/>
    </row>
    <row r="45" spans="1:16" ht="15">
      <c r="A45" s="12"/>
      <c r="B45" s="25">
        <v>335.15</v>
      </c>
      <c r="C45" s="20" t="s">
        <v>138</v>
      </c>
      <c r="D45" s="49">
        <v>88960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88960</v>
      </c>
      <c r="O45" s="50">
        <f t="shared" si="7"/>
        <v>1.3424479756138048</v>
      </c>
      <c r="P45" s="9"/>
    </row>
    <row r="46" spans="1:16" ht="15">
      <c r="A46" s="12"/>
      <c r="B46" s="25">
        <v>335.18</v>
      </c>
      <c r="C46" s="20" t="s">
        <v>139</v>
      </c>
      <c r="D46" s="49">
        <v>3759786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3759786</v>
      </c>
      <c r="O46" s="50">
        <f t="shared" si="7"/>
        <v>56.73692788265652</v>
      </c>
      <c r="P46" s="9"/>
    </row>
    <row r="47" spans="1:16" ht="15">
      <c r="A47" s="12"/>
      <c r="B47" s="25">
        <v>335.21</v>
      </c>
      <c r="C47" s="20" t="s">
        <v>41</v>
      </c>
      <c r="D47" s="49">
        <v>30729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8"/>
        <v>30729</v>
      </c>
      <c r="O47" s="50">
        <f t="shared" si="7"/>
        <v>0.4637149712526597</v>
      </c>
      <c r="P47" s="9"/>
    </row>
    <row r="48" spans="1:16" ht="15">
      <c r="A48" s="12"/>
      <c r="B48" s="25">
        <v>335.49</v>
      </c>
      <c r="C48" s="20" t="s">
        <v>121</v>
      </c>
      <c r="D48" s="49">
        <v>69662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69662</v>
      </c>
      <c r="O48" s="50">
        <f t="shared" si="7"/>
        <v>1.0512321366592723</v>
      </c>
      <c r="P48" s="9"/>
    </row>
    <row r="49" spans="1:16" ht="15">
      <c r="A49" s="12"/>
      <c r="B49" s="25">
        <v>335.5</v>
      </c>
      <c r="C49" s="20" t="s">
        <v>122</v>
      </c>
      <c r="D49" s="49">
        <v>0</v>
      </c>
      <c r="E49" s="49">
        <v>528891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8"/>
        <v>528891</v>
      </c>
      <c r="O49" s="50">
        <f t="shared" si="7"/>
        <v>7.981212368147042</v>
      </c>
      <c r="P49" s="9"/>
    </row>
    <row r="50" spans="1:16" ht="15">
      <c r="A50" s="12"/>
      <c r="B50" s="25">
        <v>337.6</v>
      </c>
      <c r="C50" s="20" t="s">
        <v>100</v>
      </c>
      <c r="D50" s="49">
        <v>0</v>
      </c>
      <c r="E50" s="49">
        <v>642889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414187</v>
      </c>
      <c r="N50" s="49">
        <f>SUM(D50:M50)</f>
        <v>1057076</v>
      </c>
      <c r="O50" s="50">
        <f t="shared" si="7"/>
        <v>15.95177086634373</v>
      </c>
      <c r="P50" s="9"/>
    </row>
    <row r="51" spans="1:16" ht="15">
      <c r="A51" s="12"/>
      <c r="B51" s="25">
        <v>337.7</v>
      </c>
      <c r="C51" s="20" t="s">
        <v>101</v>
      </c>
      <c r="D51" s="49">
        <v>0</v>
      </c>
      <c r="E51" s="49">
        <v>230772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230772</v>
      </c>
      <c r="O51" s="50">
        <f t="shared" si="7"/>
        <v>3.482457331703563</v>
      </c>
      <c r="P51" s="9"/>
    </row>
    <row r="52" spans="1:16" ht="15">
      <c r="A52" s="12"/>
      <c r="B52" s="25">
        <v>338</v>
      </c>
      <c r="C52" s="20" t="s">
        <v>43</v>
      </c>
      <c r="D52" s="49">
        <v>60954</v>
      </c>
      <c r="E52" s="49">
        <v>3068042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3128996</v>
      </c>
      <c r="O52" s="50">
        <f t="shared" si="7"/>
        <v>47.218011981831076</v>
      </c>
      <c r="P52" s="9"/>
    </row>
    <row r="53" spans="1:16" ht="15">
      <c r="A53" s="12"/>
      <c r="B53" s="25">
        <v>339</v>
      </c>
      <c r="C53" s="20" t="s">
        <v>44</v>
      </c>
      <c r="D53" s="49">
        <v>73269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>SUM(D53:M53)</f>
        <v>73269</v>
      </c>
      <c r="O53" s="50">
        <f t="shared" si="7"/>
        <v>1.1056634523971207</v>
      </c>
      <c r="P53" s="9"/>
    </row>
    <row r="54" spans="1:16" ht="15.75">
      <c r="A54" s="29" t="s">
        <v>49</v>
      </c>
      <c r="B54" s="30"/>
      <c r="C54" s="31"/>
      <c r="D54" s="32">
        <f aca="true" t="shared" si="9" ref="D54:M54">SUM(D55:D70)</f>
        <v>3735625</v>
      </c>
      <c r="E54" s="32">
        <f t="shared" si="9"/>
        <v>357129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88828774</v>
      </c>
      <c r="J54" s="32">
        <f t="shared" si="9"/>
        <v>15759533</v>
      </c>
      <c r="K54" s="32">
        <f t="shared" si="9"/>
        <v>0</v>
      </c>
      <c r="L54" s="32">
        <f t="shared" si="9"/>
        <v>0</v>
      </c>
      <c r="M54" s="32">
        <f t="shared" si="9"/>
        <v>54854</v>
      </c>
      <c r="N54" s="32">
        <f>SUM(D54:M54)</f>
        <v>108735915</v>
      </c>
      <c r="O54" s="45">
        <f t="shared" si="7"/>
        <v>1640.8757752727602</v>
      </c>
      <c r="P54" s="10"/>
    </row>
    <row r="55" spans="1:16" ht="15">
      <c r="A55" s="12"/>
      <c r="B55" s="25">
        <v>341.2</v>
      </c>
      <c r="C55" s="20" t="s">
        <v>140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15759533</v>
      </c>
      <c r="K55" s="49">
        <v>0</v>
      </c>
      <c r="L55" s="49">
        <v>0</v>
      </c>
      <c r="M55" s="49">
        <v>0</v>
      </c>
      <c r="N55" s="49">
        <f aca="true" t="shared" si="10" ref="N55:N70">SUM(D55:M55)</f>
        <v>15759533</v>
      </c>
      <c r="O55" s="50">
        <f t="shared" si="7"/>
        <v>237.81871821570314</v>
      </c>
      <c r="P55" s="9"/>
    </row>
    <row r="56" spans="1:16" ht="15">
      <c r="A56" s="12"/>
      <c r="B56" s="25">
        <v>341.3</v>
      </c>
      <c r="C56" s="20" t="s">
        <v>141</v>
      </c>
      <c r="D56" s="49">
        <v>670989</v>
      </c>
      <c r="E56" s="49">
        <v>311788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982777</v>
      </c>
      <c r="O56" s="50">
        <f t="shared" si="7"/>
        <v>14.830564232574282</v>
      </c>
      <c r="P56" s="9"/>
    </row>
    <row r="57" spans="1:16" ht="15">
      <c r="A57" s="12"/>
      <c r="B57" s="25">
        <v>342.1</v>
      </c>
      <c r="C57" s="20" t="s">
        <v>54</v>
      </c>
      <c r="D57" s="49">
        <v>1208798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1208798</v>
      </c>
      <c r="O57" s="50">
        <f t="shared" si="7"/>
        <v>18.241326753889567</v>
      </c>
      <c r="P57" s="9"/>
    </row>
    <row r="58" spans="1:16" ht="15">
      <c r="A58" s="12"/>
      <c r="B58" s="25">
        <v>342.2</v>
      </c>
      <c r="C58" s="20" t="s">
        <v>55</v>
      </c>
      <c r="D58" s="49">
        <v>70064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70064</v>
      </c>
      <c r="O58" s="50">
        <f t="shared" si="7"/>
        <v>1.0572985045346854</v>
      </c>
      <c r="P58" s="9"/>
    </row>
    <row r="59" spans="1:16" ht="15">
      <c r="A59" s="12"/>
      <c r="B59" s="25">
        <v>342.9</v>
      </c>
      <c r="C59" s="20" t="s">
        <v>172</v>
      </c>
      <c r="D59" s="49">
        <v>4570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4570</v>
      </c>
      <c r="O59" s="50">
        <f t="shared" si="7"/>
        <v>0.06896343579760665</v>
      </c>
      <c r="P59" s="9"/>
    </row>
    <row r="60" spans="1:16" ht="15">
      <c r="A60" s="12"/>
      <c r="B60" s="25">
        <v>343.4</v>
      </c>
      <c r="C60" s="20" t="s">
        <v>56</v>
      </c>
      <c r="D60" s="49">
        <v>1974</v>
      </c>
      <c r="E60" s="49">
        <v>0</v>
      </c>
      <c r="F60" s="49">
        <v>0</v>
      </c>
      <c r="G60" s="49">
        <v>0</v>
      </c>
      <c r="H60" s="49">
        <v>0</v>
      </c>
      <c r="I60" s="49">
        <v>16719342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16721316</v>
      </c>
      <c r="O60" s="50">
        <f t="shared" si="7"/>
        <v>252.3324731766943</v>
      </c>
      <c r="P60" s="9"/>
    </row>
    <row r="61" spans="1:16" ht="15">
      <c r="A61" s="12"/>
      <c r="B61" s="25">
        <v>343.6</v>
      </c>
      <c r="C61" s="20" t="s">
        <v>57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50463623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50463623</v>
      </c>
      <c r="O61" s="50">
        <f t="shared" si="7"/>
        <v>761.5196553337257</v>
      </c>
      <c r="P61" s="9"/>
    </row>
    <row r="62" spans="1:16" ht="15">
      <c r="A62" s="12"/>
      <c r="B62" s="25">
        <v>343.7</v>
      </c>
      <c r="C62" s="20" t="s">
        <v>124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11857178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11857178</v>
      </c>
      <c r="O62" s="50">
        <f t="shared" si="7"/>
        <v>178.93035749317156</v>
      </c>
      <c r="P62" s="9"/>
    </row>
    <row r="63" spans="1:16" ht="15">
      <c r="A63" s="12"/>
      <c r="B63" s="25">
        <v>343.9</v>
      </c>
      <c r="C63" s="20" t="s">
        <v>58</v>
      </c>
      <c r="D63" s="49">
        <v>34103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34103</v>
      </c>
      <c r="O63" s="50">
        <f t="shared" si="7"/>
        <v>0.5146302080975448</v>
      </c>
      <c r="P63" s="9"/>
    </row>
    <row r="64" spans="1:16" ht="15">
      <c r="A64" s="12"/>
      <c r="B64" s="25">
        <v>344.5</v>
      </c>
      <c r="C64" s="20" t="s">
        <v>142</v>
      </c>
      <c r="D64" s="49">
        <v>85602</v>
      </c>
      <c r="E64" s="49">
        <v>0</v>
      </c>
      <c r="F64" s="49">
        <v>0</v>
      </c>
      <c r="G64" s="49">
        <v>0</v>
      </c>
      <c r="H64" s="49">
        <v>0</v>
      </c>
      <c r="I64" s="49">
        <v>564790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650392</v>
      </c>
      <c r="O64" s="50">
        <f t="shared" si="7"/>
        <v>9.81471924185492</v>
      </c>
      <c r="P64" s="9"/>
    </row>
    <row r="65" spans="1:16" ht="15">
      <c r="A65" s="12"/>
      <c r="B65" s="25">
        <v>345.9</v>
      </c>
      <c r="C65" s="20" t="s">
        <v>61</v>
      </c>
      <c r="D65" s="49">
        <v>0</v>
      </c>
      <c r="E65" s="49">
        <v>45341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45341</v>
      </c>
      <c r="N65" s="49">
        <f t="shared" si="10"/>
        <v>90682</v>
      </c>
      <c r="O65" s="50">
        <f t="shared" si="7"/>
        <v>1.3684337603935595</v>
      </c>
      <c r="P65" s="9"/>
    </row>
    <row r="66" spans="1:16" ht="15">
      <c r="A66" s="12"/>
      <c r="B66" s="25">
        <v>347.2</v>
      </c>
      <c r="C66" s="20" t="s">
        <v>62</v>
      </c>
      <c r="D66" s="49">
        <v>185517</v>
      </c>
      <c r="E66" s="49">
        <v>0</v>
      </c>
      <c r="F66" s="49">
        <v>0</v>
      </c>
      <c r="G66" s="49">
        <v>0</v>
      </c>
      <c r="H66" s="49">
        <v>0</v>
      </c>
      <c r="I66" s="49">
        <v>1319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186836</v>
      </c>
      <c r="O66" s="50">
        <f t="shared" si="7"/>
        <v>2.8194425581360254</v>
      </c>
      <c r="P66" s="9"/>
    </row>
    <row r="67" spans="1:16" ht="15">
      <c r="A67" s="12"/>
      <c r="B67" s="25">
        <v>347.3</v>
      </c>
      <c r="C67" s="20" t="s">
        <v>63</v>
      </c>
      <c r="D67" s="49">
        <v>105</v>
      </c>
      <c r="E67" s="49">
        <v>0</v>
      </c>
      <c r="F67" s="49">
        <v>0</v>
      </c>
      <c r="G67" s="49">
        <v>0</v>
      </c>
      <c r="H67" s="49">
        <v>0</v>
      </c>
      <c r="I67" s="49">
        <v>3181814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0"/>
        <v>3181919</v>
      </c>
      <c r="O67" s="50">
        <f t="shared" si="7"/>
        <v>48.01664478548901</v>
      </c>
      <c r="P67" s="9"/>
    </row>
    <row r="68" spans="1:16" ht="15">
      <c r="A68" s="12"/>
      <c r="B68" s="25">
        <v>347.4</v>
      </c>
      <c r="C68" s="20" t="s">
        <v>64</v>
      </c>
      <c r="D68" s="49">
        <v>40228</v>
      </c>
      <c r="E68" s="49">
        <v>0</v>
      </c>
      <c r="F68" s="49">
        <v>0</v>
      </c>
      <c r="G68" s="49">
        <v>0</v>
      </c>
      <c r="H68" s="49">
        <v>0</v>
      </c>
      <c r="I68" s="49">
        <v>181630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0"/>
        <v>221858</v>
      </c>
      <c r="O68" s="50">
        <f t="shared" si="7"/>
        <v>3.3479409057298506</v>
      </c>
      <c r="P68" s="9"/>
    </row>
    <row r="69" spans="1:16" ht="15">
      <c r="A69" s="12"/>
      <c r="B69" s="25">
        <v>347.5</v>
      </c>
      <c r="C69" s="20" t="s">
        <v>65</v>
      </c>
      <c r="D69" s="49">
        <v>52045</v>
      </c>
      <c r="E69" s="49">
        <v>0</v>
      </c>
      <c r="F69" s="49">
        <v>0</v>
      </c>
      <c r="G69" s="49">
        <v>0</v>
      </c>
      <c r="H69" s="49">
        <v>0</v>
      </c>
      <c r="I69" s="49">
        <v>5101578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0"/>
        <v>5153623</v>
      </c>
      <c r="O69" s="50">
        <f aca="true" t="shared" si="11" ref="O69:O96">(N69/O$98)</f>
        <v>77.77057962485098</v>
      </c>
      <c r="P69" s="9"/>
    </row>
    <row r="70" spans="1:16" ht="15">
      <c r="A70" s="12"/>
      <c r="B70" s="25">
        <v>349</v>
      </c>
      <c r="C70" s="20" t="s">
        <v>1</v>
      </c>
      <c r="D70" s="49">
        <v>1381630</v>
      </c>
      <c r="E70" s="49">
        <v>0</v>
      </c>
      <c r="F70" s="49">
        <v>0</v>
      </c>
      <c r="G70" s="49">
        <v>0</v>
      </c>
      <c r="H70" s="49">
        <v>0</v>
      </c>
      <c r="I70" s="49">
        <v>757500</v>
      </c>
      <c r="J70" s="49">
        <v>0</v>
      </c>
      <c r="K70" s="49">
        <v>0</v>
      </c>
      <c r="L70" s="49">
        <v>0</v>
      </c>
      <c r="M70" s="49">
        <v>9513</v>
      </c>
      <c r="N70" s="49">
        <f t="shared" si="10"/>
        <v>2148643</v>
      </c>
      <c r="O70" s="50">
        <f t="shared" si="11"/>
        <v>32.424027042117494</v>
      </c>
      <c r="P70" s="9"/>
    </row>
    <row r="71" spans="1:16" ht="15.75">
      <c r="A71" s="29" t="s">
        <v>50</v>
      </c>
      <c r="B71" s="30"/>
      <c r="C71" s="31"/>
      <c r="D71" s="32">
        <f aca="true" t="shared" si="12" ref="D71:M71">SUM(D72:D76)</f>
        <v>490258</v>
      </c>
      <c r="E71" s="32">
        <f t="shared" si="12"/>
        <v>95556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 aca="true" t="shared" si="13" ref="N71:N78">SUM(D71:M71)</f>
        <v>585814</v>
      </c>
      <c r="O71" s="45">
        <f t="shared" si="11"/>
        <v>8.840207041212066</v>
      </c>
      <c r="P71" s="10"/>
    </row>
    <row r="72" spans="1:16" ht="15">
      <c r="A72" s="13"/>
      <c r="B72" s="39">
        <v>351.1</v>
      </c>
      <c r="C72" s="21" t="s">
        <v>68</v>
      </c>
      <c r="D72" s="49">
        <v>119545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3"/>
        <v>119545</v>
      </c>
      <c r="O72" s="50">
        <f t="shared" si="11"/>
        <v>1.803989919567809</v>
      </c>
      <c r="P72" s="9"/>
    </row>
    <row r="73" spans="1:16" ht="15">
      <c r="A73" s="13"/>
      <c r="B73" s="39">
        <v>351.9</v>
      </c>
      <c r="C73" s="21" t="s">
        <v>143</v>
      </c>
      <c r="D73" s="49">
        <v>11401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3"/>
        <v>11401</v>
      </c>
      <c r="O73" s="50">
        <f t="shared" si="11"/>
        <v>0.17204641827757405</v>
      </c>
      <c r="P73" s="9"/>
    </row>
    <row r="74" spans="1:16" ht="15">
      <c r="A74" s="13"/>
      <c r="B74" s="39">
        <v>354</v>
      </c>
      <c r="C74" s="21" t="s">
        <v>69</v>
      </c>
      <c r="D74" s="49">
        <v>359062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3"/>
        <v>359062</v>
      </c>
      <c r="O74" s="50">
        <f t="shared" si="11"/>
        <v>5.418413388262635</v>
      </c>
      <c r="P74" s="9"/>
    </row>
    <row r="75" spans="1:16" ht="15">
      <c r="A75" s="13"/>
      <c r="B75" s="39">
        <v>355</v>
      </c>
      <c r="C75" s="21" t="s">
        <v>70</v>
      </c>
      <c r="D75" s="49">
        <v>0</v>
      </c>
      <c r="E75" s="49">
        <v>66403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3"/>
        <v>66403</v>
      </c>
      <c r="O75" s="50">
        <f t="shared" si="11"/>
        <v>1.0020523035598412</v>
      </c>
      <c r="P75" s="9"/>
    </row>
    <row r="76" spans="1:16" ht="15">
      <c r="A76" s="13"/>
      <c r="B76" s="39">
        <v>358.2</v>
      </c>
      <c r="C76" s="21" t="s">
        <v>144</v>
      </c>
      <c r="D76" s="49">
        <v>250</v>
      </c>
      <c r="E76" s="49">
        <v>29153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3"/>
        <v>29403</v>
      </c>
      <c r="O76" s="50">
        <f t="shared" si="11"/>
        <v>0.44370501154420755</v>
      </c>
      <c r="P76" s="9"/>
    </row>
    <row r="77" spans="1:16" ht="15.75">
      <c r="A77" s="29" t="s">
        <v>4</v>
      </c>
      <c r="B77" s="30"/>
      <c r="C77" s="31"/>
      <c r="D77" s="32">
        <f aca="true" t="shared" si="14" ref="D77:M77">SUM(D78:D86)</f>
        <v>1922859</v>
      </c>
      <c r="E77" s="32">
        <f t="shared" si="14"/>
        <v>506965</v>
      </c>
      <c r="F77" s="32">
        <f t="shared" si="14"/>
        <v>17770</v>
      </c>
      <c r="G77" s="32">
        <f t="shared" si="14"/>
        <v>114010</v>
      </c>
      <c r="H77" s="32">
        <f t="shared" si="14"/>
        <v>0</v>
      </c>
      <c r="I77" s="32">
        <f t="shared" si="14"/>
        <v>1484431</v>
      </c>
      <c r="J77" s="32">
        <f t="shared" si="14"/>
        <v>74266</v>
      </c>
      <c r="K77" s="32">
        <f t="shared" si="14"/>
        <v>24945211</v>
      </c>
      <c r="L77" s="32">
        <f t="shared" si="14"/>
        <v>0</v>
      </c>
      <c r="M77" s="32">
        <f t="shared" si="14"/>
        <v>76371</v>
      </c>
      <c r="N77" s="32">
        <f t="shared" si="13"/>
        <v>29141883</v>
      </c>
      <c r="O77" s="45">
        <f t="shared" si="11"/>
        <v>439.7646339807144</v>
      </c>
      <c r="P77" s="10"/>
    </row>
    <row r="78" spans="1:16" ht="15">
      <c r="A78" s="12"/>
      <c r="B78" s="25">
        <v>361.1</v>
      </c>
      <c r="C78" s="20" t="s">
        <v>73</v>
      </c>
      <c r="D78" s="49">
        <v>704913</v>
      </c>
      <c r="E78" s="49">
        <v>71001</v>
      </c>
      <c r="F78" s="49">
        <v>17770</v>
      </c>
      <c r="G78" s="49">
        <v>13859</v>
      </c>
      <c r="H78" s="49">
        <v>0</v>
      </c>
      <c r="I78" s="49">
        <v>0</v>
      </c>
      <c r="J78" s="49">
        <v>27749</v>
      </c>
      <c r="K78" s="49">
        <v>2776047</v>
      </c>
      <c r="L78" s="49">
        <v>0</v>
      </c>
      <c r="M78" s="49">
        <v>2439</v>
      </c>
      <c r="N78" s="49">
        <f t="shared" si="13"/>
        <v>3613778</v>
      </c>
      <c r="O78" s="50">
        <f t="shared" si="11"/>
        <v>54.53359892555873</v>
      </c>
      <c r="P78" s="9"/>
    </row>
    <row r="79" spans="1:16" ht="15">
      <c r="A79" s="12"/>
      <c r="B79" s="25">
        <v>361.3</v>
      </c>
      <c r="C79" s="20" t="s">
        <v>74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11757498</v>
      </c>
      <c r="L79" s="49">
        <v>0</v>
      </c>
      <c r="M79" s="49">
        <v>0</v>
      </c>
      <c r="N79" s="49">
        <f aca="true" t="shared" si="15" ref="N79:N86">SUM(D79:M79)</f>
        <v>11757498</v>
      </c>
      <c r="O79" s="50">
        <f t="shared" si="11"/>
        <v>177.42613970754675</v>
      </c>
      <c r="P79" s="9"/>
    </row>
    <row r="80" spans="1:16" ht="15">
      <c r="A80" s="12"/>
      <c r="B80" s="25">
        <v>362</v>
      </c>
      <c r="C80" s="20" t="s">
        <v>75</v>
      </c>
      <c r="D80" s="49">
        <v>103458</v>
      </c>
      <c r="E80" s="49">
        <v>11960</v>
      </c>
      <c r="F80" s="49">
        <v>0</v>
      </c>
      <c r="G80" s="49">
        <v>0</v>
      </c>
      <c r="H80" s="49">
        <v>0</v>
      </c>
      <c r="I80" s="49">
        <v>1202348</v>
      </c>
      <c r="J80" s="49">
        <v>0</v>
      </c>
      <c r="K80" s="49">
        <v>0</v>
      </c>
      <c r="L80" s="49">
        <v>0</v>
      </c>
      <c r="M80" s="49">
        <v>17844</v>
      </c>
      <c r="N80" s="49">
        <f t="shared" si="15"/>
        <v>1335610</v>
      </c>
      <c r="O80" s="50">
        <f t="shared" si="11"/>
        <v>20.154979099702718</v>
      </c>
      <c r="P80" s="9"/>
    </row>
    <row r="81" spans="1:16" ht="15">
      <c r="A81" s="12"/>
      <c r="B81" s="25">
        <v>364</v>
      </c>
      <c r="C81" s="20" t="s">
        <v>145</v>
      </c>
      <c r="D81" s="49">
        <v>0</v>
      </c>
      <c r="E81" s="49">
        <v>3522</v>
      </c>
      <c r="F81" s="49">
        <v>0</v>
      </c>
      <c r="G81" s="49">
        <v>0</v>
      </c>
      <c r="H81" s="49">
        <v>0</v>
      </c>
      <c r="I81" s="49">
        <v>-25863</v>
      </c>
      <c r="J81" s="49">
        <v>-40469</v>
      </c>
      <c r="K81" s="49">
        <v>0</v>
      </c>
      <c r="L81" s="49">
        <v>0</v>
      </c>
      <c r="M81" s="49">
        <v>0</v>
      </c>
      <c r="N81" s="49">
        <f t="shared" si="15"/>
        <v>-62810</v>
      </c>
      <c r="O81" s="50">
        <f t="shared" si="11"/>
        <v>-0.9478322543649177</v>
      </c>
      <c r="P81" s="9"/>
    </row>
    <row r="82" spans="1:16" ht="15">
      <c r="A82" s="12"/>
      <c r="B82" s="25">
        <v>365</v>
      </c>
      <c r="C82" s="20" t="s">
        <v>146</v>
      </c>
      <c r="D82" s="49">
        <v>146072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5"/>
        <v>146072</v>
      </c>
      <c r="O82" s="50">
        <f t="shared" si="11"/>
        <v>2.2042947470083147</v>
      </c>
      <c r="P82" s="9"/>
    </row>
    <row r="83" spans="1:16" ht="15">
      <c r="A83" s="12"/>
      <c r="B83" s="25">
        <v>366</v>
      </c>
      <c r="C83" s="20" t="s">
        <v>77</v>
      </c>
      <c r="D83" s="49">
        <v>207027</v>
      </c>
      <c r="E83" s="49">
        <v>292208</v>
      </c>
      <c r="F83" s="49">
        <v>0</v>
      </c>
      <c r="G83" s="49">
        <v>100000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56088</v>
      </c>
      <c r="N83" s="49">
        <f t="shared" si="15"/>
        <v>655323</v>
      </c>
      <c r="O83" s="50">
        <f t="shared" si="11"/>
        <v>9.889130336366517</v>
      </c>
      <c r="P83" s="9"/>
    </row>
    <row r="84" spans="1:16" ht="15">
      <c r="A84" s="12"/>
      <c r="B84" s="25">
        <v>368</v>
      </c>
      <c r="C84" s="20" t="s">
        <v>78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10409496</v>
      </c>
      <c r="L84" s="49">
        <v>0</v>
      </c>
      <c r="M84" s="49">
        <v>0</v>
      </c>
      <c r="N84" s="49">
        <f t="shared" si="15"/>
        <v>10409496</v>
      </c>
      <c r="O84" s="50">
        <f t="shared" si="11"/>
        <v>157.08415953642086</v>
      </c>
      <c r="P84" s="9"/>
    </row>
    <row r="85" spans="1:16" ht="15">
      <c r="A85" s="12"/>
      <c r="B85" s="25">
        <v>369.3</v>
      </c>
      <c r="C85" s="20" t="s">
        <v>112</v>
      </c>
      <c r="D85" s="49">
        <v>378410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2170</v>
      </c>
      <c r="L85" s="49">
        <v>0</v>
      </c>
      <c r="M85" s="49">
        <v>0</v>
      </c>
      <c r="N85" s="49">
        <f t="shared" si="15"/>
        <v>380580</v>
      </c>
      <c r="O85" s="50">
        <f t="shared" si="11"/>
        <v>5.7431300647381045</v>
      </c>
      <c r="P85" s="9"/>
    </row>
    <row r="86" spans="1:16" ht="15">
      <c r="A86" s="12"/>
      <c r="B86" s="25">
        <v>369.9</v>
      </c>
      <c r="C86" s="20" t="s">
        <v>80</v>
      </c>
      <c r="D86" s="49">
        <v>382979</v>
      </c>
      <c r="E86" s="49">
        <v>128274</v>
      </c>
      <c r="F86" s="49">
        <v>0</v>
      </c>
      <c r="G86" s="49">
        <v>151</v>
      </c>
      <c r="H86" s="49">
        <v>0</v>
      </c>
      <c r="I86" s="49">
        <v>307946</v>
      </c>
      <c r="J86" s="49">
        <v>86986</v>
      </c>
      <c r="K86" s="49">
        <v>0</v>
      </c>
      <c r="L86" s="49">
        <v>0</v>
      </c>
      <c r="M86" s="49">
        <v>0</v>
      </c>
      <c r="N86" s="49">
        <f t="shared" si="15"/>
        <v>906336</v>
      </c>
      <c r="O86" s="50">
        <f t="shared" si="11"/>
        <v>13.677033817737335</v>
      </c>
      <c r="P86" s="9"/>
    </row>
    <row r="87" spans="1:16" ht="15.75">
      <c r="A87" s="29" t="s">
        <v>51</v>
      </c>
      <c r="B87" s="30"/>
      <c r="C87" s="31"/>
      <c r="D87" s="32">
        <f aca="true" t="shared" si="16" ref="D87:M87">SUM(D88:D95)</f>
        <v>16655390</v>
      </c>
      <c r="E87" s="32">
        <f t="shared" si="16"/>
        <v>2759018</v>
      </c>
      <c r="F87" s="32">
        <f t="shared" si="16"/>
        <v>5452713</v>
      </c>
      <c r="G87" s="32">
        <f t="shared" si="16"/>
        <v>3154225</v>
      </c>
      <c r="H87" s="32">
        <f t="shared" si="16"/>
        <v>0</v>
      </c>
      <c r="I87" s="32">
        <f t="shared" si="16"/>
        <v>7256288</v>
      </c>
      <c r="J87" s="32">
        <f t="shared" si="16"/>
        <v>61537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>SUM(D87:M87)</f>
        <v>35339171</v>
      </c>
      <c r="O87" s="45">
        <f t="shared" si="11"/>
        <v>533.2846062142545</v>
      </c>
      <c r="P87" s="9"/>
    </row>
    <row r="88" spans="1:16" ht="15">
      <c r="A88" s="12"/>
      <c r="B88" s="25">
        <v>381</v>
      </c>
      <c r="C88" s="20" t="s">
        <v>81</v>
      </c>
      <c r="D88" s="49">
        <v>8000336</v>
      </c>
      <c r="E88" s="49">
        <v>2759018</v>
      </c>
      <c r="F88" s="49">
        <v>3884713</v>
      </c>
      <c r="G88" s="49">
        <v>1136987</v>
      </c>
      <c r="H88" s="49">
        <v>0</v>
      </c>
      <c r="I88" s="49">
        <v>2623586</v>
      </c>
      <c r="J88" s="49">
        <v>0</v>
      </c>
      <c r="K88" s="49">
        <v>0</v>
      </c>
      <c r="L88" s="49">
        <v>0</v>
      </c>
      <c r="M88" s="49">
        <v>0</v>
      </c>
      <c r="N88" s="49">
        <f>SUM(D88:M88)</f>
        <v>18404640</v>
      </c>
      <c r="O88" s="50">
        <f t="shared" si="11"/>
        <v>277.7346190411517</v>
      </c>
      <c r="P88" s="9"/>
    </row>
    <row r="89" spans="1:16" ht="15">
      <c r="A89" s="12"/>
      <c r="B89" s="25">
        <v>382</v>
      </c>
      <c r="C89" s="20" t="s">
        <v>129</v>
      </c>
      <c r="D89" s="49">
        <v>8197704</v>
      </c>
      <c r="E89" s="49">
        <v>0</v>
      </c>
      <c r="F89" s="49">
        <v>0</v>
      </c>
      <c r="G89" s="49">
        <v>2017238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f>SUM(D89:M89)</f>
        <v>10214942</v>
      </c>
      <c r="O89" s="50">
        <f t="shared" si="11"/>
        <v>154.14824875126382</v>
      </c>
      <c r="P89" s="9"/>
    </row>
    <row r="90" spans="1:16" ht="15">
      <c r="A90" s="12"/>
      <c r="B90" s="25">
        <v>384</v>
      </c>
      <c r="C90" s="20" t="s">
        <v>82</v>
      </c>
      <c r="D90" s="49">
        <v>450000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f aca="true" t="shared" si="17" ref="N90:N95">SUM(D90:M90)</f>
        <v>450000</v>
      </c>
      <c r="O90" s="50">
        <f t="shared" si="11"/>
        <v>6.790710308298248</v>
      </c>
      <c r="P90" s="9"/>
    </row>
    <row r="91" spans="1:16" ht="15">
      <c r="A91" s="12"/>
      <c r="B91" s="25">
        <v>385</v>
      </c>
      <c r="C91" s="20" t="s">
        <v>173</v>
      </c>
      <c r="D91" s="49">
        <v>0</v>
      </c>
      <c r="E91" s="49">
        <v>0</v>
      </c>
      <c r="F91" s="49">
        <v>1568000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f t="shared" si="17"/>
        <v>1568000</v>
      </c>
      <c r="O91" s="50">
        <f t="shared" si="11"/>
        <v>23.66185280758145</v>
      </c>
      <c r="P91" s="9"/>
    </row>
    <row r="92" spans="1:16" ht="15">
      <c r="A92" s="12"/>
      <c r="B92" s="25">
        <v>389.1</v>
      </c>
      <c r="C92" s="20" t="s">
        <v>147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620629</v>
      </c>
      <c r="J92" s="49">
        <v>8317</v>
      </c>
      <c r="K92" s="49">
        <v>0</v>
      </c>
      <c r="L92" s="49">
        <v>0</v>
      </c>
      <c r="M92" s="49">
        <v>0</v>
      </c>
      <c r="N92" s="49">
        <f t="shared" si="17"/>
        <v>628946</v>
      </c>
      <c r="O92" s="50">
        <f t="shared" si="11"/>
        <v>9.491089079028777</v>
      </c>
      <c r="P92" s="9"/>
    </row>
    <row r="93" spans="1:16" ht="15">
      <c r="A93" s="12"/>
      <c r="B93" s="25">
        <v>389.3</v>
      </c>
      <c r="C93" s="20" t="s">
        <v>154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1558843</v>
      </c>
      <c r="J93" s="49">
        <v>0</v>
      </c>
      <c r="K93" s="49">
        <v>0</v>
      </c>
      <c r="L93" s="49">
        <v>0</v>
      </c>
      <c r="M93" s="49">
        <v>0</v>
      </c>
      <c r="N93" s="49">
        <f t="shared" si="17"/>
        <v>1558843</v>
      </c>
      <c r="O93" s="50">
        <f t="shared" si="11"/>
        <v>23.523669398041257</v>
      </c>
      <c r="P93" s="9"/>
    </row>
    <row r="94" spans="1:16" ht="15">
      <c r="A94" s="12"/>
      <c r="B94" s="25">
        <v>389.4</v>
      </c>
      <c r="C94" s="20" t="s">
        <v>149</v>
      </c>
      <c r="D94" s="49">
        <v>7350</v>
      </c>
      <c r="E94" s="49">
        <v>0</v>
      </c>
      <c r="F94" s="49">
        <v>0</v>
      </c>
      <c r="G94" s="49">
        <v>0</v>
      </c>
      <c r="H94" s="49">
        <v>0</v>
      </c>
      <c r="I94" s="49">
        <v>2448965</v>
      </c>
      <c r="J94" s="49">
        <v>0</v>
      </c>
      <c r="K94" s="49">
        <v>0</v>
      </c>
      <c r="L94" s="49">
        <v>0</v>
      </c>
      <c r="M94" s="49">
        <v>0</v>
      </c>
      <c r="N94" s="49">
        <f t="shared" si="17"/>
        <v>2456315</v>
      </c>
      <c r="O94" s="50">
        <f t="shared" si="11"/>
        <v>37.06694131317247</v>
      </c>
      <c r="P94" s="9"/>
    </row>
    <row r="95" spans="1:16" ht="15.75" thickBot="1">
      <c r="A95" s="12"/>
      <c r="B95" s="25">
        <v>389.9</v>
      </c>
      <c r="C95" s="20" t="s">
        <v>174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4265</v>
      </c>
      <c r="J95" s="49">
        <v>53220</v>
      </c>
      <c r="K95" s="49">
        <v>0</v>
      </c>
      <c r="L95" s="49">
        <v>0</v>
      </c>
      <c r="M95" s="49">
        <v>0</v>
      </c>
      <c r="N95" s="49">
        <f t="shared" si="17"/>
        <v>57485</v>
      </c>
      <c r="O95" s="50">
        <f t="shared" si="11"/>
        <v>0.8674755157167218</v>
      </c>
      <c r="P95" s="9"/>
    </row>
    <row r="96" spans="1:119" ht="16.5" thickBot="1">
      <c r="A96" s="14" t="s">
        <v>66</v>
      </c>
      <c r="B96" s="23"/>
      <c r="C96" s="22"/>
      <c r="D96" s="15">
        <f aca="true" t="shared" si="18" ref="D96:M96">SUM(D5,D17,D35,D54,D71,D77,D87)</f>
        <v>77962815</v>
      </c>
      <c r="E96" s="15">
        <f t="shared" si="18"/>
        <v>25198017</v>
      </c>
      <c r="F96" s="15">
        <f t="shared" si="18"/>
        <v>6916925</v>
      </c>
      <c r="G96" s="15">
        <f t="shared" si="18"/>
        <v>3279544</v>
      </c>
      <c r="H96" s="15">
        <f t="shared" si="18"/>
        <v>0</v>
      </c>
      <c r="I96" s="15">
        <f t="shared" si="18"/>
        <v>101270706</v>
      </c>
      <c r="J96" s="15">
        <f t="shared" si="18"/>
        <v>15895336</v>
      </c>
      <c r="K96" s="15">
        <f t="shared" si="18"/>
        <v>24945211</v>
      </c>
      <c r="L96" s="15">
        <f t="shared" si="18"/>
        <v>0</v>
      </c>
      <c r="M96" s="15">
        <f t="shared" si="18"/>
        <v>662544</v>
      </c>
      <c r="N96" s="15">
        <f>SUM(D96:M96)</f>
        <v>256131098</v>
      </c>
      <c r="O96" s="38">
        <f t="shared" si="11"/>
        <v>3865.137972142997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 ht="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 ht="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51" t="s">
        <v>175</v>
      </c>
      <c r="M98" s="51"/>
      <c r="N98" s="51"/>
      <c r="O98" s="43">
        <v>66267</v>
      </c>
    </row>
    <row r="99" spans="1:15" ht="15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</row>
    <row r="100" spans="1:15" ht="15.75" customHeight="1" thickBot="1">
      <c r="A100" s="55" t="s">
        <v>107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</row>
  </sheetData>
  <sheetProtection/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39309100</v>
      </c>
      <c r="E5" s="27">
        <f t="shared" si="0"/>
        <v>812323</v>
      </c>
      <c r="F5" s="27">
        <f t="shared" si="0"/>
        <v>1442751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102695</v>
      </c>
      <c r="N5" s="28">
        <f>SUM(D5:M5)</f>
        <v>41666869</v>
      </c>
      <c r="O5" s="33">
        <f aca="true" t="shared" si="1" ref="O5:O36">(N5/O$93)</f>
        <v>635.4659824002196</v>
      </c>
      <c r="P5" s="6"/>
    </row>
    <row r="6" spans="1:16" ht="15">
      <c r="A6" s="12"/>
      <c r="B6" s="25">
        <v>311</v>
      </c>
      <c r="C6" s="20" t="s">
        <v>3</v>
      </c>
      <c r="D6" s="49">
        <v>25430983</v>
      </c>
      <c r="E6" s="49">
        <v>0</v>
      </c>
      <c r="F6" s="49">
        <v>1442751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102695</v>
      </c>
      <c r="N6" s="49">
        <f>SUM(D6:M6)</f>
        <v>26976429</v>
      </c>
      <c r="O6" s="50">
        <f t="shared" si="1"/>
        <v>411.42047308941727</v>
      </c>
      <c r="P6" s="9"/>
    </row>
    <row r="7" spans="1:16" ht="15">
      <c r="A7" s="12"/>
      <c r="B7" s="25">
        <v>312.41</v>
      </c>
      <c r="C7" s="20" t="s">
        <v>11</v>
      </c>
      <c r="D7" s="49">
        <v>1112962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6">SUM(D7:M7)</f>
        <v>1112962</v>
      </c>
      <c r="O7" s="50">
        <f t="shared" si="1"/>
        <v>16.97390535161433</v>
      </c>
      <c r="P7" s="9"/>
    </row>
    <row r="8" spans="1:16" ht="15">
      <c r="A8" s="12"/>
      <c r="B8" s="25">
        <v>312.42</v>
      </c>
      <c r="C8" s="20" t="s">
        <v>115</v>
      </c>
      <c r="D8" s="49">
        <v>0</v>
      </c>
      <c r="E8" s="49">
        <v>812323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812323</v>
      </c>
      <c r="O8" s="50">
        <f t="shared" si="1"/>
        <v>12.388827037166953</v>
      </c>
      <c r="P8" s="9"/>
    </row>
    <row r="9" spans="1:16" ht="15">
      <c r="A9" s="12"/>
      <c r="B9" s="25">
        <v>312.51</v>
      </c>
      <c r="C9" s="20" t="s">
        <v>90</v>
      </c>
      <c r="D9" s="49">
        <v>349651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349651</v>
      </c>
      <c r="O9" s="50">
        <f t="shared" si="1"/>
        <v>5.332565694154249</v>
      </c>
      <c r="P9" s="9"/>
    </row>
    <row r="10" spans="1:16" ht="15">
      <c r="A10" s="12"/>
      <c r="B10" s="25">
        <v>312.52</v>
      </c>
      <c r="C10" s="20" t="s">
        <v>133</v>
      </c>
      <c r="D10" s="49">
        <v>463523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463523</v>
      </c>
      <c r="O10" s="50">
        <f t="shared" si="1"/>
        <v>7.069240037212707</v>
      </c>
      <c r="P10" s="9"/>
    </row>
    <row r="11" spans="1:16" ht="15">
      <c r="A11" s="12"/>
      <c r="B11" s="25">
        <v>314.1</v>
      </c>
      <c r="C11" s="20" t="s">
        <v>12</v>
      </c>
      <c r="D11" s="49">
        <v>6796997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6796997</v>
      </c>
      <c r="O11" s="50">
        <f t="shared" si="1"/>
        <v>103.66174564199545</v>
      </c>
      <c r="P11" s="9"/>
    </row>
    <row r="12" spans="1:16" ht="15">
      <c r="A12" s="12"/>
      <c r="B12" s="25">
        <v>314.3</v>
      </c>
      <c r="C12" s="20" t="s">
        <v>13</v>
      </c>
      <c r="D12" s="49">
        <v>1489506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1489506</v>
      </c>
      <c r="O12" s="50">
        <f t="shared" si="1"/>
        <v>22.716619134042002</v>
      </c>
      <c r="P12" s="9"/>
    </row>
    <row r="13" spans="1:16" ht="15">
      <c r="A13" s="12"/>
      <c r="B13" s="25">
        <v>314.4</v>
      </c>
      <c r="C13" s="20" t="s">
        <v>15</v>
      </c>
      <c r="D13" s="49">
        <v>145673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145673</v>
      </c>
      <c r="O13" s="50">
        <f t="shared" si="1"/>
        <v>2.2216748768472905</v>
      </c>
      <c r="P13" s="9"/>
    </row>
    <row r="14" spans="1:16" ht="15">
      <c r="A14" s="12"/>
      <c r="B14" s="25">
        <v>314.8</v>
      </c>
      <c r="C14" s="20" t="s">
        <v>16</v>
      </c>
      <c r="D14" s="49">
        <v>96237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96237</v>
      </c>
      <c r="O14" s="50">
        <f t="shared" si="1"/>
        <v>1.4677210267046927</v>
      </c>
      <c r="P14" s="9"/>
    </row>
    <row r="15" spans="1:16" ht="15">
      <c r="A15" s="12"/>
      <c r="B15" s="25">
        <v>315</v>
      </c>
      <c r="C15" s="20" t="s">
        <v>134</v>
      </c>
      <c r="D15" s="49">
        <v>2361217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2361217</v>
      </c>
      <c r="O15" s="50">
        <f t="shared" si="1"/>
        <v>36.011179063276856</v>
      </c>
      <c r="P15" s="9"/>
    </row>
    <row r="16" spans="1:16" ht="15">
      <c r="A16" s="12"/>
      <c r="B16" s="25">
        <v>316</v>
      </c>
      <c r="C16" s="20" t="s">
        <v>135</v>
      </c>
      <c r="D16" s="49">
        <v>1062351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1062351</v>
      </c>
      <c r="O16" s="50">
        <f t="shared" si="1"/>
        <v>16.202031447787828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SUM(D18:D32)</f>
        <v>6262321</v>
      </c>
      <c r="E17" s="32">
        <f t="shared" si="3"/>
        <v>5047698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455472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11765491</v>
      </c>
      <c r="O17" s="45">
        <f t="shared" si="1"/>
        <v>179.43679177660175</v>
      </c>
      <c r="P17" s="10"/>
    </row>
    <row r="18" spans="1:16" ht="15">
      <c r="A18" s="12"/>
      <c r="B18" s="25">
        <v>322</v>
      </c>
      <c r="C18" s="20" t="s">
        <v>0</v>
      </c>
      <c r="D18" s="49">
        <v>0</v>
      </c>
      <c r="E18" s="49">
        <v>3035235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3035235</v>
      </c>
      <c r="O18" s="50">
        <f t="shared" si="1"/>
        <v>46.29070139852674</v>
      </c>
      <c r="P18" s="9"/>
    </row>
    <row r="19" spans="1:16" ht="15">
      <c r="A19" s="12"/>
      <c r="B19" s="25">
        <v>323.1</v>
      </c>
      <c r="C19" s="20" t="s">
        <v>19</v>
      </c>
      <c r="D19" s="49">
        <v>5653667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aca="true" t="shared" si="4" ref="N19:N31">SUM(D19:M19)</f>
        <v>5653667</v>
      </c>
      <c r="O19" s="50">
        <f t="shared" si="1"/>
        <v>86.2246945965319</v>
      </c>
      <c r="P19" s="9"/>
    </row>
    <row r="20" spans="1:16" ht="15">
      <c r="A20" s="12"/>
      <c r="B20" s="25">
        <v>323.4</v>
      </c>
      <c r="C20" s="20" t="s">
        <v>20</v>
      </c>
      <c r="D20" s="49">
        <v>275368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275368</v>
      </c>
      <c r="O20" s="50">
        <f t="shared" si="1"/>
        <v>4.199667525812503</v>
      </c>
      <c r="P20" s="9"/>
    </row>
    <row r="21" spans="1:16" ht="15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241614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241614</v>
      </c>
      <c r="O21" s="50">
        <f t="shared" si="1"/>
        <v>3.684881575134591</v>
      </c>
      <c r="P21" s="9"/>
    </row>
    <row r="22" spans="1:16" ht="15">
      <c r="A22" s="12"/>
      <c r="B22" s="25">
        <v>323.9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2.796168921289024</v>
      </c>
      <c r="P22" s="9"/>
    </row>
    <row r="23" spans="1:16" ht="15">
      <c r="A23" s="12"/>
      <c r="B23" s="25">
        <v>324.11</v>
      </c>
      <c r="C23" s="20" t="s">
        <v>22</v>
      </c>
      <c r="D23" s="49">
        <v>0</v>
      </c>
      <c r="E23" s="49">
        <v>39908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39908</v>
      </c>
      <c r="O23" s="50">
        <f t="shared" si="1"/>
        <v>0.608641278653022</v>
      </c>
      <c r="P23" s="9"/>
    </row>
    <row r="24" spans="1:16" ht="15">
      <c r="A24" s="12"/>
      <c r="B24" s="25">
        <v>324.12</v>
      </c>
      <c r="C24" s="20" t="s">
        <v>157</v>
      </c>
      <c r="D24" s="49">
        <v>0</v>
      </c>
      <c r="E24" s="49">
        <v>505363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505363</v>
      </c>
      <c r="O24" s="50">
        <f t="shared" si="1"/>
        <v>7.707346459454925</v>
      </c>
      <c r="P24" s="9"/>
    </row>
    <row r="25" spans="1:16" ht="15">
      <c r="A25" s="12"/>
      <c r="B25" s="25">
        <v>324.31</v>
      </c>
      <c r="C25" s="20" t="s">
        <v>23</v>
      </c>
      <c r="D25" s="49">
        <v>0</v>
      </c>
      <c r="E25" s="49">
        <v>22611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22611</v>
      </c>
      <c r="O25" s="50">
        <f t="shared" si="1"/>
        <v>0.3448428373164148</v>
      </c>
      <c r="P25" s="9"/>
    </row>
    <row r="26" spans="1:16" ht="15">
      <c r="A26" s="12"/>
      <c r="B26" s="25">
        <v>324.32</v>
      </c>
      <c r="C26" s="20" t="s">
        <v>158</v>
      </c>
      <c r="D26" s="49">
        <v>0</v>
      </c>
      <c r="E26" s="49">
        <v>382218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382218</v>
      </c>
      <c r="O26" s="50">
        <f t="shared" si="1"/>
        <v>5.829248577834037</v>
      </c>
      <c r="P26" s="9"/>
    </row>
    <row r="27" spans="1:16" ht="15">
      <c r="A27" s="12"/>
      <c r="B27" s="25">
        <v>324.61</v>
      </c>
      <c r="C27" s="20" t="s">
        <v>24</v>
      </c>
      <c r="D27" s="49">
        <v>0</v>
      </c>
      <c r="E27" s="49">
        <v>107375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107375</v>
      </c>
      <c r="O27" s="50">
        <f t="shared" si="1"/>
        <v>1.6375878845185987</v>
      </c>
      <c r="P27" s="9"/>
    </row>
    <row r="28" spans="1:16" ht="15">
      <c r="A28" s="12"/>
      <c r="B28" s="25">
        <v>324.62</v>
      </c>
      <c r="C28" s="20" t="s">
        <v>159</v>
      </c>
      <c r="D28" s="49">
        <v>0</v>
      </c>
      <c r="E28" s="49">
        <v>155431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155431</v>
      </c>
      <c r="O28" s="50">
        <f t="shared" si="1"/>
        <v>2.3704952035260565</v>
      </c>
      <c r="P28" s="9"/>
    </row>
    <row r="29" spans="1:16" ht="15">
      <c r="A29" s="12"/>
      <c r="B29" s="25">
        <v>324.71</v>
      </c>
      <c r="C29" s="20" t="s">
        <v>25</v>
      </c>
      <c r="D29" s="49">
        <v>0</v>
      </c>
      <c r="E29" s="49">
        <v>45898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45898</v>
      </c>
      <c r="O29" s="50">
        <f t="shared" si="1"/>
        <v>0.6999954246671445</v>
      </c>
      <c r="P29" s="9"/>
    </row>
    <row r="30" spans="1:16" ht="15">
      <c r="A30" s="12"/>
      <c r="B30" s="25">
        <v>324.72</v>
      </c>
      <c r="C30" s="20" t="s">
        <v>160</v>
      </c>
      <c r="D30" s="49">
        <v>0</v>
      </c>
      <c r="E30" s="49">
        <v>587103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587103</v>
      </c>
      <c r="O30" s="50">
        <f t="shared" si="1"/>
        <v>8.95397215147402</v>
      </c>
      <c r="P30" s="9"/>
    </row>
    <row r="31" spans="1:16" ht="15">
      <c r="A31" s="12"/>
      <c r="B31" s="25">
        <v>325.1</v>
      </c>
      <c r="C31" s="20" t="s">
        <v>152</v>
      </c>
      <c r="D31" s="49">
        <v>47900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47900</v>
      </c>
      <c r="O31" s="50">
        <f t="shared" si="1"/>
        <v>0.7305281459226158</v>
      </c>
      <c r="P31" s="9"/>
    </row>
    <row r="32" spans="1:16" ht="15">
      <c r="A32" s="12"/>
      <c r="B32" s="25">
        <v>329</v>
      </c>
      <c r="C32" s="20" t="s">
        <v>27</v>
      </c>
      <c r="D32" s="49">
        <v>102044</v>
      </c>
      <c r="E32" s="49">
        <v>166556</v>
      </c>
      <c r="F32" s="49">
        <v>0</v>
      </c>
      <c r="G32" s="49">
        <v>0</v>
      </c>
      <c r="H32" s="49">
        <v>0</v>
      </c>
      <c r="I32" s="49">
        <v>213858</v>
      </c>
      <c r="J32" s="49">
        <v>0</v>
      </c>
      <c r="K32" s="49">
        <v>0</v>
      </c>
      <c r="L32" s="49">
        <v>0</v>
      </c>
      <c r="M32" s="49">
        <v>0</v>
      </c>
      <c r="N32" s="49">
        <f aca="true" t="shared" si="5" ref="N32:N37">SUM(D32:M32)</f>
        <v>482458</v>
      </c>
      <c r="O32" s="50">
        <f t="shared" si="1"/>
        <v>7.358019795940154</v>
      </c>
      <c r="P32" s="9"/>
    </row>
    <row r="33" spans="1:16" ht="15.75">
      <c r="A33" s="29" t="s">
        <v>29</v>
      </c>
      <c r="B33" s="30"/>
      <c r="C33" s="31"/>
      <c r="D33" s="32">
        <f aca="true" t="shared" si="6" ref="D33:M33">SUM(D34:D51)</f>
        <v>7033802</v>
      </c>
      <c r="E33" s="32">
        <f t="shared" si="6"/>
        <v>7265647</v>
      </c>
      <c r="F33" s="32">
        <f t="shared" si="6"/>
        <v>0</v>
      </c>
      <c r="G33" s="32">
        <f t="shared" si="6"/>
        <v>702291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44">
        <f t="shared" si="5"/>
        <v>15001740</v>
      </c>
      <c r="O33" s="45">
        <f t="shared" si="1"/>
        <v>228.79317970382345</v>
      </c>
      <c r="P33" s="10"/>
    </row>
    <row r="34" spans="1:16" ht="15">
      <c r="A34" s="12"/>
      <c r="B34" s="25">
        <v>331.2</v>
      </c>
      <c r="C34" s="20" t="s">
        <v>28</v>
      </c>
      <c r="D34" s="49">
        <v>6938</v>
      </c>
      <c r="E34" s="49">
        <v>434044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440982</v>
      </c>
      <c r="O34" s="50">
        <f t="shared" si="1"/>
        <v>6.725464777562568</v>
      </c>
      <c r="P34" s="9"/>
    </row>
    <row r="35" spans="1:16" ht="15">
      <c r="A35" s="12"/>
      <c r="B35" s="25">
        <v>331.39</v>
      </c>
      <c r="C35" s="20" t="s">
        <v>119</v>
      </c>
      <c r="D35" s="49">
        <v>0</v>
      </c>
      <c r="E35" s="49">
        <v>111732</v>
      </c>
      <c r="F35" s="49">
        <v>0</v>
      </c>
      <c r="G35" s="49">
        <v>163412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275144</v>
      </c>
      <c r="O35" s="50">
        <f t="shared" si="1"/>
        <v>4.196251277280422</v>
      </c>
      <c r="P35" s="9"/>
    </row>
    <row r="36" spans="1:16" ht="15">
      <c r="A36" s="12"/>
      <c r="B36" s="25">
        <v>331.49</v>
      </c>
      <c r="C36" s="20" t="s">
        <v>98</v>
      </c>
      <c r="D36" s="49">
        <v>0</v>
      </c>
      <c r="E36" s="49">
        <v>465000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465000</v>
      </c>
      <c r="O36" s="50">
        <f t="shared" si="1"/>
        <v>7.0917659259711145</v>
      </c>
      <c r="P36" s="9"/>
    </row>
    <row r="37" spans="1:16" ht="15">
      <c r="A37" s="12"/>
      <c r="B37" s="25">
        <v>331.5</v>
      </c>
      <c r="C37" s="20" t="s">
        <v>30</v>
      </c>
      <c r="D37" s="49">
        <v>85279</v>
      </c>
      <c r="E37" s="49">
        <v>2230999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2316278</v>
      </c>
      <c r="O37" s="50">
        <f aca="true" t="shared" si="7" ref="O37:O68">(N37/O$93)</f>
        <v>35.32580945263768</v>
      </c>
      <c r="P37" s="9"/>
    </row>
    <row r="38" spans="1:16" ht="15">
      <c r="A38" s="12"/>
      <c r="B38" s="25">
        <v>334.49</v>
      </c>
      <c r="C38" s="20" t="s">
        <v>33</v>
      </c>
      <c r="D38" s="49">
        <v>718968</v>
      </c>
      <c r="E38" s="49">
        <v>454102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aca="true" t="shared" si="8" ref="N38:N47">SUM(D38:M38)</f>
        <v>1173070</v>
      </c>
      <c r="O38" s="50">
        <f t="shared" si="7"/>
        <v>17.890619042535345</v>
      </c>
      <c r="P38" s="9"/>
    </row>
    <row r="39" spans="1:16" ht="15">
      <c r="A39" s="12"/>
      <c r="B39" s="25">
        <v>334.5</v>
      </c>
      <c r="C39" s="20" t="s">
        <v>34</v>
      </c>
      <c r="D39" s="49">
        <v>0</v>
      </c>
      <c r="E39" s="49">
        <v>116055</v>
      </c>
      <c r="F39" s="49">
        <v>0</v>
      </c>
      <c r="G39" s="49">
        <v>518245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634300</v>
      </c>
      <c r="O39" s="50">
        <f t="shared" si="7"/>
        <v>9.673778767405329</v>
      </c>
      <c r="P39" s="9"/>
    </row>
    <row r="40" spans="1:16" ht="15">
      <c r="A40" s="12"/>
      <c r="B40" s="25">
        <v>334.7</v>
      </c>
      <c r="C40" s="20" t="s">
        <v>35</v>
      </c>
      <c r="D40" s="49">
        <v>0</v>
      </c>
      <c r="E40" s="49">
        <v>32479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32479</v>
      </c>
      <c r="O40" s="50">
        <f t="shared" si="7"/>
        <v>0.49534078604218457</v>
      </c>
      <c r="P40" s="9"/>
    </row>
    <row r="41" spans="1:16" ht="15">
      <c r="A41" s="12"/>
      <c r="B41" s="25">
        <v>335.12</v>
      </c>
      <c r="C41" s="20" t="s">
        <v>136</v>
      </c>
      <c r="D41" s="49">
        <v>2239774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2239774</v>
      </c>
      <c r="O41" s="50">
        <f t="shared" si="7"/>
        <v>34.15903857005597</v>
      </c>
      <c r="P41" s="9"/>
    </row>
    <row r="42" spans="1:16" ht="15">
      <c r="A42" s="12"/>
      <c r="B42" s="25">
        <v>335.14</v>
      </c>
      <c r="C42" s="20" t="s">
        <v>137</v>
      </c>
      <c r="D42" s="49">
        <v>33097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33097</v>
      </c>
      <c r="O42" s="50">
        <f t="shared" si="7"/>
        <v>0.5047659717244429</v>
      </c>
      <c r="P42" s="9"/>
    </row>
    <row r="43" spans="1:16" ht="15">
      <c r="A43" s="12"/>
      <c r="B43" s="25">
        <v>335.15</v>
      </c>
      <c r="C43" s="20" t="s">
        <v>138</v>
      </c>
      <c r="D43" s="49">
        <v>83471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83471</v>
      </c>
      <c r="O43" s="50">
        <f t="shared" si="7"/>
        <v>1.2730253625951289</v>
      </c>
      <c r="P43" s="9"/>
    </row>
    <row r="44" spans="1:16" ht="15">
      <c r="A44" s="12"/>
      <c r="B44" s="25">
        <v>335.18</v>
      </c>
      <c r="C44" s="20" t="s">
        <v>139</v>
      </c>
      <c r="D44" s="49">
        <v>3539341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3539341</v>
      </c>
      <c r="O44" s="50">
        <f t="shared" si="7"/>
        <v>53.97887721331727</v>
      </c>
      <c r="P44" s="9"/>
    </row>
    <row r="45" spans="1:16" ht="15">
      <c r="A45" s="12"/>
      <c r="B45" s="25">
        <v>335.21</v>
      </c>
      <c r="C45" s="20" t="s">
        <v>41</v>
      </c>
      <c r="D45" s="49">
        <v>38389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38389</v>
      </c>
      <c r="O45" s="50">
        <f t="shared" si="7"/>
        <v>0.5854748432948497</v>
      </c>
      <c r="P45" s="9"/>
    </row>
    <row r="46" spans="1:16" ht="15">
      <c r="A46" s="12"/>
      <c r="B46" s="25">
        <v>335.49</v>
      </c>
      <c r="C46" s="20" t="s">
        <v>121</v>
      </c>
      <c r="D46" s="49">
        <v>80258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80258</v>
      </c>
      <c r="O46" s="50">
        <f t="shared" si="7"/>
        <v>1.224023547713096</v>
      </c>
      <c r="P46" s="9"/>
    </row>
    <row r="47" spans="1:16" ht="15">
      <c r="A47" s="12"/>
      <c r="B47" s="25">
        <v>335.5</v>
      </c>
      <c r="C47" s="20" t="s">
        <v>122</v>
      </c>
      <c r="D47" s="49">
        <v>0</v>
      </c>
      <c r="E47" s="49">
        <v>325807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8"/>
        <v>325807</v>
      </c>
      <c r="O47" s="50">
        <f t="shared" si="7"/>
        <v>4.968918238801873</v>
      </c>
      <c r="P47" s="9"/>
    </row>
    <row r="48" spans="1:16" ht="15">
      <c r="A48" s="12"/>
      <c r="B48" s="25">
        <v>337.6</v>
      </c>
      <c r="C48" s="20" t="s">
        <v>100</v>
      </c>
      <c r="D48" s="49">
        <v>0</v>
      </c>
      <c r="E48" s="49">
        <v>294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>SUM(D48:M48)</f>
        <v>294</v>
      </c>
      <c r="O48" s="50">
        <f t="shared" si="7"/>
        <v>0.00448382619835593</v>
      </c>
      <c r="P48" s="9"/>
    </row>
    <row r="49" spans="1:16" ht="15">
      <c r="A49" s="12"/>
      <c r="B49" s="25">
        <v>337.7</v>
      </c>
      <c r="C49" s="20" t="s">
        <v>101</v>
      </c>
      <c r="D49" s="49">
        <v>0</v>
      </c>
      <c r="E49" s="49">
        <v>120602</v>
      </c>
      <c r="F49" s="49">
        <v>0</v>
      </c>
      <c r="G49" s="49">
        <v>20634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141236</v>
      </c>
      <c r="O49" s="50">
        <f t="shared" si="7"/>
        <v>2.15400570391496</v>
      </c>
      <c r="P49" s="9"/>
    </row>
    <row r="50" spans="1:16" ht="15">
      <c r="A50" s="12"/>
      <c r="B50" s="25">
        <v>338</v>
      </c>
      <c r="C50" s="20" t="s">
        <v>43</v>
      </c>
      <c r="D50" s="49">
        <v>58224</v>
      </c>
      <c r="E50" s="49">
        <v>2974533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>SUM(D50:M50)</f>
        <v>3032757</v>
      </c>
      <c r="O50" s="50">
        <f t="shared" si="7"/>
        <v>46.2529091491406</v>
      </c>
      <c r="P50" s="9"/>
    </row>
    <row r="51" spans="1:16" ht="15">
      <c r="A51" s="12"/>
      <c r="B51" s="25">
        <v>339</v>
      </c>
      <c r="C51" s="20" t="s">
        <v>44</v>
      </c>
      <c r="D51" s="49">
        <v>150063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150063</v>
      </c>
      <c r="O51" s="50">
        <f t="shared" si="7"/>
        <v>2.2886272476322653</v>
      </c>
      <c r="P51" s="9"/>
    </row>
    <row r="52" spans="1:16" ht="15.75">
      <c r="A52" s="29" t="s">
        <v>49</v>
      </c>
      <c r="B52" s="30"/>
      <c r="C52" s="31"/>
      <c r="D52" s="32">
        <f aca="true" t="shared" si="9" ref="D52:M52">SUM(D53:D67)</f>
        <v>3320644</v>
      </c>
      <c r="E52" s="32">
        <f t="shared" si="9"/>
        <v>331817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85827082</v>
      </c>
      <c r="J52" s="32">
        <f t="shared" si="9"/>
        <v>15060075</v>
      </c>
      <c r="K52" s="32">
        <f t="shared" si="9"/>
        <v>0</v>
      </c>
      <c r="L52" s="32">
        <f t="shared" si="9"/>
        <v>0</v>
      </c>
      <c r="M52" s="32">
        <f t="shared" si="9"/>
        <v>536294</v>
      </c>
      <c r="N52" s="32">
        <f>SUM(D52:M52)</f>
        <v>105075912</v>
      </c>
      <c r="O52" s="45">
        <f t="shared" si="7"/>
        <v>1602.5242416385793</v>
      </c>
      <c r="P52" s="10"/>
    </row>
    <row r="53" spans="1:16" ht="15">
      <c r="A53" s="12"/>
      <c r="B53" s="25">
        <v>341.2</v>
      </c>
      <c r="C53" s="20" t="s">
        <v>140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15060075</v>
      </c>
      <c r="K53" s="49">
        <v>0</v>
      </c>
      <c r="L53" s="49">
        <v>0</v>
      </c>
      <c r="M53" s="49">
        <v>0</v>
      </c>
      <c r="N53" s="49">
        <f aca="true" t="shared" si="10" ref="N53:N67">SUM(D53:M53)</f>
        <v>15060075</v>
      </c>
      <c r="O53" s="50">
        <f t="shared" si="7"/>
        <v>229.68285317756866</v>
      </c>
      <c r="P53" s="9"/>
    </row>
    <row r="54" spans="1:16" ht="15">
      <c r="A54" s="12"/>
      <c r="B54" s="25">
        <v>341.3</v>
      </c>
      <c r="C54" s="20" t="s">
        <v>141</v>
      </c>
      <c r="D54" s="49">
        <v>507475</v>
      </c>
      <c r="E54" s="49">
        <v>292692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800167</v>
      </c>
      <c r="O54" s="50">
        <f t="shared" si="7"/>
        <v>12.203434549863502</v>
      </c>
      <c r="P54" s="9"/>
    </row>
    <row r="55" spans="1:16" ht="15">
      <c r="A55" s="12"/>
      <c r="B55" s="25">
        <v>342.1</v>
      </c>
      <c r="C55" s="20" t="s">
        <v>54</v>
      </c>
      <c r="D55" s="49">
        <v>977503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977503</v>
      </c>
      <c r="O55" s="50">
        <f t="shared" si="7"/>
        <v>14.908005307386112</v>
      </c>
      <c r="P55" s="9"/>
    </row>
    <row r="56" spans="1:16" ht="15">
      <c r="A56" s="12"/>
      <c r="B56" s="25">
        <v>342.2</v>
      </c>
      <c r="C56" s="20" t="s">
        <v>55</v>
      </c>
      <c r="D56" s="49">
        <v>33704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33704</v>
      </c>
      <c r="O56" s="50">
        <f t="shared" si="7"/>
        <v>0.5140233952020009</v>
      </c>
      <c r="P56" s="9"/>
    </row>
    <row r="57" spans="1:16" ht="15">
      <c r="A57" s="12"/>
      <c r="B57" s="25">
        <v>343.4</v>
      </c>
      <c r="C57" s="20" t="s">
        <v>56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15689255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15689255</v>
      </c>
      <c r="O57" s="50">
        <f t="shared" si="7"/>
        <v>239.27854626424073</v>
      </c>
      <c r="P57" s="9"/>
    </row>
    <row r="58" spans="1:16" ht="15">
      <c r="A58" s="12"/>
      <c r="B58" s="25">
        <v>343.6</v>
      </c>
      <c r="C58" s="20" t="s">
        <v>57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49996857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49996857</v>
      </c>
      <c r="O58" s="50">
        <f t="shared" si="7"/>
        <v>762.5075416736568</v>
      </c>
      <c r="P58" s="9"/>
    </row>
    <row r="59" spans="1:16" ht="15">
      <c r="A59" s="12"/>
      <c r="B59" s="25">
        <v>343.7</v>
      </c>
      <c r="C59" s="20" t="s">
        <v>124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11265223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11265223</v>
      </c>
      <c r="O59" s="50">
        <f t="shared" si="7"/>
        <v>171.80714972014215</v>
      </c>
      <c r="P59" s="9"/>
    </row>
    <row r="60" spans="1:16" ht="15">
      <c r="A60" s="12"/>
      <c r="B60" s="25">
        <v>343.9</v>
      </c>
      <c r="C60" s="20" t="s">
        <v>58</v>
      </c>
      <c r="D60" s="49">
        <v>37420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37420</v>
      </c>
      <c r="O60" s="50">
        <f t="shared" si="7"/>
        <v>0.570696518171697</v>
      </c>
      <c r="P60" s="9"/>
    </row>
    <row r="61" spans="1:16" ht="15">
      <c r="A61" s="12"/>
      <c r="B61" s="25">
        <v>344.5</v>
      </c>
      <c r="C61" s="20" t="s">
        <v>142</v>
      </c>
      <c r="D61" s="49">
        <v>95511</v>
      </c>
      <c r="E61" s="49">
        <v>0</v>
      </c>
      <c r="F61" s="49">
        <v>0</v>
      </c>
      <c r="G61" s="49">
        <v>0</v>
      </c>
      <c r="H61" s="49">
        <v>0</v>
      </c>
      <c r="I61" s="49">
        <v>566548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662059</v>
      </c>
      <c r="O61" s="50">
        <f t="shared" si="7"/>
        <v>10.097134316521528</v>
      </c>
      <c r="P61" s="9"/>
    </row>
    <row r="62" spans="1:16" ht="15">
      <c r="A62" s="12"/>
      <c r="B62" s="25">
        <v>345.9</v>
      </c>
      <c r="C62" s="20" t="s">
        <v>61</v>
      </c>
      <c r="D62" s="49">
        <v>0</v>
      </c>
      <c r="E62" s="49">
        <v>39125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515254</v>
      </c>
      <c r="N62" s="49">
        <f t="shared" si="10"/>
        <v>554379</v>
      </c>
      <c r="O62" s="50">
        <f t="shared" si="7"/>
        <v>8.454894843599872</v>
      </c>
      <c r="P62" s="9"/>
    </row>
    <row r="63" spans="1:16" ht="15">
      <c r="A63" s="12"/>
      <c r="B63" s="25">
        <v>347.2</v>
      </c>
      <c r="C63" s="20" t="s">
        <v>62</v>
      </c>
      <c r="D63" s="49">
        <v>152478</v>
      </c>
      <c r="E63" s="49">
        <v>0</v>
      </c>
      <c r="F63" s="49">
        <v>0</v>
      </c>
      <c r="G63" s="49">
        <v>0</v>
      </c>
      <c r="H63" s="49">
        <v>0</v>
      </c>
      <c r="I63" s="49">
        <v>1313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153791</v>
      </c>
      <c r="O63" s="50">
        <f t="shared" si="7"/>
        <v>2.34548338391618</v>
      </c>
      <c r="P63" s="9"/>
    </row>
    <row r="64" spans="1:16" ht="15">
      <c r="A64" s="12"/>
      <c r="B64" s="25">
        <v>347.3</v>
      </c>
      <c r="C64" s="20" t="s">
        <v>63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2483499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2483499</v>
      </c>
      <c r="O64" s="50">
        <f t="shared" si="7"/>
        <v>37.87611523738352</v>
      </c>
      <c r="P64" s="9"/>
    </row>
    <row r="65" spans="1:16" ht="15">
      <c r="A65" s="12"/>
      <c r="B65" s="25">
        <v>347.4</v>
      </c>
      <c r="C65" s="20" t="s">
        <v>64</v>
      </c>
      <c r="D65" s="49">
        <v>32865</v>
      </c>
      <c r="E65" s="49">
        <v>0</v>
      </c>
      <c r="F65" s="49">
        <v>0</v>
      </c>
      <c r="G65" s="49">
        <v>0</v>
      </c>
      <c r="H65" s="49">
        <v>0</v>
      </c>
      <c r="I65" s="49">
        <v>224375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257240</v>
      </c>
      <c r="O65" s="50">
        <f t="shared" si="7"/>
        <v>3.923195412466257</v>
      </c>
      <c r="P65" s="9"/>
    </row>
    <row r="66" spans="1:16" ht="15">
      <c r="A66" s="12"/>
      <c r="B66" s="25">
        <v>347.5</v>
      </c>
      <c r="C66" s="20" t="s">
        <v>65</v>
      </c>
      <c r="D66" s="49">
        <v>19932</v>
      </c>
      <c r="E66" s="49">
        <v>0</v>
      </c>
      <c r="F66" s="49">
        <v>0</v>
      </c>
      <c r="G66" s="49">
        <v>0</v>
      </c>
      <c r="H66" s="49">
        <v>0</v>
      </c>
      <c r="I66" s="49">
        <v>4863480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4883412</v>
      </c>
      <c r="O66" s="50">
        <f t="shared" si="7"/>
        <v>74.47745123457732</v>
      </c>
      <c r="P66" s="9"/>
    </row>
    <row r="67" spans="1:16" ht="15">
      <c r="A67" s="12"/>
      <c r="B67" s="25">
        <v>349</v>
      </c>
      <c r="C67" s="20" t="s">
        <v>1</v>
      </c>
      <c r="D67" s="49">
        <v>1463756</v>
      </c>
      <c r="E67" s="49">
        <v>0</v>
      </c>
      <c r="F67" s="49">
        <v>0</v>
      </c>
      <c r="G67" s="49">
        <v>0</v>
      </c>
      <c r="H67" s="49">
        <v>0</v>
      </c>
      <c r="I67" s="49">
        <v>736532</v>
      </c>
      <c r="J67" s="49">
        <v>0</v>
      </c>
      <c r="K67" s="49">
        <v>0</v>
      </c>
      <c r="L67" s="49">
        <v>0</v>
      </c>
      <c r="M67" s="49">
        <v>21040</v>
      </c>
      <c r="N67" s="49">
        <f t="shared" si="10"/>
        <v>2221328</v>
      </c>
      <c r="O67" s="50">
        <f t="shared" si="7"/>
        <v>33.87771660388293</v>
      </c>
      <c r="P67" s="9"/>
    </row>
    <row r="68" spans="1:16" ht="15.75">
      <c r="A68" s="29" t="s">
        <v>50</v>
      </c>
      <c r="B68" s="30"/>
      <c r="C68" s="31"/>
      <c r="D68" s="32">
        <f aca="true" t="shared" si="11" ref="D68:M68">SUM(D69:D73)</f>
        <v>394456</v>
      </c>
      <c r="E68" s="32">
        <f t="shared" si="11"/>
        <v>306068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aca="true" t="shared" si="12" ref="N68:N75">SUM(D68:M68)</f>
        <v>700524</v>
      </c>
      <c r="O68" s="45">
        <f t="shared" si="7"/>
        <v>10.683768244139761</v>
      </c>
      <c r="P68" s="10"/>
    </row>
    <row r="69" spans="1:16" ht="15">
      <c r="A69" s="13"/>
      <c r="B69" s="39">
        <v>351.1</v>
      </c>
      <c r="C69" s="21" t="s">
        <v>68</v>
      </c>
      <c r="D69" s="49">
        <v>109790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109790</v>
      </c>
      <c r="O69" s="50">
        <f aca="true" t="shared" si="13" ref="O69:O91">(N69/O$93)</f>
        <v>1.6744193140050938</v>
      </c>
      <c r="P69" s="9"/>
    </row>
    <row r="70" spans="1:16" ht="15">
      <c r="A70" s="13"/>
      <c r="B70" s="39">
        <v>351.9</v>
      </c>
      <c r="C70" s="21" t="s">
        <v>143</v>
      </c>
      <c r="D70" s="49">
        <v>18430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18430</v>
      </c>
      <c r="O70" s="50">
        <f t="shared" si="13"/>
        <v>0.2810779484207476</v>
      </c>
      <c r="P70" s="9"/>
    </row>
    <row r="71" spans="1:16" ht="15">
      <c r="A71" s="13"/>
      <c r="B71" s="39">
        <v>354</v>
      </c>
      <c r="C71" s="21" t="s">
        <v>69</v>
      </c>
      <c r="D71" s="49">
        <v>265236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2"/>
        <v>265236</v>
      </c>
      <c r="O71" s="50">
        <f t="shared" si="13"/>
        <v>4.045143284173924</v>
      </c>
      <c r="P71" s="9"/>
    </row>
    <row r="72" spans="1:16" ht="15">
      <c r="A72" s="13"/>
      <c r="B72" s="39">
        <v>355</v>
      </c>
      <c r="C72" s="21" t="s">
        <v>70</v>
      </c>
      <c r="D72" s="49">
        <v>0</v>
      </c>
      <c r="E72" s="49">
        <v>134392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2"/>
        <v>134392</v>
      </c>
      <c r="O72" s="50">
        <f t="shared" si="13"/>
        <v>2.0496271103722794</v>
      </c>
      <c r="P72" s="9"/>
    </row>
    <row r="73" spans="1:16" ht="15">
      <c r="A73" s="13"/>
      <c r="B73" s="39">
        <v>358.2</v>
      </c>
      <c r="C73" s="21" t="s">
        <v>144</v>
      </c>
      <c r="D73" s="49">
        <v>1000</v>
      </c>
      <c r="E73" s="49">
        <v>171676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2"/>
        <v>172676</v>
      </c>
      <c r="O73" s="50">
        <f t="shared" si="13"/>
        <v>2.6335005871677164</v>
      </c>
      <c r="P73" s="9"/>
    </row>
    <row r="74" spans="1:16" ht="15.75">
      <c r="A74" s="29" t="s">
        <v>4</v>
      </c>
      <c r="B74" s="30"/>
      <c r="C74" s="31"/>
      <c r="D74" s="32">
        <f aca="true" t="shared" si="14" ref="D74:M74">SUM(D75:D83)</f>
        <v>2881898</v>
      </c>
      <c r="E74" s="32">
        <f t="shared" si="14"/>
        <v>91186</v>
      </c>
      <c r="F74" s="32">
        <f t="shared" si="14"/>
        <v>4293</v>
      </c>
      <c r="G74" s="32">
        <f t="shared" si="14"/>
        <v>5113</v>
      </c>
      <c r="H74" s="32">
        <f t="shared" si="14"/>
        <v>0</v>
      </c>
      <c r="I74" s="32">
        <f t="shared" si="14"/>
        <v>1715256</v>
      </c>
      <c r="J74" s="32">
        <f t="shared" si="14"/>
        <v>30846</v>
      </c>
      <c r="K74" s="32">
        <f t="shared" si="14"/>
        <v>25818668</v>
      </c>
      <c r="L74" s="32">
        <f t="shared" si="14"/>
        <v>0</v>
      </c>
      <c r="M74" s="32">
        <f t="shared" si="14"/>
        <v>21288</v>
      </c>
      <c r="N74" s="32">
        <f t="shared" si="12"/>
        <v>30568548</v>
      </c>
      <c r="O74" s="45">
        <f t="shared" si="13"/>
        <v>466.204273360887</v>
      </c>
      <c r="P74" s="10"/>
    </row>
    <row r="75" spans="1:16" ht="15">
      <c r="A75" s="12"/>
      <c r="B75" s="25">
        <v>361.1</v>
      </c>
      <c r="C75" s="20" t="s">
        <v>73</v>
      </c>
      <c r="D75" s="49">
        <v>358231</v>
      </c>
      <c r="E75" s="49">
        <v>24732</v>
      </c>
      <c r="F75" s="49">
        <v>4293</v>
      </c>
      <c r="G75" s="49">
        <v>5113</v>
      </c>
      <c r="H75" s="49">
        <v>0</v>
      </c>
      <c r="I75" s="49">
        <v>0</v>
      </c>
      <c r="J75" s="49">
        <v>0</v>
      </c>
      <c r="K75" s="49">
        <v>2344676</v>
      </c>
      <c r="L75" s="49">
        <v>0</v>
      </c>
      <c r="M75" s="49">
        <v>29</v>
      </c>
      <c r="N75" s="49">
        <f t="shared" si="12"/>
        <v>2737074</v>
      </c>
      <c r="O75" s="50">
        <f t="shared" si="13"/>
        <v>41.74341533346551</v>
      </c>
      <c r="P75" s="9"/>
    </row>
    <row r="76" spans="1:16" ht="15">
      <c r="A76" s="12"/>
      <c r="B76" s="25">
        <v>361.3</v>
      </c>
      <c r="C76" s="20" t="s">
        <v>74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14305594</v>
      </c>
      <c r="L76" s="49">
        <v>0</v>
      </c>
      <c r="M76" s="49">
        <v>0</v>
      </c>
      <c r="N76" s="49">
        <f aca="true" t="shared" si="15" ref="N76:N83">SUM(D76:M76)</f>
        <v>14305594</v>
      </c>
      <c r="O76" s="50">
        <f t="shared" si="13"/>
        <v>218.17618081715446</v>
      </c>
      <c r="P76" s="9"/>
    </row>
    <row r="77" spans="1:16" ht="15">
      <c r="A77" s="12"/>
      <c r="B77" s="25">
        <v>362</v>
      </c>
      <c r="C77" s="20" t="s">
        <v>75</v>
      </c>
      <c r="D77" s="49">
        <v>113882</v>
      </c>
      <c r="E77" s="49">
        <v>11500</v>
      </c>
      <c r="F77" s="49">
        <v>0</v>
      </c>
      <c r="G77" s="49">
        <v>0</v>
      </c>
      <c r="H77" s="49">
        <v>0</v>
      </c>
      <c r="I77" s="49">
        <v>1170393</v>
      </c>
      <c r="J77" s="49">
        <v>0</v>
      </c>
      <c r="K77" s="49">
        <v>0</v>
      </c>
      <c r="L77" s="49">
        <v>0</v>
      </c>
      <c r="M77" s="49">
        <v>21259</v>
      </c>
      <c r="N77" s="49">
        <f t="shared" si="15"/>
        <v>1317034</v>
      </c>
      <c r="O77" s="50">
        <f t="shared" si="13"/>
        <v>20.086229773216</v>
      </c>
      <c r="P77" s="9"/>
    </row>
    <row r="78" spans="1:16" ht="15">
      <c r="A78" s="12"/>
      <c r="B78" s="25">
        <v>364</v>
      </c>
      <c r="C78" s="20" t="s">
        <v>145</v>
      </c>
      <c r="D78" s="49">
        <v>1494149</v>
      </c>
      <c r="E78" s="49">
        <v>0</v>
      </c>
      <c r="F78" s="49">
        <v>0</v>
      </c>
      <c r="G78" s="49">
        <v>0</v>
      </c>
      <c r="H78" s="49">
        <v>0</v>
      </c>
      <c r="I78" s="49">
        <v>-69936</v>
      </c>
      <c r="J78" s="49">
        <v>6834</v>
      </c>
      <c r="K78" s="49">
        <v>0</v>
      </c>
      <c r="L78" s="49">
        <v>0</v>
      </c>
      <c r="M78" s="49">
        <v>0</v>
      </c>
      <c r="N78" s="49">
        <f t="shared" si="15"/>
        <v>1431047</v>
      </c>
      <c r="O78" s="50">
        <f t="shared" si="13"/>
        <v>21.825054522716528</v>
      </c>
      <c r="P78" s="9"/>
    </row>
    <row r="79" spans="1:16" ht="15">
      <c r="A79" s="12"/>
      <c r="B79" s="25">
        <v>365</v>
      </c>
      <c r="C79" s="20" t="s">
        <v>146</v>
      </c>
      <c r="D79" s="49">
        <v>52869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5"/>
        <v>52869</v>
      </c>
      <c r="O79" s="50">
        <f t="shared" si="13"/>
        <v>0.8063109091186383</v>
      </c>
      <c r="P79" s="9"/>
    </row>
    <row r="80" spans="1:16" ht="15">
      <c r="A80" s="12"/>
      <c r="B80" s="25">
        <v>366</v>
      </c>
      <c r="C80" s="20" t="s">
        <v>77</v>
      </c>
      <c r="D80" s="49">
        <v>188426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5"/>
        <v>188426</v>
      </c>
      <c r="O80" s="50">
        <f t="shared" si="13"/>
        <v>2.8737055620796412</v>
      </c>
      <c r="P80" s="9"/>
    </row>
    <row r="81" spans="1:16" ht="15">
      <c r="A81" s="12"/>
      <c r="B81" s="25">
        <v>368</v>
      </c>
      <c r="C81" s="20" t="s">
        <v>78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9165653</v>
      </c>
      <c r="L81" s="49">
        <v>0</v>
      </c>
      <c r="M81" s="49">
        <v>0</v>
      </c>
      <c r="N81" s="49">
        <f t="shared" si="15"/>
        <v>9165653</v>
      </c>
      <c r="O81" s="50">
        <f t="shared" si="13"/>
        <v>139.78637770897834</v>
      </c>
      <c r="P81" s="9"/>
    </row>
    <row r="82" spans="1:16" ht="15">
      <c r="A82" s="12"/>
      <c r="B82" s="25">
        <v>369.3</v>
      </c>
      <c r="C82" s="20" t="s">
        <v>112</v>
      </c>
      <c r="D82" s="49">
        <v>90000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2745</v>
      </c>
      <c r="L82" s="49">
        <v>0</v>
      </c>
      <c r="M82" s="49">
        <v>0</v>
      </c>
      <c r="N82" s="49">
        <f t="shared" si="15"/>
        <v>92745</v>
      </c>
      <c r="O82" s="50">
        <f t="shared" si="13"/>
        <v>1.4144641522670773</v>
      </c>
      <c r="P82" s="9"/>
    </row>
    <row r="83" spans="1:16" ht="15">
      <c r="A83" s="12"/>
      <c r="B83" s="25">
        <v>369.9</v>
      </c>
      <c r="C83" s="20" t="s">
        <v>80</v>
      </c>
      <c r="D83" s="49">
        <v>584341</v>
      </c>
      <c r="E83" s="49">
        <v>54954</v>
      </c>
      <c r="F83" s="49">
        <v>0</v>
      </c>
      <c r="G83" s="49">
        <v>0</v>
      </c>
      <c r="H83" s="49">
        <v>0</v>
      </c>
      <c r="I83" s="49">
        <v>614799</v>
      </c>
      <c r="J83" s="49">
        <v>24012</v>
      </c>
      <c r="K83" s="49">
        <v>0</v>
      </c>
      <c r="L83" s="49">
        <v>0</v>
      </c>
      <c r="M83" s="49">
        <v>0</v>
      </c>
      <c r="N83" s="49">
        <f t="shared" si="15"/>
        <v>1278106</v>
      </c>
      <c r="O83" s="50">
        <f t="shared" si="13"/>
        <v>19.492534581890833</v>
      </c>
      <c r="P83" s="9"/>
    </row>
    <row r="84" spans="1:16" ht="15.75">
      <c r="A84" s="29" t="s">
        <v>51</v>
      </c>
      <c r="B84" s="30"/>
      <c r="C84" s="31"/>
      <c r="D84" s="32">
        <f aca="true" t="shared" si="16" ref="D84:M84">SUM(D85:D90)</f>
        <v>18878780</v>
      </c>
      <c r="E84" s="32">
        <f t="shared" si="16"/>
        <v>3549263</v>
      </c>
      <c r="F84" s="32">
        <f t="shared" si="16"/>
        <v>4046715</v>
      </c>
      <c r="G84" s="32">
        <f t="shared" si="16"/>
        <v>3100971</v>
      </c>
      <c r="H84" s="32">
        <f t="shared" si="16"/>
        <v>0</v>
      </c>
      <c r="I84" s="32">
        <f t="shared" si="16"/>
        <v>4650670</v>
      </c>
      <c r="J84" s="32">
        <f t="shared" si="16"/>
        <v>12171</v>
      </c>
      <c r="K84" s="32">
        <f t="shared" si="16"/>
        <v>0</v>
      </c>
      <c r="L84" s="32">
        <f t="shared" si="16"/>
        <v>0</v>
      </c>
      <c r="M84" s="32">
        <f t="shared" si="16"/>
        <v>126006</v>
      </c>
      <c r="N84" s="32">
        <f aca="true" t="shared" si="17" ref="N84:N91">SUM(D84:M84)</f>
        <v>34364576</v>
      </c>
      <c r="O84" s="45">
        <f t="shared" si="13"/>
        <v>524.097912123107</v>
      </c>
      <c r="P84" s="9"/>
    </row>
    <row r="85" spans="1:16" ht="15">
      <c r="A85" s="12"/>
      <c r="B85" s="25">
        <v>381</v>
      </c>
      <c r="C85" s="20" t="s">
        <v>81</v>
      </c>
      <c r="D85" s="49">
        <v>7683389</v>
      </c>
      <c r="E85" s="49">
        <v>3549263</v>
      </c>
      <c r="F85" s="49">
        <v>4046715</v>
      </c>
      <c r="G85" s="49">
        <v>2800971</v>
      </c>
      <c r="H85" s="49">
        <v>0</v>
      </c>
      <c r="I85" s="49">
        <v>1630775</v>
      </c>
      <c r="J85" s="49">
        <v>0</v>
      </c>
      <c r="K85" s="49">
        <v>0</v>
      </c>
      <c r="L85" s="49">
        <v>0</v>
      </c>
      <c r="M85" s="49">
        <v>0</v>
      </c>
      <c r="N85" s="49">
        <f t="shared" si="17"/>
        <v>19711113</v>
      </c>
      <c r="O85" s="50">
        <f t="shared" si="13"/>
        <v>300.6163430889597</v>
      </c>
      <c r="P85" s="9"/>
    </row>
    <row r="86" spans="1:16" ht="15">
      <c r="A86" s="12"/>
      <c r="B86" s="25">
        <v>382</v>
      </c>
      <c r="C86" s="20" t="s">
        <v>129</v>
      </c>
      <c r="D86" s="49">
        <v>10405648</v>
      </c>
      <c r="E86" s="49">
        <v>0</v>
      </c>
      <c r="F86" s="49">
        <v>0</v>
      </c>
      <c r="G86" s="49">
        <v>300000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f t="shared" si="17"/>
        <v>10705648</v>
      </c>
      <c r="O86" s="50">
        <f t="shared" si="13"/>
        <v>163.2730101114856</v>
      </c>
      <c r="P86" s="9"/>
    </row>
    <row r="87" spans="1:16" ht="15">
      <c r="A87" s="12"/>
      <c r="B87" s="25">
        <v>384</v>
      </c>
      <c r="C87" s="20" t="s">
        <v>82</v>
      </c>
      <c r="D87" s="49">
        <v>789743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f t="shared" si="17"/>
        <v>789743</v>
      </c>
      <c r="O87" s="50">
        <f t="shared" si="13"/>
        <v>12.044456984245604</v>
      </c>
      <c r="P87" s="9"/>
    </row>
    <row r="88" spans="1:16" ht="15">
      <c r="A88" s="12"/>
      <c r="B88" s="25">
        <v>389.1</v>
      </c>
      <c r="C88" s="20" t="s">
        <v>147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517045</v>
      </c>
      <c r="J88" s="49">
        <v>12171</v>
      </c>
      <c r="K88" s="49">
        <v>0</v>
      </c>
      <c r="L88" s="49">
        <v>0</v>
      </c>
      <c r="M88" s="49">
        <v>0</v>
      </c>
      <c r="N88" s="49">
        <f t="shared" si="17"/>
        <v>529216</v>
      </c>
      <c r="O88" s="50">
        <f t="shared" si="13"/>
        <v>8.071131174792967</v>
      </c>
      <c r="P88" s="9"/>
    </row>
    <row r="89" spans="1:16" ht="15">
      <c r="A89" s="12"/>
      <c r="B89" s="25">
        <v>389.3</v>
      </c>
      <c r="C89" s="20" t="s">
        <v>154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1213852</v>
      </c>
      <c r="J89" s="49">
        <v>0</v>
      </c>
      <c r="K89" s="49">
        <v>0</v>
      </c>
      <c r="L89" s="49">
        <v>0</v>
      </c>
      <c r="M89" s="49">
        <v>0</v>
      </c>
      <c r="N89" s="49">
        <f t="shared" si="17"/>
        <v>1213852</v>
      </c>
      <c r="O89" s="50">
        <f t="shared" si="13"/>
        <v>18.51258979090729</v>
      </c>
      <c r="P89" s="9"/>
    </row>
    <row r="90" spans="1:16" ht="15.75" thickBot="1">
      <c r="A90" s="12"/>
      <c r="B90" s="25">
        <v>389.4</v>
      </c>
      <c r="C90" s="20" t="s">
        <v>149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1288998</v>
      </c>
      <c r="J90" s="49">
        <v>0</v>
      </c>
      <c r="K90" s="49">
        <v>0</v>
      </c>
      <c r="L90" s="49">
        <v>0</v>
      </c>
      <c r="M90" s="49">
        <v>126006</v>
      </c>
      <c r="N90" s="49">
        <f t="shared" si="17"/>
        <v>1415004</v>
      </c>
      <c r="O90" s="50">
        <f t="shared" si="13"/>
        <v>21.580380972715766</v>
      </c>
      <c r="P90" s="9"/>
    </row>
    <row r="91" spans="1:119" ht="16.5" thickBot="1">
      <c r="A91" s="14" t="s">
        <v>66</v>
      </c>
      <c r="B91" s="23"/>
      <c r="C91" s="22"/>
      <c r="D91" s="15">
        <f aca="true" t="shared" si="18" ref="D91:M91">SUM(D5,D17,D33,D52,D68,D74,D84)</f>
        <v>78081001</v>
      </c>
      <c r="E91" s="15">
        <f t="shared" si="18"/>
        <v>17404002</v>
      </c>
      <c r="F91" s="15">
        <f t="shared" si="18"/>
        <v>5493759</v>
      </c>
      <c r="G91" s="15">
        <f t="shared" si="18"/>
        <v>3808375</v>
      </c>
      <c r="H91" s="15">
        <f t="shared" si="18"/>
        <v>0</v>
      </c>
      <c r="I91" s="15">
        <f t="shared" si="18"/>
        <v>92648480</v>
      </c>
      <c r="J91" s="15">
        <f t="shared" si="18"/>
        <v>15103092</v>
      </c>
      <c r="K91" s="15">
        <f t="shared" si="18"/>
        <v>25818668</v>
      </c>
      <c r="L91" s="15">
        <f t="shared" si="18"/>
        <v>0</v>
      </c>
      <c r="M91" s="15">
        <f t="shared" si="18"/>
        <v>786283</v>
      </c>
      <c r="N91" s="15">
        <f t="shared" si="17"/>
        <v>239143660</v>
      </c>
      <c r="O91" s="38">
        <f t="shared" si="13"/>
        <v>3647.2061492473576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51" t="s">
        <v>168</v>
      </c>
      <c r="M93" s="51"/>
      <c r="N93" s="51"/>
      <c r="O93" s="43">
        <v>65569</v>
      </c>
    </row>
    <row r="94" spans="1:15" ht="15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1:15" ht="15.75" customHeight="1" thickBot="1">
      <c r="A95" s="55" t="s">
        <v>107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38025321</v>
      </c>
      <c r="E5" s="27">
        <f t="shared" si="0"/>
        <v>795605</v>
      </c>
      <c r="F5" s="27">
        <f t="shared" si="0"/>
        <v>1439768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99374</v>
      </c>
      <c r="N5" s="28">
        <f>SUM(D5:M5)</f>
        <v>40360068</v>
      </c>
      <c r="O5" s="33">
        <f aca="true" t="shared" si="1" ref="O5:O36">(N5/O$94)</f>
        <v>625.0688101101148</v>
      </c>
      <c r="P5" s="6"/>
    </row>
    <row r="6" spans="1:16" ht="15">
      <c r="A6" s="12"/>
      <c r="B6" s="25">
        <v>311</v>
      </c>
      <c r="C6" s="20" t="s">
        <v>3</v>
      </c>
      <c r="D6" s="49">
        <v>24202750</v>
      </c>
      <c r="E6" s="49">
        <v>0</v>
      </c>
      <c r="F6" s="49">
        <v>1439768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99374</v>
      </c>
      <c r="N6" s="49">
        <f>SUM(D6:M6)</f>
        <v>25741892</v>
      </c>
      <c r="O6" s="50">
        <f t="shared" si="1"/>
        <v>398.67261379299663</v>
      </c>
      <c r="P6" s="9"/>
    </row>
    <row r="7" spans="1:16" ht="15">
      <c r="A7" s="12"/>
      <c r="B7" s="25">
        <v>312.41</v>
      </c>
      <c r="C7" s="20" t="s">
        <v>11</v>
      </c>
      <c r="D7" s="49">
        <v>1070694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6">SUM(D7:M7)</f>
        <v>1070694</v>
      </c>
      <c r="O7" s="50">
        <f t="shared" si="1"/>
        <v>16.582167913394972</v>
      </c>
      <c r="P7" s="9"/>
    </row>
    <row r="8" spans="1:16" ht="15">
      <c r="A8" s="12"/>
      <c r="B8" s="25">
        <v>312.42</v>
      </c>
      <c r="C8" s="20" t="s">
        <v>115</v>
      </c>
      <c r="D8" s="49">
        <v>0</v>
      </c>
      <c r="E8" s="49">
        <v>795605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795605</v>
      </c>
      <c r="O8" s="50">
        <f t="shared" si="1"/>
        <v>12.32177980145271</v>
      </c>
      <c r="P8" s="9"/>
    </row>
    <row r="9" spans="1:16" ht="15">
      <c r="A9" s="12"/>
      <c r="B9" s="25">
        <v>312.51</v>
      </c>
      <c r="C9" s="20" t="s">
        <v>90</v>
      </c>
      <c r="D9" s="49">
        <v>477355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477355</v>
      </c>
      <c r="O9" s="50">
        <f t="shared" si="1"/>
        <v>7.392943982406418</v>
      </c>
      <c r="P9" s="9"/>
    </row>
    <row r="10" spans="1:16" ht="15">
      <c r="A10" s="12"/>
      <c r="B10" s="25">
        <v>312.52</v>
      </c>
      <c r="C10" s="20" t="s">
        <v>133</v>
      </c>
      <c r="D10" s="49">
        <v>426100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426100</v>
      </c>
      <c r="O10" s="50">
        <f t="shared" si="1"/>
        <v>6.599142003128437</v>
      </c>
      <c r="P10" s="9"/>
    </row>
    <row r="11" spans="1:16" ht="15">
      <c r="A11" s="12"/>
      <c r="B11" s="25">
        <v>314.1</v>
      </c>
      <c r="C11" s="20" t="s">
        <v>12</v>
      </c>
      <c r="D11" s="49">
        <v>6602091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6602091</v>
      </c>
      <c r="O11" s="50">
        <f t="shared" si="1"/>
        <v>102.24861775774752</v>
      </c>
      <c r="P11" s="9"/>
    </row>
    <row r="12" spans="1:16" ht="15">
      <c r="A12" s="12"/>
      <c r="B12" s="25">
        <v>314.3</v>
      </c>
      <c r="C12" s="20" t="s">
        <v>13</v>
      </c>
      <c r="D12" s="49">
        <v>1456577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1456577</v>
      </c>
      <c r="O12" s="50">
        <f t="shared" si="1"/>
        <v>22.558456844615836</v>
      </c>
      <c r="P12" s="9"/>
    </row>
    <row r="13" spans="1:16" ht="15">
      <c r="A13" s="12"/>
      <c r="B13" s="25">
        <v>314.4</v>
      </c>
      <c r="C13" s="20" t="s">
        <v>15</v>
      </c>
      <c r="D13" s="49">
        <v>152682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152682</v>
      </c>
      <c r="O13" s="50">
        <f t="shared" si="1"/>
        <v>2.364633183106444</v>
      </c>
      <c r="P13" s="9"/>
    </row>
    <row r="14" spans="1:16" ht="15">
      <c r="A14" s="12"/>
      <c r="B14" s="25">
        <v>314.8</v>
      </c>
      <c r="C14" s="20" t="s">
        <v>16</v>
      </c>
      <c r="D14" s="49">
        <v>109184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109184</v>
      </c>
      <c r="O14" s="50">
        <f t="shared" si="1"/>
        <v>1.690966253155539</v>
      </c>
      <c r="P14" s="9"/>
    </row>
    <row r="15" spans="1:16" ht="15">
      <c r="A15" s="12"/>
      <c r="B15" s="25">
        <v>315</v>
      </c>
      <c r="C15" s="20" t="s">
        <v>134</v>
      </c>
      <c r="D15" s="49">
        <v>2441355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2441355</v>
      </c>
      <c r="O15" s="50">
        <f t="shared" si="1"/>
        <v>37.81001719091205</v>
      </c>
      <c r="P15" s="9"/>
    </row>
    <row r="16" spans="1:16" ht="15">
      <c r="A16" s="12"/>
      <c r="B16" s="25">
        <v>316</v>
      </c>
      <c r="C16" s="20" t="s">
        <v>135</v>
      </c>
      <c r="D16" s="49">
        <v>1086533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1086533</v>
      </c>
      <c r="O16" s="50">
        <f t="shared" si="1"/>
        <v>16.82747138719819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SUM(D18:D32)</f>
        <v>6085717</v>
      </c>
      <c r="E17" s="32">
        <f t="shared" si="3"/>
        <v>7595897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241560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13923174</v>
      </c>
      <c r="O17" s="45">
        <f t="shared" si="1"/>
        <v>215.63248617757748</v>
      </c>
      <c r="P17" s="10"/>
    </row>
    <row r="18" spans="1:16" ht="15">
      <c r="A18" s="12"/>
      <c r="B18" s="25">
        <v>322</v>
      </c>
      <c r="C18" s="20" t="s">
        <v>0</v>
      </c>
      <c r="D18" s="49">
        <v>0</v>
      </c>
      <c r="E18" s="49">
        <v>3499978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3499978</v>
      </c>
      <c r="O18" s="50">
        <f t="shared" si="1"/>
        <v>54.205237807616655</v>
      </c>
      <c r="P18" s="9"/>
    </row>
    <row r="19" spans="1:16" ht="15">
      <c r="A19" s="12"/>
      <c r="B19" s="25">
        <v>323.1</v>
      </c>
      <c r="C19" s="20" t="s">
        <v>19</v>
      </c>
      <c r="D19" s="49">
        <v>5514708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aca="true" t="shared" si="4" ref="N19:N31">SUM(D19:M19)</f>
        <v>5514708</v>
      </c>
      <c r="O19" s="50">
        <f t="shared" si="1"/>
        <v>85.40798215862101</v>
      </c>
      <c r="P19" s="9"/>
    </row>
    <row r="20" spans="1:16" ht="15">
      <c r="A20" s="12"/>
      <c r="B20" s="25">
        <v>323.4</v>
      </c>
      <c r="C20" s="20" t="s">
        <v>20</v>
      </c>
      <c r="D20" s="49">
        <v>294585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294585</v>
      </c>
      <c r="O20" s="50">
        <f t="shared" si="1"/>
        <v>4.56232867165358</v>
      </c>
      <c r="P20" s="9"/>
    </row>
    <row r="21" spans="1:16" ht="15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224877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224877</v>
      </c>
      <c r="O21" s="50">
        <f t="shared" si="1"/>
        <v>3.4827393950657437</v>
      </c>
      <c r="P21" s="9"/>
    </row>
    <row r="22" spans="1:16" ht="15">
      <c r="A22" s="12"/>
      <c r="B22" s="25">
        <v>323.9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2.839474051015193</v>
      </c>
      <c r="P22" s="9"/>
    </row>
    <row r="23" spans="1:16" ht="15">
      <c r="A23" s="12"/>
      <c r="B23" s="25">
        <v>324.11</v>
      </c>
      <c r="C23" s="20" t="s">
        <v>22</v>
      </c>
      <c r="D23" s="49">
        <v>0</v>
      </c>
      <c r="E23" s="49">
        <v>106577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106577</v>
      </c>
      <c r="O23" s="50">
        <f t="shared" si="1"/>
        <v>1.6505908408059595</v>
      </c>
      <c r="P23" s="9"/>
    </row>
    <row r="24" spans="1:16" ht="15">
      <c r="A24" s="12"/>
      <c r="B24" s="25">
        <v>324.12</v>
      </c>
      <c r="C24" s="20" t="s">
        <v>157</v>
      </c>
      <c r="D24" s="49">
        <v>0</v>
      </c>
      <c r="E24" s="49">
        <v>948620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948620</v>
      </c>
      <c r="O24" s="50">
        <f t="shared" si="1"/>
        <v>14.691570258173426</v>
      </c>
      <c r="P24" s="9"/>
    </row>
    <row r="25" spans="1:16" ht="15">
      <c r="A25" s="12"/>
      <c r="B25" s="25">
        <v>324.31</v>
      </c>
      <c r="C25" s="20" t="s">
        <v>23</v>
      </c>
      <c r="D25" s="49">
        <v>0</v>
      </c>
      <c r="E25" s="49">
        <v>62073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62073</v>
      </c>
      <c r="O25" s="50">
        <f t="shared" si="1"/>
        <v>0.9613436788551781</v>
      </c>
      <c r="P25" s="9"/>
    </row>
    <row r="26" spans="1:16" ht="15">
      <c r="A26" s="12"/>
      <c r="B26" s="25">
        <v>324.32</v>
      </c>
      <c r="C26" s="20" t="s">
        <v>158</v>
      </c>
      <c r="D26" s="49">
        <v>0</v>
      </c>
      <c r="E26" s="49">
        <v>704429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704429</v>
      </c>
      <c r="O26" s="50">
        <f t="shared" si="1"/>
        <v>10.909708993479843</v>
      </c>
      <c r="P26" s="9"/>
    </row>
    <row r="27" spans="1:16" ht="15">
      <c r="A27" s="12"/>
      <c r="B27" s="25">
        <v>324.61</v>
      </c>
      <c r="C27" s="20" t="s">
        <v>24</v>
      </c>
      <c r="D27" s="49">
        <v>0</v>
      </c>
      <c r="E27" s="49">
        <v>287464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287464</v>
      </c>
      <c r="O27" s="50">
        <f t="shared" si="1"/>
        <v>4.4520435503105205</v>
      </c>
      <c r="P27" s="9"/>
    </row>
    <row r="28" spans="1:16" ht="15">
      <c r="A28" s="12"/>
      <c r="B28" s="25">
        <v>324.62</v>
      </c>
      <c r="C28" s="20" t="s">
        <v>159</v>
      </c>
      <c r="D28" s="49">
        <v>0</v>
      </c>
      <c r="E28" s="49">
        <v>580410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580410</v>
      </c>
      <c r="O28" s="50">
        <f t="shared" si="1"/>
        <v>8.988988523904661</v>
      </c>
      <c r="P28" s="9"/>
    </row>
    <row r="29" spans="1:16" ht="15">
      <c r="A29" s="12"/>
      <c r="B29" s="25">
        <v>324.71</v>
      </c>
      <c r="C29" s="20" t="s">
        <v>25</v>
      </c>
      <c r="D29" s="49">
        <v>0</v>
      </c>
      <c r="E29" s="49">
        <v>122685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122685</v>
      </c>
      <c r="O29" s="50">
        <f t="shared" si="1"/>
        <v>1.9000604005017887</v>
      </c>
      <c r="P29" s="9"/>
    </row>
    <row r="30" spans="1:16" ht="15">
      <c r="A30" s="12"/>
      <c r="B30" s="25">
        <v>324.72</v>
      </c>
      <c r="C30" s="20" t="s">
        <v>160</v>
      </c>
      <c r="D30" s="49">
        <v>0</v>
      </c>
      <c r="E30" s="49">
        <v>1114833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1114833</v>
      </c>
      <c r="O30" s="50">
        <f t="shared" si="1"/>
        <v>17.26576220787065</v>
      </c>
      <c r="P30" s="9"/>
    </row>
    <row r="31" spans="1:16" ht="15">
      <c r="A31" s="12"/>
      <c r="B31" s="25">
        <v>325.1</v>
      </c>
      <c r="C31" s="20" t="s">
        <v>152</v>
      </c>
      <c r="D31" s="49">
        <v>49252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49252</v>
      </c>
      <c r="O31" s="50">
        <f t="shared" si="1"/>
        <v>0.7627809010515882</v>
      </c>
      <c r="P31" s="9"/>
    </row>
    <row r="32" spans="1:16" ht="15">
      <c r="A32" s="12"/>
      <c r="B32" s="25">
        <v>329</v>
      </c>
      <c r="C32" s="20" t="s">
        <v>27</v>
      </c>
      <c r="D32" s="49">
        <v>43830</v>
      </c>
      <c r="E32" s="49">
        <v>168828</v>
      </c>
      <c r="F32" s="49">
        <v>0</v>
      </c>
      <c r="G32" s="49">
        <v>0</v>
      </c>
      <c r="H32" s="49">
        <v>0</v>
      </c>
      <c r="I32" s="49">
        <v>16683</v>
      </c>
      <c r="J32" s="49">
        <v>0</v>
      </c>
      <c r="K32" s="49">
        <v>0</v>
      </c>
      <c r="L32" s="49">
        <v>0</v>
      </c>
      <c r="M32" s="49">
        <v>0</v>
      </c>
      <c r="N32" s="49">
        <f aca="true" t="shared" si="5" ref="N32:N38">SUM(D32:M32)</f>
        <v>229341</v>
      </c>
      <c r="O32" s="50">
        <f t="shared" si="1"/>
        <v>3.551874738651675</v>
      </c>
      <c r="P32" s="9"/>
    </row>
    <row r="33" spans="1:16" ht="15.75">
      <c r="A33" s="29" t="s">
        <v>29</v>
      </c>
      <c r="B33" s="30"/>
      <c r="C33" s="31"/>
      <c r="D33" s="32">
        <f aca="true" t="shared" si="6" ref="D33:M33">SUM(D34:D51)</f>
        <v>6479505</v>
      </c>
      <c r="E33" s="32">
        <f t="shared" si="6"/>
        <v>6210075</v>
      </c>
      <c r="F33" s="32">
        <f t="shared" si="6"/>
        <v>0</v>
      </c>
      <c r="G33" s="32">
        <f t="shared" si="6"/>
        <v>1174085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44">
        <f t="shared" si="5"/>
        <v>13863665</v>
      </c>
      <c r="O33" s="45">
        <f t="shared" si="1"/>
        <v>214.7108519568214</v>
      </c>
      <c r="P33" s="10"/>
    </row>
    <row r="34" spans="1:16" ht="15">
      <c r="A34" s="12"/>
      <c r="B34" s="25">
        <v>331.2</v>
      </c>
      <c r="C34" s="20" t="s">
        <v>28</v>
      </c>
      <c r="D34" s="49">
        <v>14755</v>
      </c>
      <c r="E34" s="49">
        <v>419533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434288</v>
      </c>
      <c r="O34" s="50">
        <f t="shared" si="1"/>
        <v>6.725952082268581</v>
      </c>
      <c r="P34" s="9"/>
    </row>
    <row r="35" spans="1:16" ht="15">
      <c r="A35" s="12"/>
      <c r="B35" s="25">
        <v>331.39</v>
      </c>
      <c r="C35" s="20" t="s">
        <v>119</v>
      </c>
      <c r="D35" s="49">
        <v>0</v>
      </c>
      <c r="E35" s="49">
        <v>80576</v>
      </c>
      <c r="F35" s="49">
        <v>0</v>
      </c>
      <c r="G35" s="49">
        <v>360476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441052</v>
      </c>
      <c r="O35" s="50">
        <f t="shared" si="1"/>
        <v>6.830708234601744</v>
      </c>
      <c r="P35" s="9"/>
    </row>
    <row r="36" spans="1:16" ht="15">
      <c r="A36" s="12"/>
      <c r="B36" s="25">
        <v>331.49</v>
      </c>
      <c r="C36" s="20" t="s">
        <v>98</v>
      </c>
      <c r="D36" s="49">
        <v>0</v>
      </c>
      <c r="E36" s="49">
        <v>433713</v>
      </c>
      <c r="F36" s="49">
        <v>0</v>
      </c>
      <c r="G36" s="49">
        <v>557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434270</v>
      </c>
      <c r="O36" s="50">
        <f t="shared" si="1"/>
        <v>6.725673310721864</v>
      </c>
      <c r="P36" s="9"/>
    </row>
    <row r="37" spans="1:16" ht="15">
      <c r="A37" s="12"/>
      <c r="B37" s="25">
        <v>331.5</v>
      </c>
      <c r="C37" s="20" t="s">
        <v>30</v>
      </c>
      <c r="D37" s="49">
        <v>0</v>
      </c>
      <c r="E37" s="49">
        <v>1027637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1027637</v>
      </c>
      <c r="O37" s="50">
        <f aca="true" t="shared" si="7" ref="O37:O68">(N37/O$94)</f>
        <v>15.915330886338646</v>
      </c>
      <c r="P37" s="9"/>
    </row>
    <row r="38" spans="1:16" ht="15">
      <c r="A38" s="12"/>
      <c r="B38" s="25">
        <v>331.7</v>
      </c>
      <c r="C38" s="20" t="s">
        <v>163</v>
      </c>
      <c r="D38" s="49">
        <v>0</v>
      </c>
      <c r="E38" s="49">
        <v>134097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134097</v>
      </c>
      <c r="O38" s="50">
        <f t="shared" si="7"/>
        <v>2.0768015611206616</v>
      </c>
      <c r="P38" s="9"/>
    </row>
    <row r="39" spans="1:16" ht="15">
      <c r="A39" s="12"/>
      <c r="B39" s="25">
        <v>334.49</v>
      </c>
      <c r="C39" s="20" t="s">
        <v>33</v>
      </c>
      <c r="D39" s="49">
        <v>621047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aca="true" t="shared" si="8" ref="N39:N48">SUM(D39:M39)</f>
        <v>621047</v>
      </c>
      <c r="O39" s="50">
        <f t="shared" si="7"/>
        <v>9.618346265235639</v>
      </c>
      <c r="P39" s="9"/>
    </row>
    <row r="40" spans="1:16" ht="15">
      <c r="A40" s="12"/>
      <c r="B40" s="25">
        <v>334.5</v>
      </c>
      <c r="C40" s="20" t="s">
        <v>34</v>
      </c>
      <c r="D40" s="49">
        <v>0</v>
      </c>
      <c r="E40" s="49">
        <v>75000</v>
      </c>
      <c r="F40" s="49">
        <v>0</v>
      </c>
      <c r="G40" s="49">
        <v>831185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906185</v>
      </c>
      <c r="O40" s="50">
        <f t="shared" si="7"/>
        <v>14.034366336787002</v>
      </c>
      <c r="P40" s="9"/>
    </row>
    <row r="41" spans="1:16" ht="15">
      <c r="A41" s="12"/>
      <c r="B41" s="25">
        <v>334.7</v>
      </c>
      <c r="C41" s="20" t="s">
        <v>35</v>
      </c>
      <c r="D41" s="49">
        <v>0</v>
      </c>
      <c r="E41" s="49">
        <v>348950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348950</v>
      </c>
      <c r="O41" s="50">
        <f t="shared" si="7"/>
        <v>5.404296179281079</v>
      </c>
      <c r="P41" s="9"/>
    </row>
    <row r="42" spans="1:16" ht="15">
      <c r="A42" s="12"/>
      <c r="B42" s="25">
        <v>335.12</v>
      </c>
      <c r="C42" s="20" t="s">
        <v>136</v>
      </c>
      <c r="D42" s="49">
        <v>2117251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2117251</v>
      </c>
      <c r="O42" s="50">
        <f t="shared" si="7"/>
        <v>32.790518669949975</v>
      </c>
      <c r="P42" s="9"/>
    </row>
    <row r="43" spans="1:16" ht="15">
      <c r="A43" s="12"/>
      <c r="B43" s="25">
        <v>335.14</v>
      </c>
      <c r="C43" s="20" t="s">
        <v>137</v>
      </c>
      <c r="D43" s="49">
        <v>31481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31481</v>
      </c>
      <c r="O43" s="50">
        <f t="shared" si="7"/>
        <v>0.4875559479006954</v>
      </c>
      <c r="P43" s="9"/>
    </row>
    <row r="44" spans="1:16" ht="15">
      <c r="A44" s="12"/>
      <c r="B44" s="25">
        <v>335.15</v>
      </c>
      <c r="C44" s="20" t="s">
        <v>138</v>
      </c>
      <c r="D44" s="49">
        <v>93959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93959</v>
      </c>
      <c r="O44" s="50">
        <f t="shared" si="7"/>
        <v>1.4551719865570165</v>
      </c>
      <c r="P44" s="9"/>
    </row>
    <row r="45" spans="1:16" ht="15">
      <c r="A45" s="12"/>
      <c r="B45" s="25">
        <v>335.18</v>
      </c>
      <c r="C45" s="20" t="s">
        <v>139</v>
      </c>
      <c r="D45" s="49">
        <v>3392288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3392288</v>
      </c>
      <c r="O45" s="50">
        <f t="shared" si="7"/>
        <v>52.53740959283867</v>
      </c>
      <c r="P45" s="9"/>
    </row>
    <row r="46" spans="1:16" ht="15">
      <c r="A46" s="12"/>
      <c r="B46" s="25">
        <v>335.21</v>
      </c>
      <c r="C46" s="20" t="s">
        <v>41</v>
      </c>
      <c r="D46" s="49">
        <v>26714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26714</v>
      </c>
      <c r="O46" s="50">
        <f t="shared" si="7"/>
        <v>0.41372794994502005</v>
      </c>
      <c r="P46" s="9"/>
    </row>
    <row r="47" spans="1:16" ht="15">
      <c r="A47" s="12"/>
      <c r="B47" s="25">
        <v>335.49</v>
      </c>
      <c r="C47" s="20" t="s">
        <v>121</v>
      </c>
      <c r="D47" s="49">
        <v>54782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8"/>
        <v>54782</v>
      </c>
      <c r="O47" s="50">
        <f t="shared" si="7"/>
        <v>0.8484257151264538</v>
      </c>
      <c r="P47" s="9"/>
    </row>
    <row r="48" spans="1:16" ht="15">
      <c r="A48" s="12"/>
      <c r="B48" s="25">
        <v>335.5</v>
      </c>
      <c r="C48" s="20" t="s">
        <v>122</v>
      </c>
      <c r="D48" s="49">
        <v>0</v>
      </c>
      <c r="E48" s="49">
        <v>307404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307404</v>
      </c>
      <c r="O48" s="50">
        <f t="shared" si="7"/>
        <v>4.760860474840868</v>
      </c>
      <c r="P48" s="9"/>
    </row>
    <row r="49" spans="1:16" ht="15">
      <c r="A49" s="12"/>
      <c r="B49" s="25">
        <v>337.6</v>
      </c>
      <c r="C49" s="20" t="s">
        <v>100</v>
      </c>
      <c r="D49" s="49">
        <v>67591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67591</v>
      </c>
      <c r="O49" s="50">
        <f t="shared" si="7"/>
        <v>1.046802645232232</v>
      </c>
      <c r="P49" s="9"/>
    </row>
    <row r="50" spans="1:16" ht="15">
      <c r="A50" s="12"/>
      <c r="B50" s="25">
        <v>337.7</v>
      </c>
      <c r="C50" s="20" t="s">
        <v>101</v>
      </c>
      <c r="D50" s="49">
        <v>0</v>
      </c>
      <c r="E50" s="49">
        <v>705380</v>
      </c>
      <c r="F50" s="49">
        <v>0</v>
      </c>
      <c r="G50" s="49">
        <v>-18133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>SUM(D50:M50)</f>
        <v>687247</v>
      </c>
      <c r="O50" s="50">
        <f t="shared" si="7"/>
        <v>10.643606064829871</v>
      </c>
      <c r="P50" s="9"/>
    </row>
    <row r="51" spans="1:16" ht="15">
      <c r="A51" s="12"/>
      <c r="B51" s="25">
        <v>338</v>
      </c>
      <c r="C51" s="20" t="s">
        <v>43</v>
      </c>
      <c r="D51" s="49">
        <v>59637</v>
      </c>
      <c r="E51" s="49">
        <v>2677785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2737422</v>
      </c>
      <c r="O51" s="50">
        <f t="shared" si="7"/>
        <v>42.39529805324536</v>
      </c>
      <c r="P51" s="9"/>
    </row>
    <row r="52" spans="1:16" ht="15.75">
      <c r="A52" s="29" t="s">
        <v>49</v>
      </c>
      <c r="B52" s="30"/>
      <c r="C52" s="31"/>
      <c r="D52" s="32">
        <f aca="true" t="shared" si="9" ref="D52:M52">SUM(D53:D67)</f>
        <v>3318838</v>
      </c>
      <c r="E52" s="32">
        <f t="shared" si="9"/>
        <v>342825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81606564</v>
      </c>
      <c r="J52" s="32">
        <f t="shared" si="9"/>
        <v>14016381</v>
      </c>
      <c r="K52" s="32">
        <f t="shared" si="9"/>
        <v>0</v>
      </c>
      <c r="L52" s="32">
        <f t="shared" si="9"/>
        <v>0</v>
      </c>
      <c r="M52" s="32">
        <f t="shared" si="9"/>
        <v>38362</v>
      </c>
      <c r="N52" s="32">
        <f>SUM(D52:M52)</f>
        <v>99322970</v>
      </c>
      <c r="O52" s="45">
        <f t="shared" si="7"/>
        <v>1538.2454428595765</v>
      </c>
      <c r="P52" s="10"/>
    </row>
    <row r="53" spans="1:16" ht="15">
      <c r="A53" s="12"/>
      <c r="B53" s="25">
        <v>341.2</v>
      </c>
      <c r="C53" s="20" t="s">
        <v>140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14016381</v>
      </c>
      <c r="K53" s="49">
        <v>0</v>
      </c>
      <c r="L53" s="49">
        <v>0</v>
      </c>
      <c r="M53" s="49">
        <v>0</v>
      </c>
      <c r="N53" s="49">
        <f aca="true" t="shared" si="10" ref="N53:N67">SUM(D53:M53)</f>
        <v>14016381</v>
      </c>
      <c r="O53" s="50">
        <f t="shared" si="7"/>
        <v>217.07601170840496</v>
      </c>
      <c r="P53" s="9"/>
    </row>
    <row r="54" spans="1:16" ht="15">
      <c r="A54" s="12"/>
      <c r="B54" s="25">
        <v>341.3</v>
      </c>
      <c r="C54" s="20" t="s">
        <v>141</v>
      </c>
      <c r="D54" s="49">
        <v>509549</v>
      </c>
      <c r="E54" s="49">
        <v>307218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816767</v>
      </c>
      <c r="O54" s="50">
        <f t="shared" si="7"/>
        <v>12.649522216543543</v>
      </c>
      <c r="P54" s="9"/>
    </row>
    <row r="55" spans="1:16" ht="15">
      <c r="A55" s="12"/>
      <c r="B55" s="25">
        <v>342.1</v>
      </c>
      <c r="C55" s="20" t="s">
        <v>54</v>
      </c>
      <c r="D55" s="49">
        <v>1022449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1022449</v>
      </c>
      <c r="O55" s="50">
        <f t="shared" si="7"/>
        <v>15.834982731651412</v>
      </c>
      <c r="P55" s="9"/>
    </row>
    <row r="56" spans="1:16" ht="15">
      <c r="A56" s="12"/>
      <c r="B56" s="25">
        <v>342.2</v>
      </c>
      <c r="C56" s="20" t="s">
        <v>55</v>
      </c>
      <c r="D56" s="49">
        <v>50161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50161</v>
      </c>
      <c r="O56" s="50">
        <f t="shared" si="7"/>
        <v>0.7768588641608202</v>
      </c>
      <c r="P56" s="9"/>
    </row>
    <row r="57" spans="1:16" ht="15">
      <c r="A57" s="12"/>
      <c r="B57" s="25">
        <v>343.4</v>
      </c>
      <c r="C57" s="20" t="s">
        <v>56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15015496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15015496</v>
      </c>
      <c r="O57" s="50">
        <f t="shared" si="7"/>
        <v>232.54961359166163</v>
      </c>
      <c r="P57" s="9"/>
    </row>
    <row r="58" spans="1:16" ht="15">
      <c r="A58" s="12"/>
      <c r="B58" s="25">
        <v>343.6</v>
      </c>
      <c r="C58" s="20" t="s">
        <v>57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47238527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47238527</v>
      </c>
      <c r="O58" s="50">
        <f t="shared" si="7"/>
        <v>731.5976242469296</v>
      </c>
      <c r="P58" s="9"/>
    </row>
    <row r="59" spans="1:16" ht="15">
      <c r="A59" s="12"/>
      <c r="B59" s="25">
        <v>343.7</v>
      </c>
      <c r="C59" s="20" t="s">
        <v>124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10815663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10815663</v>
      </c>
      <c r="O59" s="50">
        <f t="shared" si="7"/>
        <v>167.50550573804767</v>
      </c>
      <c r="P59" s="9"/>
    </row>
    <row r="60" spans="1:16" ht="15">
      <c r="A60" s="12"/>
      <c r="B60" s="25">
        <v>343.9</v>
      </c>
      <c r="C60" s="20" t="s">
        <v>58</v>
      </c>
      <c r="D60" s="49">
        <v>53958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53958</v>
      </c>
      <c r="O60" s="50">
        <f t="shared" si="7"/>
        <v>0.8356641732100544</v>
      </c>
      <c r="P60" s="9"/>
    </row>
    <row r="61" spans="1:16" ht="15">
      <c r="A61" s="12"/>
      <c r="B61" s="25">
        <v>344.5</v>
      </c>
      <c r="C61" s="20" t="s">
        <v>142</v>
      </c>
      <c r="D61" s="49">
        <v>122323</v>
      </c>
      <c r="E61" s="49">
        <v>0</v>
      </c>
      <c r="F61" s="49">
        <v>0</v>
      </c>
      <c r="G61" s="49">
        <v>0</v>
      </c>
      <c r="H61" s="49">
        <v>0</v>
      </c>
      <c r="I61" s="49">
        <v>612743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735066</v>
      </c>
      <c r="O61" s="50">
        <f t="shared" si="7"/>
        <v>11.38419365330112</v>
      </c>
      <c r="P61" s="9"/>
    </row>
    <row r="62" spans="1:16" ht="15">
      <c r="A62" s="12"/>
      <c r="B62" s="25">
        <v>345.9</v>
      </c>
      <c r="C62" s="20" t="s">
        <v>61</v>
      </c>
      <c r="D62" s="49">
        <v>0</v>
      </c>
      <c r="E62" s="49">
        <v>35607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35607</v>
      </c>
      <c r="N62" s="49">
        <f t="shared" si="10"/>
        <v>71214</v>
      </c>
      <c r="O62" s="50">
        <f t="shared" si="7"/>
        <v>1.1029131626631976</v>
      </c>
      <c r="P62" s="9"/>
    </row>
    <row r="63" spans="1:16" ht="15">
      <c r="A63" s="12"/>
      <c r="B63" s="25">
        <v>347.2</v>
      </c>
      <c r="C63" s="20" t="s">
        <v>62</v>
      </c>
      <c r="D63" s="49">
        <v>163926</v>
      </c>
      <c r="E63" s="49">
        <v>0</v>
      </c>
      <c r="F63" s="49">
        <v>0</v>
      </c>
      <c r="G63" s="49">
        <v>0</v>
      </c>
      <c r="H63" s="49">
        <v>0</v>
      </c>
      <c r="I63" s="49">
        <v>1535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165461</v>
      </c>
      <c r="O63" s="50">
        <f t="shared" si="7"/>
        <v>2.5625454939676935</v>
      </c>
      <c r="P63" s="9"/>
    </row>
    <row r="64" spans="1:16" ht="15">
      <c r="A64" s="12"/>
      <c r="B64" s="25">
        <v>347.3</v>
      </c>
      <c r="C64" s="20" t="s">
        <v>63</v>
      </c>
      <c r="D64" s="49">
        <v>54</v>
      </c>
      <c r="E64" s="49">
        <v>0</v>
      </c>
      <c r="F64" s="49">
        <v>0</v>
      </c>
      <c r="G64" s="49">
        <v>0</v>
      </c>
      <c r="H64" s="49">
        <v>0</v>
      </c>
      <c r="I64" s="49">
        <v>2528126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2528180</v>
      </c>
      <c r="O64" s="50">
        <f t="shared" si="7"/>
        <v>39.15470272112004</v>
      </c>
      <c r="P64" s="9"/>
    </row>
    <row r="65" spans="1:16" ht="15">
      <c r="A65" s="12"/>
      <c r="B65" s="25">
        <v>347.4</v>
      </c>
      <c r="C65" s="20" t="s">
        <v>64</v>
      </c>
      <c r="D65" s="49">
        <v>60</v>
      </c>
      <c r="E65" s="49">
        <v>0</v>
      </c>
      <c r="F65" s="49">
        <v>0</v>
      </c>
      <c r="G65" s="49">
        <v>0</v>
      </c>
      <c r="H65" s="49">
        <v>0</v>
      </c>
      <c r="I65" s="49">
        <v>189662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189722</v>
      </c>
      <c r="O65" s="50">
        <f t="shared" si="7"/>
        <v>2.9382830770183834</v>
      </c>
      <c r="P65" s="9"/>
    </row>
    <row r="66" spans="1:16" ht="15">
      <c r="A66" s="12"/>
      <c r="B66" s="25">
        <v>347.5</v>
      </c>
      <c r="C66" s="20" t="s">
        <v>65</v>
      </c>
      <c r="D66" s="49">
        <v>32193</v>
      </c>
      <c r="E66" s="49">
        <v>0</v>
      </c>
      <c r="F66" s="49">
        <v>0</v>
      </c>
      <c r="G66" s="49">
        <v>0</v>
      </c>
      <c r="H66" s="49">
        <v>0</v>
      </c>
      <c r="I66" s="49">
        <v>4481753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4513946</v>
      </c>
      <c r="O66" s="50">
        <f t="shared" si="7"/>
        <v>69.90887267883969</v>
      </c>
      <c r="P66" s="9"/>
    </row>
    <row r="67" spans="1:16" ht="15">
      <c r="A67" s="12"/>
      <c r="B67" s="25">
        <v>349</v>
      </c>
      <c r="C67" s="20" t="s">
        <v>1</v>
      </c>
      <c r="D67" s="49">
        <v>1364165</v>
      </c>
      <c r="E67" s="49">
        <v>0</v>
      </c>
      <c r="F67" s="49">
        <v>0</v>
      </c>
      <c r="G67" s="49">
        <v>0</v>
      </c>
      <c r="H67" s="49">
        <v>0</v>
      </c>
      <c r="I67" s="49">
        <v>723059</v>
      </c>
      <c r="J67" s="49">
        <v>0</v>
      </c>
      <c r="K67" s="49">
        <v>0</v>
      </c>
      <c r="L67" s="49">
        <v>0</v>
      </c>
      <c r="M67" s="49">
        <v>2755</v>
      </c>
      <c r="N67" s="49">
        <f t="shared" si="10"/>
        <v>2089979</v>
      </c>
      <c r="O67" s="50">
        <f t="shared" si="7"/>
        <v>32.368148802056716</v>
      </c>
      <c r="P67" s="9"/>
    </row>
    <row r="68" spans="1:16" ht="15.75">
      <c r="A68" s="29" t="s">
        <v>50</v>
      </c>
      <c r="B68" s="30"/>
      <c r="C68" s="31"/>
      <c r="D68" s="32">
        <f aca="true" t="shared" si="11" ref="D68:M68">SUM(D69:D73)</f>
        <v>452298</v>
      </c>
      <c r="E68" s="32">
        <f t="shared" si="11"/>
        <v>260925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aca="true" t="shared" si="12" ref="N68:N75">SUM(D68:M68)</f>
        <v>713223</v>
      </c>
      <c r="O68" s="45">
        <f t="shared" si="7"/>
        <v>11.045904381359476</v>
      </c>
      <c r="P68" s="10"/>
    </row>
    <row r="69" spans="1:16" ht="15">
      <c r="A69" s="13"/>
      <c r="B69" s="39">
        <v>351.1</v>
      </c>
      <c r="C69" s="21" t="s">
        <v>68</v>
      </c>
      <c r="D69" s="49">
        <v>113528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113528</v>
      </c>
      <c r="O69" s="50">
        <f aca="true" t="shared" si="13" ref="O69:O92">(N69/O$94)</f>
        <v>1.758243119763354</v>
      </c>
      <c r="P69" s="9"/>
    </row>
    <row r="70" spans="1:16" ht="15">
      <c r="A70" s="13"/>
      <c r="B70" s="39">
        <v>351.9</v>
      </c>
      <c r="C70" s="21" t="s">
        <v>143</v>
      </c>
      <c r="D70" s="49">
        <v>11700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11700</v>
      </c>
      <c r="O70" s="50">
        <f t="shared" si="13"/>
        <v>0.18120150536635227</v>
      </c>
      <c r="P70" s="9"/>
    </row>
    <row r="71" spans="1:16" ht="15">
      <c r="A71" s="13"/>
      <c r="B71" s="39">
        <v>354</v>
      </c>
      <c r="C71" s="21" t="s">
        <v>69</v>
      </c>
      <c r="D71" s="49">
        <v>326187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2"/>
        <v>326187</v>
      </c>
      <c r="O71" s="50">
        <f t="shared" si="13"/>
        <v>5.0517585838405425</v>
      </c>
      <c r="P71" s="9"/>
    </row>
    <row r="72" spans="1:16" ht="15">
      <c r="A72" s="13"/>
      <c r="B72" s="39">
        <v>355</v>
      </c>
      <c r="C72" s="21" t="s">
        <v>70</v>
      </c>
      <c r="D72" s="49">
        <v>0</v>
      </c>
      <c r="E72" s="49">
        <v>104998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2"/>
        <v>104998</v>
      </c>
      <c r="O72" s="50">
        <f t="shared" si="13"/>
        <v>1.6261363812355774</v>
      </c>
      <c r="P72" s="9"/>
    </row>
    <row r="73" spans="1:16" ht="15">
      <c r="A73" s="13"/>
      <c r="B73" s="39">
        <v>358.2</v>
      </c>
      <c r="C73" s="21" t="s">
        <v>144</v>
      </c>
      <c r="D73" s="49">
        <v>883</v>
      </c>
      <c r="E73" s="49">
        <v>155927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2"/>
        <v>156810</v>
      </c>
      <c r="O73" s="50">
        <f t="shared" si="13"/>
        <v>2.4285647911536494</v>
      </c>
      <c r="P73" s="9"/>
    </row>
    <row r="74" spans="1:16" ht="15.75">
      <c r="A74" s="29" t="s">
        <v>4</v>
      </c>
      <c r="B74" s="30"/>
      <c r="C74" s="31"/>
      <c r="D74" s="32">
        <f aca="true" t="shared" si="14" ref="D74:M74">SUM(D75:D82)</f>
        <v>1305441</v>
      </c>
      <c r="E74" s="32">
        <f t="shared" si="14"/>
        <v>173788</v>
      </c>
      <c r="F74" s="32">
        <f t="shared" si="14"/>
        <v>693</v>
      </c>
      <c r="G74" s="32">
        <f t="shared" si="14"/>
        <v>40407</v>
      </c>
      <c r="H74" s="32">
        <f t="shared" si="14"/>
        <v>0</v>
      </c>
      <c r="I74" s="32">
        <f t="shared" si="14"/>
        <v>1735871</v>
      </c>
      <c r="J74" s="32">
        <f t="shared" si="14"/>
        <v>38821</v>
      </c>
      <c r="K74" s="32">
        <f t="shared" si="14"/>
        <v>21351064</v>
      </c>
      <c r="L74" s="32">
        <f t="shared" si="14"/>
        <v>0</v>
      </c>
      <c r="M74" s="32">
        <f t="shared" si="14"/>
        <v>24217</v>
      </c>
      <c r="N74" s="32">
        <f t="shared" si="12"/>
        <v>24670302</v>
      </c>
      <c r="O74" s="45">
        <f t="shared" si="13"/>
        <v>382.07656925149837</v>
      </c>
      <c r="P74" s="10"/>
    </row>
    <row r="75" spans="1:16" ht="15">
      <c r="A75" s="12"/>
      <c r="B75" s="25">
        <v>361.1</v>
      </c>
      <c r="C75" s="20" t="s">
        <v>73</v>
      </c>
      <c r="D75" s="49">
        <v>341991</v>
      </c>
      <c r="E75" s="49">
        <v>2777</v>
      </c>
      <c r="F75" s="49">
        <v>693</v>
      </c>
      <c r="G75" s="49">
        <v>407</v>
      </c>
      <c r="H75" s="49">
        <v>0</v>
      </c>
      <c r="I75" s="49">
        <v>0</v>
      </c>
      <c r="J75" s="49">
        <v>0</v>
      </c>
      <c r="K75" s="49">
        <v>3383538</v>
      </c>
      <c r="L75" s="49">
        <v>0</v>
      </c>
      <c r="M75" s="49">
        <v>7</v>
      </c>
      <c r="N75" s="49">
        <f t="shared" si="12"/>
        <v>3729413</v>
      </c>
      <c r="O75" s="50">
        <f t="shared" si="13"/>
        <v>57.75856835323452</v>
      </c>
      <c r="P75" s="9"/>
    </row>
    <row r="76" spans="1:16" ht="15">
      <c r="A76" s="12"/>
      <c r="B76" s="25">
        <v>361.3</v>
      </c>
      <c r="C76" s="20" t="s">
        <v>74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9351281</v>
      </c>
      <c r="L76" s="49">
        <v>0</v>
      </c>
      <c r="M76" s="49">
        <v>0</v>
      </c>
      <c r="N76" s="49">
        <f aca="true" t="shared" si="15" ref="N76:N82">SUM(D76:M76)</f>
        <v>9351281</v>
      </c>
      <c r="O76" s="50">
        <f t="shared" si="13"/>
        <v>144.82617045331352</v>
      </c>
      <c r="P76" s="9"/>
    </row>
    <row r="77" spans="1:16" ht="15">
      <c r="A77" s="12"/>
      <c r="B77" s="25">
        <v>362</v>
      </c>
      <c r="C77" s="20" t="s">
        <v>75</v>
      </c>
      <c r="D77" s="49">
        <v>152134</v>
      </c>
      <c r="E77" s="49">
        <v>5339</v>
      </c>
      <c r="F77" s="49">
        <v>0</v>
      </c>
      <c r="G77" s="49">
        <v>0</v>
      </c>
      <c r="H77" s="49">
        <v>0</v>
      </c>
      <c r="I77" s="49">
        <v>1406247</v>
      </c>
      <c r="J77" s="49">
        <v>0</v>
      </c>
      <c r="K77" s="49">
        <v>0</v>
      </c>
      <c r="L77" s="49">
        <v>0</v>
      </c>
      <c r="M77" s="49">
        <v>24210</v>
      </c>
      <c r="N77" s="49">
        <f t="shared" si="15"/>
        <v>1587930</v>
      </c>
      <c r="O77" s="50">
        <f t="shared" si="13"/>
        <v>24.592761232170236</v>
      </c>
      <c r="P77" s="9"/>
    </row>
    <row r="78" spans="1:16" ht="15">
      <c r="A78" s="12"/>
      <c r="B78" s="25">
        <v>364</v>
      </c>
      <c r="C78" s="20" t="s">
        <v>145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-19617</v>
      </c>
      <c r="J78" s="49">
        <v>3712</v>
      </c>
      <c r="K78" s="49">
        <v>0</v>
      </c>
      <c r="L78" s="49">
        <v>0</v>
      </c>
      <c r="M78" s="49">
        <v>0</v>
      </c>
      <c r="N78" s="49">
        <f t="shared" si="15"/>
        <v>-15905</v>
      </c>
      <c r="O78" s="50">
        <f t="shared" si="13"/>
        <v>-0.2463256361411823</v>
      </c>
      <c r="P78" s="9"/>
    </row>
    <row r="79" spans="1:16" ht="15">
      <c r="A79" s="12"/>
      <c r="B79" s="25">
        <v>365</v>
      </c>
      <c r="C79" s="20" t="s">
        <v>146</v>
      </c>
      <c r="D79" s="49">
        <v>55650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5"/>
        <v>55650</v>
      </c>
      <c r="O79" s="50">
        <f t="shared" si="13"/>
        <v>0.8618686986014961</v>
      </c>
      <c r="P79" s="9"/>
    </row>
    <row r="80" spans="1:16" ht="15">
      <c r="A80" s="12"/>
      <c r="B80" s="25">
        <v>366</v>
      </c>
      <c r="C80" s="20" t="s">
        <v>77</v>
      </c>
      <c r="D80" s="49">
        <v>236184</v>
      </c>
      <c r="E80" s="49">
        <v>127615</v>
      </c>
      <c r="F80" s="49">
        <v>0</v>
      </c>
      <c r="G80" s="49">
        <v>40000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5"/>
        <v>403799</v>
      </c>
      <c r="O80" s="50">
        <f t="shared" si="13"/>
        <v>6.253759544053648</v>
      </c>
      <c r="P80" s="9"/>
    </row>
    <row r="81" spans="1:16" ht="15">
      <c r="A81" s="12"/>
      <c r="B81" s="25">
        <v>368</v>
      </c>
      <c r="C81" s="20" t="s">
        <v>78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8616245</v>
      </c>
      <c r="L81" s="49">
        <v>0</v>
      </c>
      <c r="M81" s="49">
        <v>0</v>
      </c>
      <c r="N81" s="49">
        <f t="shared" si="15"/>
        <v>8616245</v>
      </c>
      <c r="O81" s="50">
        <f t="shared" si="13"/>
        <v>133.4424414192569</v>
      </c>
      <c r="P81" s="9"/>
    </row>
    <row r="82" spans="1:16" ht="15">
      <c r="A82" s="12"/>
      <c r="B82" s="25">
        <v>369.9</v>
      </c>
      <c r="C82" s="20" t="s">
        <v>80</v>
      </c>
      <c r="D82" s="49">
        <v>519482</v>
      </c>
      <c r="E82" s="49">
        <v>38057</v>
      </c>
      <c r="F82" s="49">
        <v>0</v>
      </c>
      <c r="G82" s="49">
        <v>0</v>
      </c>
      <c r="H82" s="49">
        <v>0</v>
      </c>
      <c r="I82" s="49">
        <v>349241</v>
      </c>
      <c r="J82" s="49">
        <v>35109</v>
      </c>
      <c r="K82" s="49">
        <v>0</v>
      </c>
      <c r="L82" s="49">
        <v>0</v>
      </c>
      <c r="M82" s="49">
        <v>0</v>
      </c>
      <c r="N82" s="49">
        <f t="shared" si="15"/>
        <v>941889</v>
      </c>
      <c r="O82" s="50">
        <f t="shared" si="13"/>
        <v>14.587325187009245</v>
      </c>
      <c r="P82" s="9"/>
    </row>
    <row r="83" spans="1:16" ht="15.75">
      <c r="A83" s="29" t="s">
        <v>51</v>
      </c>
      <c r="B83" s="30"/>
      <c r="C83" s="31"/>
      <c r="D83" s="32">
        <f aca="true" t="shared" si="16" ref="D83:M83">SUM(D84:D91)</f>
        <v>17006523</v>
      </c>
      <c r="E83" s="32">
        <f t="shared" si="16"/>
        <v>2375082</v>
      </c>
      <c r="F83" s="32">
        <f t="shared" si="16"/>
        <v>3840404</v>
      </c>
      <c r="G83" s="32">
        <f t="shared" si="16"/>
        <v>3936203</v>
      </c>
      <c r="H83" s="32">
        <f t="shared" si="16"/>
        <v>0</v>
      </c>
      <c r="I83" s="32">
        <f t="shared" si="16"/>
        <v>4838597</v>
      </c>
      <c r="J83" s="32">
        <f t="shared" si="16"/>
        <v>1761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>SUM(D83:M83)</f>
        <v>31998570</v>
      </c>
      <c r="O83" s="45">
        <f t="shared" si="13"/>
        <v>495.57171398039304</v>
      </c>
      <c r="P83" s="9"/>
    </row>
    <row r="84" spans="1:16" ht="15">
      <c r="A84" s="12"/>
      <c r="B84" s="25">
        <v>381</v>
      </c>
      <c r="C84" s="20" t="s">
        <v>81</v>
      </c>
      <c r="D84" s="49">
        <v>7428496</v>
      </c>
      <c r="E84" s="49">
        <v>2375082</v>
      </c>
      <c r="F84" s="49">
        <v>3840404</v>
      </c>
      <c r="G84" s="49">
        <v>1431487</v>
      </c>
      <c r="H84" s="49">
        <v>0</v>
      </c>
      <c r="I84" s="49">
        <v>770962</v>
      </c>
      <c r="J84" s="49">
        <v>0</v>
      </c>
      <c r="K84" s="49">
        <v>0</v>
      </c>
      <c r="L84" s="49">
        <v>0</v>
      </c>
      <c r="M84" s="49">
        <v>0</v>
      </c>
      <c r="N84" s="49">
        <f>SUM(D84:M84)</f>
        <v>15846431</v>
      </c>
      <c r="O84" s="50">
        <f t="shared" si="13"/>
        <v>245.4185599900881</v>
      </c>
      <c r="P84" s="9"/>
    </row>
    <row r="85" spans="1:16" ht="15">
      <c r="A85" s="12"/>
      <c r="B85" s="25">
        <v>382</v>
      </c>
      <c r="C85" s="20" t="s">
        <v>129</v>
      </c>
      <c r="D85" s="49">
        <v>9578027</v>
      </c>
      <c r="E85" s="49">
        <v>0</v>
      </c>
      <c r="F85" s="49">
        <v>0</v>
      </c>
      <c r="G85" s="49">
        <v>1666600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f>SUM(D85:M85)</f>
        <v>11244627</v>
      </c>
      <c r="O85" s="50">
        <f t="shared" si="13"/>
        <v>174.1490033917205</v>
      </c>
      <c r="P85" s="9"/>
    </row>
    <row r="86" spans="1:16" ht="15">
      <c r="A86" s="12"/>
      <c r="B86" s="25">
        <v>384</v>
      </c>
      <c r="C86" s="20" t="s">
        <v>82</v>
      </c>
      <c r="D86" s="49">
        <v>0</v>
      </c>
      <c r="E86" s="49">
        <v>0</v>
      </c>
      <c r="F86" s="49">
        <v>0</v>
      </c>
      <c r="G86" s="49">
        <v>838116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f aca="true" t="shared" si="17" ref="N86:N91">SUM(D86:M86)</f>
        <v>838116</v>
      </c>
      <c r="O86" s="50">
        <f t="shared" si="13"/>
        <v>12.980160758258608</v>
      </c>
      <c r="P86" s="9"/>
    </row>
    <row r="87" spans="1:16" ht="15">
      <c r="A87" s="12"/>
      <c r="B87" s="25">
        <v>389.1</v>
      </c>
      <c r="C87" s="20" t="s">
        <v>147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522150</v>
      </c>
      <c r="J87" s="49">
        <v>1761</v>
      </c>
      <c r="K87" s="49">
        <v>0</v>
      </c>
      <c r="L87" s="49">
        <v>0</v>
      </c>
      <c r="M87" s="49">
        <v>0</v>
      </c>
      <c r="N87" s="49">
        <f t="shared" si="17"/>
        <v>523911</v>
      </c>
      <c r="O87" s="50">
        <f t="shared" si="13"/>
        <v>8.11397110068299</v>
      </c>
      <c r="P87" s="9"/>
    </row>
    <row r="88" spans="1:16" ht="15">
      <c r="A88" s="12"/>
      <c r="B88" s="25">
        <v>389.2</v>
      </c>
      <c r="C88" s="20" t="s">
        <v>148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22614</v>
      </c>
      <c r="J88" s="49">
        <v>0</v>
      </c>
      <c r="K88" s="49">
        <v>0</v>
      </c>
      <c r="L88" s="49">
        <v>0</v>
      </c>
      <c r="M88" s="49">
        <v>0</v>
      </c>
      <c r="N88" s="49">
        <f t="shared" si="17"/>
        <v>22614</v>
      </c>
      <c r="O88" s="50">
        <f t="shared" si="13"/>
        <v>0.3502299865260419</v>
      </c>
      <c r="P88" s="9"/>
    </row>
    <row r="89" spans="1:16" ht="15">
      <c r="A89" s="12"/>
      <c r="B89" s="25">
        <v>389.4</v>
      </c>
      <c r="C89" s="20" t="s">
        <v>149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128861</v>
      </c>
      <c r="J89" s="49">
        <v>0</v>
      </c>
      <c r="K89" s="49">
        <v>0</v>
      </c>
      <c r="L89" s="49">
        <v>0</v>
      </c>
      <c r="M89" s="49">
        <v>0</v>
      </c>
      <c r="N89" s="49">
        <f t="shared" si="17"/>
        <v>128861</v>
      </c>
      <c r="O89" s="50">
        <f t="shared" si="13"/>
        <v>1.9957100156421812</v>
      </c>
      <c r="P89" s="9"/>
    </row>
    <row r="90" spans="1:16" ht="15">
      <c r="A90" s="12"/>
      <c r="B90" s="25">
        <v>389.6</v>
      </c>
      <c r="C90" s="20" t="s">
        <v>164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315727</v>
      </c>
      <c r="J90" s="49">
        <v>0</v>
      </c>
      <c r="K90" s="49">
        <v>0</v>
      </c>
      <c r="L90" s="49">
        <v>0</v>
      </c>
      <c r="M90" s="49">
        <v>0</v>
      </c>
      <c r="N90" s="49">
        <f t="shared" si="17"/>
        <v>315727</v>
      </c>
      <c r="O90" s="50">
        <f t="shared" si="13"/>
        <v>4.889761340581393</v>
      </c>
      <c r="P90" s="9"/>
    </row>
    <row r="91" spans="1:16" ht="15.75" thickBot="1">
      <c r="A91" s="12"/>
      <c r="B91" s="25">
        <v>389.8</v>
      </c>
      <c r="C91" s="20" t="s">
        <v>165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3078283</v>
      </c>
      <c r="J91" s="49">
        <v>0</v>
      </c>
      <c r="K91" s="49">
        <v>0</v>
      </c>
      <c r="L91" s="49">
        <v>0</v>
      </c>
      <c r="M91" s="49">
        <v>0</v>
      </c>
      <c r="N91" s="49">
        <f t="shared" si="17"/>
        <v>3078283</v>
      </c>
      <c r="O91" s="50">
        <f t="shared" si="13"/>
        <v>47.674317396893244</v>
      </c>
      <c r="P91" s="9"/>
    </row>
    <row r="92" spans="1:119" ht="16.5" thickBot="1">
      <c r="A92" s="14" t="s">
        <v>66</v>
      </c>
      <c r="B92" s="23"/>
      <c r="C92" s="22"/>
      <c r="D92" s="15">
        <f aca="true" t="shared" si="18" ref="D92:M92">SUM(D5,D17,D33,D52,D68,D74,D83)</f>
        <v>72673643</v>
      </c>
      <c r="E92" s="15">
        <f t="shared" si="18"/>
        <v>17754197</v>
      </c>
      <c r="F92" s="15">
        <f t="shared" si="18"/>
        <v>5280865</v>
      </c>
      <c r="G92" s="15">
        <f t="shared" si="18"/>
        <v>5150695</v>
      </c>
      <c r="H92" s="15">
        <f t="shared" si="18"/>
        <v>0</v>
      </c>
      <c r="I92" s="15">
        <f t="shared" si="18"/>
        <v>88422592</v>
      </c>
      <c r="J92" s="15">
        <f t="shared" si="18"/>
        <v>14056963</v>
      </c>
      <c r="K92" s="15">
        <f t="shared" si="18"/>
        <v>21351064</v>
      </c>
      <c r="L92" s="15">
        <f t="shared" si="18"/>
        <v>0</v>
      </c>
      <c r="M92" s="15">
        <f t="shared" si="18"/>
        <v>161953</v>
      </c>
      <c r="N92" s="15">
        <f>SUM(D92:M92)</f>
        <v>224851972</v>
      </c>
      <c r="O92" s="38">
        <f t="shared" si="13"/>
        <v>3482.351778717341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5" ht="15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5" ht="15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51" t="s">
        <v>166</v>
      </c>
      <c r="M94" s="51"/>
      <c r="N94" s="51"/>
      <c r="O94" s="43">
        <v>64569</v>
      </c>
    </row>
    <row r="95" spans="1:15" ht="15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  <row r="96" spans="1:15" ht="15.75" customHeight="1" thickBot="1">
      <c r="A96" s="55" t="s">
        <v>107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</row>
  </sheetData>
  <sheetProtection/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36576755</v>
      </c>
      <c r="E5" s="27">
        <f t="shared" si="0"/>
        <v>752221</v>
      </c>
      <c r="F5" s="27">
        <f t="shared" si="0"/>
        <v>1443408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101880</v>
      </c>
      <c r="N5" s="28">
        <f>SUM(D5:M5)</f>
        <v>38874264</v>
      </c>
      <c r="O5" s="33">
        <f aca="true" t="shared" si="1" ref="O5:O36">(N5/O$90)</f>
        <v>611.8655208234961</v>
      </c>
      <c r="P5" s="6"/>
    </row>
    <row r="6" spans="1:16" ht="15">
      <c r="A6" s="12"/>
      <c r="B6" s="25">
        <v>311</v>
      </c>
      <c r="C6" s="20" t="s">
        <v>3</v>
      </c>
      <c r="D6" s="49">
        <v>23131908</v>
      </c>
      <c r="E6" s="49">
        <v>0</v>
      </c>
      <c r="F6" s="49">
        <v>1443408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101880</v>
      </c>
      <c r="N6" s="49">
        <f>SUM(D6:M6)</f>
        <v>24677196</v>
      </c>
      <c r="O6" s="50">
        <f t="shared" si="1"/>
        <v>388.4092926621966</v>
      </c>
      <c r="P6" s="9"/>
    </row>
    <row r="7" spans="1:16" ht="15">
      <c r="A7" s="12"/>
      <c r="B7" s="25">
        <v>312.41</v>
      </c>
      <c r="C7" s="20" t="s">
        <v>11</v>
      </c>
      <c r="D7" s="49">
        <v>1014884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6">SUM(D7:M7)</f>
        <v>1014884</v>
      </c>
      <c r="O7" s="50">
        <f t="shared" si="1"/>
        <v>15.973872257374005</v>
      </c>
      <c r="P7" s="9"/>
    </row>
    <row r="8" spans="1:16" ht="15">
      <c r="A8" s="12"/>
      <c r="B8" s="25">
        <v>312.42</v>
      </c>
      <c r="C8" s="20" t="s">
        <v>115</v>
      </c>
      <c r="D8" s="49">
        <v>0</v>
      </c>
      <c r="E8" s="49">
        <v>752221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752221</v>
      </c>
      <c r="O8" s="50">
        <f t="shared" si="1"/>
        <v>11.839660654137942</v>
      </c>
      <c r="P8" s="9"/>
    </row>
    <row r="9" spans="1:16" ht="15">
      <c r="A9" s="12"/>
      <c r="B9" s="25">
        <v>312.51</v>
      </c>
      <c r="C9" s="20" t="s">
        <v>90</v>
      </c>
      <c r="D9" s="49">
        <v>526869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526869</v>
      </c>
      <c r="O9" s="50">
        <f t="shared" si="1"/>
        <v>8.292709415431109</v>
      </c>
      <c r="P9" s="9"/>
    </row>
    <row r="10" spans="1:16" ht="15">
      <c r="A10" s="12"/>
      <c r="B10" s="25">
        <v>312.52</v>
      </c>
      <c r="C10" s="20" t="s">
        <v>133</v>
      </c>
      <c r="D10" s="49">
        <v>392541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392541</v>
      </c>
      <c r="O10" s="50">
        <f t="shared" si="1"/>
        <v>6.178439890452356</v>
      </c>
      <c r="P10" s="9"/>
    </row>
    <row r="11" spans="1:16" ht="15">
      <c r="A11" s="12"/>
      <c r="B11" s="25">
        <v>314.1</v>
      </c>
      <c r="C11" s="20" t="s">
        <v>12</v>
      </c>
      <c r="D11" s="49">
        <v>6389654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6389654</v>
      </c>
      <c r="O11" s="50">
        <f t="shared" si="1"/>
        <v>100.57062360311015</v>
      </c>
      <c r="P11" s="9"/>
    </row>
    <row r="12" spans="1:16" ht="15">
      <c r="A12" s="12"/>
      <c r="B12" s="25">
        <v>314.3</v>
      </c>
      <c r="C12" s="20" t="s">
        <v>13</v>
      </c>
      <c r="D12" s="49">
        <v>1353370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1353370</v>
      </c>
      <c r="O12" s="50">
        <f t="shared" si="1"/>
        <v>21.301507854062393</v>
      </c>
      <c r="P12" s="9"/>
    </row>
    <row r="13" spans="1:16" ht="15">
      <c r="A13" s="12"/>
      <c r="B13" s="25">
        <v>314.4</v>
      </c>
      <c r="C13" s="20" t="s">
        <v>15</v>
      </c>
      <c r="D13" s="49">
        <v>164212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164212</v>
      </c>
      <c r="O13" s="50">
        <f t="shared" si="1"/>
        <v>2.584631850662637</v>
      </c>
      <c r="P13" s="9"/>
    </row>
    <row r="14" spans="1:16" ht="15">
      <c r="A14" s="12"/>
      <c r="B14" s="25">
        <v>314.8</v>
      </c>
      <c r="C14" s="20" t="s">
        <v>16</v>
      </c>
      <c r="D14" s="49">
        <v>109364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109364</v>
      </c>
      <c r="O14" s="50">
        <f t="shared" si="1"/>
        <v>1.7213460509333585</v>
      </c>
      <c r="P14" s="9"/>
    </row>
    <row r="15" spans="1:16" ht="15">
      <c r="A15" s="12"/>
      <c r="B15" s="25">
        <v>315</v>
      </c>
      <c r="C15" s="20" t="s">
        <v>134</v>
      </c>
      <c r="D15" s="49">
        <v>2503934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2503934</v>
      </c>
      <c r="O15" s="50">
        <f t="shared" si="1"/>
        <v>39.41092958101174</v>
      </c>
      <c r="P15" s="9"/>
    </row>
    <row r="16" spans="1:16" ht="15">
      <c r="A16" s="12"/>
      <c r="B16" s="25">
        <v>316</v>
      </c>
      <c r="C16" s="20" t="s">
        <v>135</v>
      </c>
      <c r="D16" s="49">
        <v>990019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990019</v>
      </c>
      <c r="O16" s="50">
        <f t="shared" si="1"/>
        <v>15.582507004123777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SUM(D18:D32)</f>
        <v>6192869</v>
      </c>
      <c r="E17" s="32">
        <f t="shared" si="3"/>
        <v>2763817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223930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9180616</v>
      </c>
      <c r="O17" s="45">
        <f t="shared" si="1"/>
        <v>144.4992602386124</v>
      </c>
      <c r="P17" s="10"/>
    </row>
    <row r="18" spans="1:16" ht="15">
      <c r="A18" s="12"/>
      <c r="B18" s="25">
        <v>322</v>
      </c>
      <c r="C18" s="20" t="s">
        <v>0</v>
      </c>
      <c r="D18" s="49">
        <v>0</v>
      </c>
      <c r="E18" s="49">
        <v>2007863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2007863</v>
      </c>
      <c r="O18" s="50">
        <f t="shared" si="1"/>
        <v>31.602968489312808</v>
      </c>
      <c r="P18" s="9"/>
    </row>
    <row r="19" spans="1:16" ht="15">
      <c r="A19" s="12"/>
      <c r="B19" s="25">
        <v>323.1</v>
      </c>
      <c r="C19" s="20" t="s">
        <v>19</v>
      </c>
      <c r="D19" s="49">
        <v>5616432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aca="true" t="shared" si="4" ref="N19:N31">SUM(D19:M19)</f>
        <v>5616432</v>
      </c>
      <c r="O19" s="50">
        <f t="shared" si="1"/>
        <v>88.40041552554538</v>
      </c>
      <c r="P19" s="9"/>
    </row>
    <row r="20" spans="1:16" ht="15">
      <c r="A20" s="12"/>
      <c r="B20" s="25">
        <v>323.4</v>
      </c>
      <c r="C20" s="20" t="s">
        <v>20</v>
      </c>
      <c r="D20" s="49">
        <v>308574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308574</v>
      </c>
      <c r="O20" s="50">
        <f t="shared" si="1"/>
        <v>4.8568325620927375</v>
      </c>
      <c r="P20" s="9"/>
    </row>
    <row r="21" spans="1:16" ht="15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208641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208641</v>
      </c>
      <c r="O21" s="50">
        <f t="shared" si="1"/>
        <v>3.283926716403815</v>
      </c>
      <c r="P21" s="9"/>
    </row>
    <row r="22" spans="1:16" ht="15">
      <c r="A22" s="12"/>
      <c r="B22" s="25">
        <v>323.9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2.8857304750212487</v>
      </c>
      <c r="P22" s="9"/>
    </row>
    <row r="23" spans="1:16" ht="15">
      <c r="A23" s="12"/>
      <c r="B23" s="25">
        <v>324.11</v>
      </c>
      <c r="C23" s="20" t="s">
        <v>22</v>
      </c>
      <c r="D23" s="49">
        <v>0</v>
      </c>
      <c r="E23" s="49">
        <v>70624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70624</v>
      </c>
      <c r="O23" s="50">
        <f t="shared" si="1"/>
        <v>1.1115937923001857</v>
      </c>
      <c r="P23" s="9"/>
    </row>
    <row r="24" spans="1:16" ht="15">
      <c r="A24" s="12"/>
      <c r="B24" s="25">
        <v>324.12</v>
      </c>
      <c r="C24" s="20" t="s">
        <v>157</v>
      </c>
      <c r="D24" s="49">
        <v>0</v>
      </c>
      <c r="E24" s="49">
        <v>78306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78306</v>
      </c>
      <c r="O24" s="50">
        <f t="shared" si="1"/>
        <v>1.232505430163377</v>
      </c>
      <c r="P24" s="9"/>
    </row>
    <row r="25" spans="1:16" ht="15">
      <c r="A25" s="12"/>
      <c r="B25" s="25">
        <v>324.31</v>
      </c>
      <c r="C25" s="20" t="s">
        <v>23</v>
      </c>
      <c r="D25" s="49">
        <v>0</v>
      </c>
      <c r="E25" s="49">
        <v>42543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42543</v>
      </c>
      <c r="O25" s="50">
        <f t="shared" si="1"/>
        <v>0.6696099726130891</v>
      </c>
      <c r="P25" s="9"/>
    </row>
    <row r="26" spans="1:16" ht="15">
      <c r="A26" s="12"/>
      <c r="B26" s="25">
        <v>324.32</v>
      </c>
      <c r="C26" s="20" t="s">
        <v>158</v>
      </c>
      <c r="D26" s="49">
        <v>0</v>
      </c>
      <c r="E26" s="49">
        <v>54802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54802</v>
      </c>
      <c r="O26" s="50">
        <f t="shared" si="1"/>
        <v>0.8625617779456669</v>
      </c>
      <c r="P26" s="9"/>
    </row>
    <row r="27" spans="1:16" ht="15">
      <c r="A27" s="12"/>
      <c r="B27" s="25">
        <v>324.61</v>
      </c>
      <c r="C27" s="20" t="s">
        <v>24</v>
      </c>
      <c r="D27" s="49">
        <v>0</v>
      </c>
      <c r="E27" s="49">
        <v>186793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186793</v>
      </c>
      <c r="O27" s="50">
        <f t="shared" si="1"/>
        <v>2.9400478483961345</v>
      </c>
      <c r="P27" s="9"/>
    </row>
    <row r="28" spans="1:16" ht="15">
      <c r="A28" s="12"/>
      <c r="B28" s="25">
        <v>324.62</v>
      </c>
      <c r="C28" s="20" t="s">
        <v>159</v>
      </c>
      <c r="D28" s="49">
        <v>0</v>
      </c>
      <c r="E28" s="49">
        <v>6582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6582</v>
      </c>
      <c r="O28" s="50">
        <f t="shared" si="1"/>
        <v>0.10359807347247144</v>
      </c>
      <c r="P28" s="9"/>
    </row>
    <row r="29" spans="1:16" ht="15">
      <c r="A29" s="12"/>
      <c r="B29" s="25">
        <v>324.71</v>
      </c>
      <c r="C29" s="20" t="s">
        <v>25</v>
      </c>
      <c r="D29" s="49">
        <v>0</v>
      </c>
      <c r="E29" s="49">
        <v>83201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83201</v>
      </c>
      <c r="O29" s="50">
        <f t="shared" si="1"/>
        <v>1.3095507917020808</v>
      </c>
      <c r="P29" s="9"/>
    </row>
    <row r="30" spans="1:16" ht="15">
      <c r="A30" s="12"/>
      <c r="B30" s="25">
        <v>324.72</v>
      </c>
      <c r="C30" s="20" t="s">
        <v>160</v>
      </c>
      <c r="D30" s="49">
        <v>0</v>
      </c>
      <c r="E30" s="49">
        <v>90068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90068</v>
      </c>
      <c r="O30" s="50">
        <f t="shared" si="1"/>
        <v>1.417634652312148</v>
      </c>
      <c r="P30" s="9"/>
    </row>
    <row r="31" spans="1:16" ht="15">
      <c r="A31" s="12"/>
      <c r="B31" s="25">
        <v>325.1</v>
      </c>
      <c r="C31" s="20" t="s">
        <v>152</v>
      </c>
      <c r="D31" s="49">
        <v>46941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46941</v>
      </c>
      <c r="O31" s="50">
        <f t="shared" si="1"/>
        <v>0.7388327509679856</v>
      </c>
      <c r="P31" s="9"/>
    </row>
    <row r="32" spans="1:16" ht="15">
      <c r="A32" s="12"/>
      <c r="B32" s="25">
        <v>329</v>
      </c>
      <c r="C32" s="20" t="s">
        <v>27</v>
      </c>
      <c r="D32" s="49">
        <v>37580</v>
      </c>
      <c r="E32" s="49">
        <v>143035</v>
      </c>
      <c r="F32" s="49">
        <v>0</v>
      </c>
      <c r="G32" s="49">
        <v>0</v>
      </c>
      <c r="H32" s="49">
        <v>0</v>
      </c>
      <c r="I32" s="49">
        <v>15289</v>
      </c>
      <c r="J32" s="49">
        <v>0</v>
      </c>
      <c r="K32" s="49">
        <v>0</v>
      </c>
      <c r="L32" s="49">
        <v>0</v>
      </c>
      <c r="M32" s="49">
        <v>0</v>
      </c>
      <c r="N32" s="49">
        <f aca="true" t="shared" si="5" ref="N32:N37">SUM(D32:M32)</f>
        <v>195904</v>
      </c>
      <c r="O32" s="50">
        <f t="shared" si="1"/>
        <v>3.08345138036327</v>
      </c>
      <c r="P32" s="9"/>
    </row>
    <row r="33" spans="1:16" ht="15.75">
      <c r="A33" s="29" t="s">
        <v>29</v>
      </c>
      <c r="B33" s="30"/>
      <c r="C33" s="31"/>
      <c r="D33" s="32">
        <f aca="true" t="shared" si="6" ref="D33:M33">SUM(D34:D49)</f>
        <v>6205301</v>
      </c>
      <c r="E33" s="32">
        <f t="shared" si="6"/>
        <v>4335997</v>
      </c>
      <c r="F33" s="32">
        <f t="shared" si="6"/>
        <v>0</v>
      </c>
      <c r="G33" s="32">
        <f t="shared" si="6"/>
        <v>4659749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44">
        <f t="shared" si="5"/>
        <v>15201047</v>
      </c>
      <c r="O33" s="45">
        <f t="shared" si="1"/>
        <v>239.25846003714545</v>
      </c>
      <c r="P33" s="10"/>
    </row>
    <row r="34" spans="1:16" ht="15">
      <c r="A34" s="12"/>
      <c r="B34" s="25">
        <v>331.2</v>
      </c>
      <c r="C34" s="20" t="s">
        <v>28</v>
      </c>
      <c r="D34" s="49">
        <v>9353</v>
      </c>
      <c r="E34" s="49">
        <v>584920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594273</v>
      </c>
      <c r="O34" s="50">
        <f t="shared" si="1"/>
        <v>9.353621682878458</v>
      </c>
      <c r="P34" s="9"/>
    </row>
    <row r="35" spans="1:16" ht="15">
      <c r="A35" s="12"/>
      <c r="B35" s="25">
        <v>331.39</v>
      </c>
      <c r="C35" s="20" t="s">
        <v>119</v>
      </c>
      <c r="D35" s="49">
        <v>0</v>
      </c>
      <c r="E35" s="49">
        <v>0</v>
      </c>
      <c r="F35" s="49">
        <v>0</v>
      </c>
      <c r="G35" s="49">
        <v>789688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789688</v>
      </c>
      <c r="O35" s="50">
        <f t="shared" si="1"/>
        <v>12.429376396889854</v>
      </c>
      <c r="P35" s="9"/>
    </row>
    <row r="36" spans="1:16" ht="15">
      <c r="A36" s="12"/>
      <c r="B36" s="25">
        <v>331.49</v>
      </c>
      <c r="C36" s="20" t="s">
        <v>98</v>
      </c>
      <c r="D36" s="49">
        <v>0</v>
      </c>
      <c r="E36" s="49">
        <v>0</v>
      </c>
      <c r="F36" s="49">
        <v>0</v>
      </c>
      <c r="G36" s="49">
        <v>205222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205222</v>
      </c>
      <c r="O36" s="50">
        <f t="shared" si="1"/>
        <v>3.2301130103566593</v>
      </c>
      <c r="P36" s="9"/>
    </row>
    <row r="37" spans="1:16" ht="15">
      <c r="A37" s="12"/>
      <c r="B37" s="25">
        <v>331.5</v>
      </c>
      <c r="C37" s="20" t="s">
        <v>30</v>
      </c>
      <c r="D37" s="49">
        <v>0</v>
      </c>
      <c r="E37" s="49">
        <v>1108299</v>
      </c>
      <c r="F37" s="49">
        <v>0</v>
      </c>
      <c r="G37" s="49">
        <v>2227838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3336137</v>
      </c>
      <c r="O37" s="50">
        <f aca="true" t="shared" si="7" ref="O37:O68">(N37/O$90)</f>
        <v>52.50947524160292</v>
      </c>
      <c r="P37" s="9"/>
    </row>
    <row r="38" spans="1:16" ht="15">
      <c r="A38" s="12"/>
      <c r="B38" s="25">
        <v>334.49</v>
      </c>
      <c r="C38" s="20" t="s">
        <v>33</v>
      </c>
      <c r="D38" s="49">
        <v>579992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aca="true" t="shared" si="8" ref="N38:N46">SUM(D38:M38)</f>
        <v>579992</v>
      </c>
      <c r="O38" s="50">
        <f t="shared" si="7"/>
        <v>9.12884439827494</v>
      </c>
      <c r="P38" s="9"/>
    </row>
    <row r="39" spans="1:16" ht="15">
      <c r="A39" s="12"/>
      <c r="B39" s="25">
        <v>334.5</v>
      </c>
      <c r="C39" s="20" t="s">
        <v>34</v>
      </c>
      <c r="D39" s="49">
        <v>0</v>
      </c>
      <c r="E39" s="49">
        <v>0</v>
      </c>
      <c r="F39" s="49">
        <v>0</v>
      </c>
      <c r="G39" s="49">
        <v>779408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779408</v>
      </c>
      <c r="O39" s="50">
        <f t="shared" si="7"/>
        <v>12.26757326785658</v>
      </c>
      <c r="P39" s="9"/>
    </row>
    <row r="40" spans="1:16" ht="15">
      <c r="A40" s="12"/>
      <c r="B40" s="25">
        <v>335.12</v>
      </c>
      <c r="C40" s="20" t="s">
        <v>136</v>
      </c>
      <c r="D40" s="49">
        <v>2064089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2064089</v>
      </c>
      <c r="O40" s="50">
        <f t="shared" si="7"/>
        <v>32.48794346334246</v>
      </c>
      <c r="P40" s="9"/>
    </row>
    <row r="41" spans="1:16" ht="15">
      <c r="A41" s="12"/>
      <c r="B41" s="25">
        <v>335.14</v>
      </c>
      <c r="C41" s="20" t="s">
        <v>137</v>
      </c>
      <c r="D41" s="49">
        <v>32474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32474</v>
      </c>
      <c r="O41" s="50">
        <f t="shared" si="7"/>
        <v>0.5111279000220355</v>
      </c>
      <c r="P41" s="9"/>
    </row>
    <row r="42" spans="1:16" ht="15">
      <c r="A42" s="12"/>
      <c r="B42" s="25">
        <v>335.15</v>
      </c>
      <c r="C42" s="20" t="s">
        <v>138</v>
      </c>
      <c r="D42" s="49">
        <v>87184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87184</v>
      </c>
      <c r="O42" s="50">
        <f t="shared" si="7"/>
        <v>1.3722416344004784</v>
      </c>
      <c r="P42" s="9"/>
    </row>
    <row r="43" spans="1:16" ht="15">
      <c r="A43" s="12"/>
      <c r="B43" s="25">
        <v>335.18</v>
      </c>
      <c r="C43" s="20" t="s">
        <v>139</v>
      </c>
      <c r="D43" s="49">
        <v>3213470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3213470</v>
      </c>
      <c r="O43" s="50">
        <f t="shared" si="7"/>
        <v>50.57874523876979</v>
      </c>
      <c r="P43" s="9"/>
    </row>
    <row r="44" spans="1:16" ht="15">
      <c r="A44" s="12"/>
      <c r="B44" s="25">
        <v>335.21</v>
      </c>
      <c r="C44" s="20" t="s">
        <v>41</v>
      </c>
      <c r="D44" s="49">
        <v>25849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25849</v>
      </c>
      <c r="O44" s="50">
        <f t="shared" si="7"/>
        <v>0.4068530235779268</v>
      </c>
      <c r="P44" s="9"/>
    </row>
    <row r="45" spans="1:16" ht="15">
      <c r="A45" s="12"/>
      <c r="B45" s="25">
        <v>335.49</v>
      </c>
      <c r="C45" s="20" t="s">
        <v>121</v>
      </c>
      <c r="D45" s="49">
        <v>66359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66359</v>
      </c>
      <c r="O45" s="50">
        <f t="shared" si="7"/>
        <v>1.0444643812761671</v>
      </c>
      <c r="P45" s="9"/>
    </row>
    <row r="46" spans="1:16" ht="15">
      <c r="A46" s="12"/>
      <c r="B46" s="25">
        <v>335.5</v>
      </c>
      <c r="C46" s="20" t="s">
        <v>122</v>
      </c>
      <c r="D46" s="49">
        <v>0</v>
      </c>
      <c r="E46" s="49">
        <v>15177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15177</v>
      </c>
      <c r="O46" s="50">
        <f t="shared" si="7"/>
        <v>0.23887996977996034</v>
      </c>
      <c r="P46" s="9"/>
    </row>
    <row r="47" spans="1:16" ht="15">
      <c r="A47" s="12"/>
      <c r="B47" s="25">
        <v>337.7</v>
      </c>
      <c r="C47" s="20" t="s">
        <v>101</v>
      </c>
      <c r="D47" s="49">
        <v>0</v>
      </c>
      <c r="E47" s="49">
        <v>57895</v>
      </c>
      <c r="F47" s="49">
        <v>0</v>
      </c>
      <c r="G47" s="49">
        <v>657593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>SUM(D47:M47)</f>
        <v>715488</v>
      </c>
      <c r="O47" s="50">
        <f t="shared" si="7"/>
        <v>11.261497780715837</v>
      </c>
      <c r="P47" s="9"/>
    </row>
    <row r="48" spans="1:16" ht="15">
      <c r="A48" s="12"/>
      <c r="B48" s="25">
        <v>338</v>
      </c>
      <c r="C48" s="20" t="s">
        <v>43</v>
      </c>
      <c r="D48" s="49">
        <v>59957</v>
      </c>
      <c r="E48" s="49">
        <v>2569706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>SUM(D48:M48)</f>
        <v>2629663</v>
      </c>
      <c r="O48" s="50">
        <f t="shared" si="7"/>
        <v>41.38985425126704</v>
      </c>
      <c r="P48" s="9"/>
    </row>
    <row r="49" spans="1:16" ht="15">
      <c r="A49" s="12"/>
      <c r="B49" s="25">
        <v>339</v>
      </c>
      <c r="C49" s="20" t="s">
        <v>44</v>
      </c>
      <c r="D49" s="49">
        <v>66574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66574</v>
      </c>
      <c r="O49" s="50">
        <f t="shared" si="7"/>
        <v>1.0478483961343532</v>
      </c>
      <c r="P49" s="9"/>
    </row>
    <row r="50" spans="1:16" ht="15.75">
      <c r="A50" s="29" t="s">
        <v>49</v>
      </c>
      <c r="B50" s="30"/>
      <c r="C50" s="31"/>
      <c r="D50" s="32">
        <f aca="true" t="shared" si="9" ref="D50:M50">SUM(D51:D65)</f>
        <v>3255190</v>
      </c>
      <c r="E50" s="32">
        <f t="shared" si="9"/>
        <v>216395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77034182</v>
      </c>
      <c r="J50" s="32">
        <f t="shared" si="9"/>
        <v>14024375</v>
      </c>
      <c r="K50" s="32">
        <f t="shared" si="9"/>
        <v>0</v>
      </c>
      <c r="L50" s="32">
        <f t="shared" si="9"/>
        <v>0</v>
      </c>
      <c r="M50" s="32">
        <f t="shared" si="9"/>
        <v>43885</v>
      </c>
      <c r="N50" s="32">
        <f>SUM(D50:M50)</f>
        <v>94574027</v>
      </c>
      <c r="O50" s="45">
        <f t="shared" si="7"/>
        <v>1488.557732867441</v>
      </c>
      <c r="P50" s="10"/>
    </row>
    <row r="51" spans="1:16" ht="15">
      <c r="A51" s="12"/>
      <c r="B51" s="25">
        <v>341.2</v>
      </c>
      <c r="C51" s="20" t="s">
        <v>140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14020572</v>
      </c>
      <c r="K51" s="49">
        <v>0</v>
      </c>
      <c r="L51" s="49">
        <v>0</v>
      </c>
      <c r="M51" s="49">
        <v>0</v>
      </c>
      <c r="N51" s="49">
        <f aca="true" t="shared" si="10" ref="N51:N65">SUM(D51:M51)</f>
        <v>14020572</v>
      </c>
      <c r="O51" s="50">
        <f t="shared" si="7"/>
        <v>220.67825101520447</v>
      </c>
      <c r="P51" s="9"/>
    </row>
    <row r="52" spans="1:16" ht="15">
      <c r="A52" s="12"/>
      <c r="B52" s="25">
        <v>341.3</v>
      </c>
      <c r="C52" s="20" t="s">
        <v>141</v>
      </c>
      <c r="D52" s="49">
        <v>492151</v>
      </c>
      <c r="E52" s="49">
        <v>182730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674881</v>
      </c>
      <c r="O52" s="50">
        <f t="shared" si="7"/>
        <v>10.622359681430416</v>
      </c>
      <c r="P52" s="9"/>
    </row>
    <row r="53" spans="1:16" ht="15">
      <c r="A53" s="12"/>
      <c r="B53" s="25">
        <v>342.1</v>
      </c>
      <c r="C53" s="20" t="s">
        <v>54</v>
      </c>
      <c r="D53" s="49">
        <v>805826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805826</v>
      </c>
      <c r="O53" s="50">
        <f t="shared" si="7"/>
        <v>12.683382126105707</v>
      </c>
      <c r="P53" s="9"/>
    </row>
    <row r="54" spans="1:16" ht="15">
      <c r="A54" s="12"/>
      <c r="B54" s="25">
        <v>342.2</v>
      </c>
      <c r="C54" s="20" t="s">
        <v>55</v>
      </c>
      <c r="D54" s="49">
        <v>43460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43460</v>
      </c>
      <c r="O54" s="50">
        <f t="shared" si="7"/>
        <v>0.6840431894733529</v>
      </c>
      <c r="P54" s="9"/>
    </row>
    <row r="55" spans="1:16" ht="15">
      <c r="A55" s="12"/>
      <c r="B55" s="25">
        <v>343.4</v>
      </c>
      <c r="C55" s="20" t="s">
        <v>56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13866246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13866246</v>
      </c>
      <c r="O55" s="50">
        <f t="shared" si="7"/>
        <v>218.2492208896024</v>
      </c>
      <c r="P55" s="9"/>
    </row>
    <row r="56" spans="1:16" ht="15">
      <c r="A56" s="12"/>
      <c r="B56" s="25">
        <v>343.6</v>
      </c>
      <c r="C56" s="20" t="s">
        <v>57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44888092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44888092</v>
      </c>
      <c r="O56" s="50">
        <f t="shared" si="7"/>
        <v>706.5207920168729</v>
      </c>
      <c r="P56" s="9"/>
    </row>
    <row r="57" spans="1:16" ht="15">
      <c r="A57" s="12"/>
      <c r="B57" s="25">
        <v>343.7</v>
      </c>
      <c r="C57" s="20" t="s">
        <v>124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10004683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10004683</v>
      </c>
      <c r="O57" s="50">
        <f t="shared" si="7"/>
        <v>157.46974848112822</v>
      </c>
      <c r="P57" s="9"/>
    </row>
    <row r="58" spans="1:16" ht="15">
      <c r="A58" s="12"/>
      <c r="B58" s="25">
        <v>343.9</v>
      </c>
      <c r="C58" s="20" t="s">
        <v>58</v>
      </c>
      <c r="D58" s="49">
        <v>36219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3803</v>
      </c>
      <c r="K58" s="49">
        <v>0</v>
      </c>
      <c r="L58" s="49">
        <v>0</v>
      </c>
      <c r="M58" s="49">
        <v>0</v>
      </c>
      <c r="N58" s="49">
        <f t="shared" si="10"/>
        <v>40022</v>
      </c>
      <c r="O58" s="50">
        <f t="shared" si="7"/>
        <v>0.6299304309503573</v>
      </c>
      <c r="P58" s="9"/>
    </row>
    <row r="59" spans="1:16" ht="15">
      <c r="A59" s="12"/>
      <c r="B59" s="25">
        <v>344.5</v>
      </c>
      <c r="C59" s="20" t="s">
        <v>142</v>
      </c>
      <c r="D59" s="49">
        <v>124051</v>
      </c>
      <c r="E59" s="49">
        <v>0</v>
      </c>
      <c r="F59" s="49">
        <v>0</v>
      </c>
      <c r="G59" s="49">
        <v>0</v>
      </c>
      <c r="H59" s="49">
        <v>0</v>
      </c>
      <c r="I59" s="49">
        <v>597128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721179</v>
      </c>
      <c r="O59" s="50">
        <f t="shared" si="7"/>
        <v>11.351071867031825</v>
      </c>
      <c r="P59" s="9"/>
    </row>
    <row r="60" spans="1:16" ht="15">
      <c r="A60" s="12"/>
      <c r="B60" s="25">
        <v>345.9</v>
      </c>
      <c r="C60" s="20" t="s">
        <v>61</v>
      </c>
      <c r="D60" s="49">
        <v>0</v>
      </c>
      <c r="E60" s="49">
        <v>33665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33665</v>
      </c>
      <c r="N60" s="49">
        <f t="shared" si="10"/>
        <v>67330</v>
      </c>
      <c r="O60" s="50">
        <f t="shared" si="7"/>
        <v>1.0597475367519753</v>
      </c>
      <c r="P60" s="9"/>
    </row>
    <row r="61" spans="1:16" ht="15">
      <c r="A61" s="12"/>
      <c r="B61" s="25">
        <v>347.2</v>
      </c>
      <c r="C61" s="20" t="s">
        <v>62</v>
      </c>
      <c r="D61" s="49">
        <v>200794</v>
      </c>
      <c r="E61" s="49">
        <v>0</v>
      </c>
      <c r="F61" s="49">
        <v>0</v>
      </c>
      <c r="G61" s="49">
        <v>0</v>
      </c>
      <c r="H61" s="49">
        <v>0</v>
      </c>
      <c r="I61" s="49">
        <v>1510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202304</v>
      </c>
      <c r="O61" s="50">
        <f t="shared" si="7"/>
        <v>3.184184845909277</v>
      </c>
      <c r="P61" s="9"/>
    </row>
    <row r="62" spans="1:16" ht="15">
      <c r="A62" s="12"/>
      <c r="B62" s="25">
        <v>347.3</v>
      </c>
      <c r="C62" s="20" t="s">
        <v>63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2405570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2405570</v>
      </c>
      <c r="O62" s="50">
        <f t="shared" si="7"/>
        <v>37.86271917398558</v>
      </c>
      <c r="P62" s="9"/>
    </row>
    <row r="63" spans="1:16" ht="15">
      <c r="A63" s="12"/>
      <c r="B63" s="25">
        <v>347.4</v>
      </c>
      <c r="C63" s="20" t="s">
        <v>64</v>
      </c>
      <c r="D63" s="49">
        <v>21378</v>
      </c>
      <c r="E63" s="49">
        <v>0</v>
      </c>
      <c r="F63" s="49">
        <v>0</v>
      </c>
      <c r="G63" s="49">
        <v>0</v>
      </c>
      <c r="H63" s="49">
        <v>0</v>
      </c>
      <c r="I63" s="49">
        <v>151239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172617</v>
      </c>
      <c r="O63" s="50">
        <f t="shared" si="7"/>
        <v>2.716923222211729</v>
      </c>
      <c r="P63" s="9"/>
    </row>
    <row r="64" spans="1:16" ht="15">
      <c r="A64" s="12"/>
      <c r="B64" s="25">
        <v>347.5</v>
      </c>
      <c r="C64" s="20" t="s">
        <v>65</v>
      </c>
      <c r="D64" s="49">
        <v>26532</v>
      </c>
      <c r="E64" s="49">
        <v>0</v>
      </c>
      <c r="F64" s="49">
        <v>0</v>
      </c>
      <c r="G64" s="49">
        <v>0</v>
      </c>
      <c r="H64" s="49">
        <v>0</v>
      </c>
      <c r="I64" s="49">
        <v>4483932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4510464</v>
      </c>
      <c r="O64" s="50">
        <f t="shared" si="7"/>
        <v>70.9929171782038</v>
      </c>
      <c r="P64" s="9"/>
    </row>
    <row r="65" spans="1:16" ht="15">
      <c r="A65" s="12"/>
      <c r="B65" s="25">
        <v>349</v>
      </c>
      <c r="C65" s="20" t="s">
        <v>1</v>
      </c>
      <c r="D65" s="49">
        <v>1504779</v>
      </c>
      <c r="E65" s="49">
        <v>0</v>
      </c>
      <c r="F65" s="49">
        <v>0</v>
      </c>
      <c r="G65" s="49">
        <v>0</v>
      </c>
      <c r="H65" s="49">
        <v>0</v>
      </c>
      <c r="I65" s="49">
        <v>635782</v>
      </c>
      <c r="J65" s="49">
        <v>0</v>
      </c>
      <c r="K65" s="49">
        <v>0</v>
      </c>
      <c r="L65" s="49">
        <v>0</v>
      </c>
      <c r="M65" s="49">
        <v>10220</v>
      </c>
      <c r="N65" s="49">
        <f t="shared" si="10"/>
        <v>2150781</v>
      </c>
      <c r="O65" s="50">
        <f t="shared" si="7"/>
        <v>33.852441212579095</v>
      </c>
      <c r="P65" s="9"/>
    </row>
    <row r="66" spans="1:16" ht="15.75">
      <c r="A66" s="29" t="s">
        <v>50</v>
      </c>
      <c r="B66" s="30"/>
      <c r="C66" s="31"/>
      <c r="D66" s="32">
        <f aca="true" t="shared" si="11" ref="D66:M66">SUM(D67:D71)</f>
        <v>575956</v>
      </c>
      <c r="E66" s="32">
        <f t="shared" si="11"/>
        <v>387782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aca="true" t="shared" si="12" ref="N66:N73">SUM(D66:M66)</f>
        <v>963738</v>
      </c>
      <c r="O66" s="45">
        <f t="shared" si="7"/>
        <v>15.168854471621493</v>
      </c>
      <c r="P66" s="10"/>
    </row>
    <row r="67" spans="1:16" ht="15">
      <c r="A67" s="13"/>
      <c r="B67" s="39">
        <v>351.1</v>
      </c>
      <c r="C67" s="21" t="s">
        <v>68</v>
      </c>
      <c r="D67" s="49">
        <v>116916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2"/>
        <v>116916</v>
      </c>
      <c r="O67" s="50">
        <f t="shared" si="7"/>
        <v>1.8402115402776467</v>
      </c>
      <c r="P67" s="9"/>
    </row>
    <row r="68" spans="1:16" ht="15">
      <c r="A68" s="13"/>
      <c r="B68" s="39">
        <v>351.9</v>
      </c>
      <c r="C68" s="21" t="s">
        <v>143</v>
      </c>
      <c r="D68" s="49">
        <v>13254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2"/>
        <v>13254</v>
      </c>
      <c r="O68" s="50">
        <f t="shared" si="7"/>
        <v>0.20861271130418357</v>
      </c>
      <c r="P68" s="9"/>
    </row>
    <row r="69" spans="1:16" ht="15">
      <c r="A69" s="13"/>
      <c r="B69" s="39">
        <v>354</v>
      </c>
      <c r="C69" s="21" t="s">
        <v>69</v>
      </c>
      <c r="D69" s="49">
        <v>444519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444519</v>
      </c>
      <c r="O69" s="50">
        <f aca="true" t="shared" si="13" ref="O69:O88">(N69/O$90)</f>
        <v>6.996553026725848</v>
      </c>
      <c r="P69" s="9"/>
    </row>
    <row r="70" spans="1:16" ht="15">
      <c r="A70" s="13"/>
      <c r="B70" s="39">
        <v>355</v>
      </c>
      <c r="C70" s="21" t="s">
        <v>70</v>
      </c>
      <c r="D70" s="49">
        <v>0</v>
      </c>
      <c r="E70" s="49">
        <v>269616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269616</v>
      </c>
      <c r="O70" s="50">
        <f t="shared" si="13"/>
        <v>4.243649069789404</v>
      </c>
      <c r="P70" s="9"/>
    </row>
    <row r="71" spans="1:16" ht="15">
      <c r="A71" s="13"/>
      <c r="B71" s="39">
        <v>358.2</v>
      </c>
      <c r="C71" s="21" t="s">
        <v>144</v>
      </c>
      <c r="D71" s="49">
        <v>1267</v>
      </c>
      <c r="E71" s="49">
        <v>118166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2"/>
        <v>119433</v>
      </c>
      <c r="O71" s="50">
        <f t="shared" si="13"/>
        <v>1.879828123524412</v>
      </c>
      <c r="P71" s="9"/>
    </row>
    <row r="72" spans="1:16" ht="15.75">
      <c r="A72" s="29" t="s">
        <v>4</v>
      </c>
      <c r="B72" s="30"/>
      <c r="C72" s="31"/>
      <c r="D72" s="32">
        <f aca="true" t="shared" si="14" ref="D72:M72">SUM(D73:D80)</f>
        <v>1331985</v>
      </c>
      <c r="E72" s="32">
        <f t="shared" si="14"/>
        <v>35625</v>
      </c>
      <c r="F72" s="32">
        <f t="shared" si="14"/>
        <v>28826</v>
      </c>
      <c r="G72" s="32">
        <f t="shared" si="14"/>
        <v>17124</v>
      </c>
      <c r="H72" s="32">
        <f t="shared" si="14"/>
        <v>0</v>
      </c>
      <c r="I72" s="32">
        <f t="shared" si="14"/>
        <v>1761144</v>
      </c>
      <c r="J72" s="32">
        <f t="shared" si="14"/>
        <v>91805</v>
      </c>
      <c r="K72" s="32">
        <f t="shared" si="14"/>
        <v>5209794</v>
      </c>
      <c r="L72" s="32">
        <f t="shared" si="14"/>
        <v>0</v>
      </c>
      <c r="M72" s="32">
        <f t="shared" si="14"/>
        <v>26751</v>
      </c>
      <c r="N72" s="32">
        <f t="shared" si="12"/>
        <v>8503054</v>
      </c>
      <c r="O72" s="45">
        <f t="shared" si="13"/>
        <v>133.8347026788806</v>
      </c>
      <c r="P72" s="10"/>
    </row>
    <row r="73" spans="1:16" ht="15">
      <c r="A73" s="12"/>
      <c r="B73" s="25">
        <v>361.1</v>
      </c>
      <c r="C73" s="20" t="s">
        <v>73</v>
      </c>
      <c r="D73" s="49">
        <v>345921</v>
      </c>
      <c r="E73" s="49">
        <v>12975</v>
      </c>
      <c r="F73" s="49">
        <v>20571</v>
      </c>
      <c r="G73" s="49">
        <v>2124</v>
      </c>
      <c r="H73" s="49">
        <v>0</v>
      </c>
      <c r="I73" s="49">
        <v>0</v>
      </c>
      <c r="J73" s="49">
        <v>8038</v>
      </c>
      <c r="K73" s="49">
        <v>3662354</v>
      </c>
      <c r="L73" s="49">
        <v>0</v>
      </c>
      <c r="M73" s="49">
        <v>24</v>
      </c>
      <c r="N73" s="49">
        <f t="shared" si="12"/>
        <v>4052007</v>
      </c>
      <c r="O73" s="50">
        <f t="shared" si="13"/>
        <v>63.77698555104354</v>
      </c>
      <c r="P73" s="9"/>
    </row>
    <row r="74" spans="1:16" ht="15">
      <c r="A74" s="12"/>
      <c r="B74" s="25">
        <v>361.3</v>
      </c>
      <c r="C74" s="20" t="s">
        <v>74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-7283883</v>
      </c>
      <c r="L74" s="49">
        <v>0</v>
      </c>
      <c r="M74" s="49">
        <v>0</v>
      </c>
      <c r="N74" s="49">
        <f aca="true" t="shared" si="15" ref="N74:N80">SUM(D74:M74)</f>
        <v>-7283883</v>
      </c>
      <c r="O74" s="50">
        <f t="shared" si="13"/>
        <v>-114.64543394088204</v>
      </c>
      <c r="P74" s="9"/>
    </row>
    <row r="75" spans="1:16" ht="15">
      <c r="A75" s="12"/>
      <c r="B75" s="25">
        <v>362</v>
      </c>
      <c r="C75" s="20" t="s">
        <v>75</v>
      </c>
      <c r="D75" s="49">
        <v>179126</v>
      </c>
      <c r="E75" s="49">
        <v>10000</v>
      </c>
      <c r="F75" s="49">
        <v>0</v>
      </c>
      <c r="G75" s="49">
        <v>0</v>
      </c>
      <c r="H75" s="49">
        <v>0</v>
      </c>
      <c r="I75" s="49">
        <v>1430771</v>
      </c>
      <c r="J75" s="49">
        <v>0</v>
      </c>
      <c r="K75" s="49">
        <v>0</v>
      </c>
      <c r="L75" s="49">
        <v>0</v>
      </c>
      <c r="M75" s="49">
        <v>26727</v>
      </c>
      <c r="N75" s="49">
        <f t="shared" si="15"/>
        <v>1646624</v>
      </c>
      <c r="O75" s="50">
        <f t="shared" si="13"/>
        <v>25.917209683004376</v>
      </c>
      <c r="P75" s="9"/>
    </row>
    <row r="76" spans="1:16" ht="15">
      <c r="A76" s="12"/>
      <c r="B76" s="25">
        <v>364</v>
      </c>
      <c r="C76" s="20" t="s">
        <v>145</v>
      </c>
      <c r="D76" s="49">
        <v>0</v>
      </c>
      <c r="E76" s="49">
        <v>2701</v>
      </c>
      <c r="F76" s="49">
        <v>0</v>
      </c>
      <c r="G76" s="49">
        <v>0</v>
      </c>
      <c r="H76" s="49">
        <v>0</v>
      </c>
      <c r="I76" s="49">
        <v>-86345</v>
      </c>
      <c r="J76" s="49">
        <v>20750</v>
      </c>
      <c r="K76" s="49">
        <v>0</v>
      </c>
      <c r="L76" s="49">
        <v>0</v>
      </c>
      <c r="M76" s="49">
        <v>0</v>
      </c>
      <c r="N76" s="49">
        <f t="shared" si="15"/>
        <v>-62894</v>
      </c>
      <c r="O76" s="50">
        <f t="shared" si="13"/>
        <v>-0.9899266534453993</v>
      </c>
      <c r="P76" s="9"/>
    </row>
    <row r="77" spans="1:16" ht="15">
      <c r="A77" s="12"/>
      <c r="B77" s="25">
        <v>365</v>
      </c>
      <c r="C77" s="20" t="s">
        <v>146</v>
      </c>
      <c r="D77" s="49">
        <v>39996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5"/>
        <v>39996</v>
      </c>
      <c r="O77" s="50">
        <f t="shared" si="13"/>
        <v>0.6295212012465766</v>
      </c>
      <c r="P77" s="9"/>
    </row>
    <row r="78" spans="1:16" ht="15">
      <c r="A78" s="12"/>
      <c r="B78" s="25">
        <v>366</v>
      </c>
      <c r="C78" s="20" t="s">
        <v>77</v>
      </c>
      <c r="D78" s="49">
        <v>436646</v>
      </c>
      <c r="E78" s="49">
        <v>0</v>
      </c>
      <c r="F78" s="49">
        <v>0</v>
      </c>
      <c r="G78" s="49">
        <v>15000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5"/>
        <v>451646</v>
      </c>
      <c r="O78" s="50">
        <f t="shared" si="13"/>
        <v>7.108729184373721</v>
      </c>
      <c r="P78" s="9"/>
    </row>
    <row r="79" spans="1:16" ht="15">
      <c r="A79" s="12"/>
      <c r="B79" s="25">
        <v>368</v>
      </c>
      <c r="C79" s="20" t="s">
        <v>78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8831323</v>
      </c>
      <c r="L79" s="49">
        <v>0</v>
      </c>
      <c r="M79" s="49">
        <v>0</v>
      </c>
      <c r="N79" s="49">
        <f t="shared" si="15"/>
        <v>8831323</v>
      </c>
      <c r="O79" s="50">
        <f t="shared" si="13"/>
        <v>139.00152674158718</v>
      </c>
      <c r="P79" s="9"/>
    </row>
    <row r="80" spans="1:16" ht="15">
      <c r="A80" s="12"/>
      <c r="B80" s="25">
        <v>369.9</v>
      </c>
      <c r="C80" s="20" t="s">
        <v>80</v>
      </c>
      <c r="D80" s="49">
        <v>330296</v>
      </c>
      <c r="E80" s="49">
        <v>9949</v>
      </c>
      <c r="F80" s="49">
        <v>8255</v>
      </c>
      <c r="G80" s="49">
        <v>0</v>
      </c>
      <c r="H80" s="49">
        <v>0</v>
      </c>
      <c r="I80" s="49">
        <v>416718</v>
      </c>
      <c r="J80" s="49">
        <v>63017</v>
      </c>
      <c r="K80" s="49">
        <v>0</v>
      </c>
      <c r="L80" s="49">
        <v>0</v>
      </c>
      <c r="M80" s="49">
        <v>0</v>
      </c>
      <c r="N80" s="49">
        <f t="shared" si="15"/>
        <v>828235</v>
      </c>
      <c r="O80" s="50">
        <f t="shared" si="13"/>
        <v>13.036090911952655</v>
      </c>
      <c r="P80" s="9"/>
    </row>
    <row r="81" spans="1:16" ht="15.75">
      <c r="A81" s="29" t="s">
        <v>51</v>
      </c>
      <c r="B81" s="30"/>
      <c r="C81" s="31"/>
      <c r="D81" s="32">
        <f aca="true" t="shared" si="16" ref="D81:M81">SUM(D82:D87)</f>
        <v>17037292</v>
      </c>
      <c r="E81" s="32">
        <f t="shared" si="16"/>
        <v>2262321</v>
      </c>
      <c r="F81" s="32">
        <f t="shared" si="16"/>
        <v>3827469</v>
      </c>
      <c r="G81" s="32">
        <f t="shared" si="16"/>
        <v>902854</v>
      </c>
      <c r="H81" s="32">
        <f t="shared" si="16"/>
        <v>0</v>
      </c>
      <c r="I81" s="32">
        <f t="shared" si="16"/>
        <v>2278237</v>
      </c>
      <c r="J81" s="32">
        <f t="shared" si="16"/>
        <v>1254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aca="true" t="shared" si="17" ref="N81:N88">SUM(D81:M81)</f>
        <v>26309427</v>
      </c>
      <c r="O81" s="45">
        <f t="shared" si="13"/>
        <v>414.09996222495045</v>
      </c>
      <c r="P81" s="9"/>
    </row>
    <row r="82" spans="1:16" ht="15">
      <c r="A82" s="12"/>
      <c r="B82" s="25">
        <v>381</v>
      </c>
      <c r="C82" s="20" t="s">
        <v>81</v>
      </c>
      <c r="D82" s="49">
        <v>6875593</v>
      </c>
      <c r="E82" s="49">
        <v>2262321</v>
      </c>
      <c r="F82" s="49">
        <v>3827469</v>
      </c>
      <c r="G82" s="49">
        <v>866211</v>
      </c>
      <c r="H82" s="49">
        <v>0</v>
      </c>
      <c r="I82" s="49">
        <v>1175443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7"/>
        <v>15007037</v>
      </c>
      <c r="O82" s="50">
        <f t="shared" si="13"/>
        <v>236.2048194667422</v>
      </c>
      <c r="P82" s="9"/>
    </row>
    <row r="83" spans="1:16" ht="15">
      <c r="A83" s="12"/>
      <c r="B83" s="25">
        <v>382</v>
      </c>
      <c r="C83" s="20" t="s">
        <v>129</v>
      </c>
      <c r="D83" s="49">
        <v>9156834</v>
      </c>
      <c r="E83" s="49">
        <v>0</v>
      </c>
      <c r="F83" s="49">
        <v>0</v>
      </c>
      <c r="G83" s="49">
        <v>36643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f t="shared" si="17"/>
        <v>9193477</v>
      </c>
      <c r="O83" s="50">
        <f t="shared" si="13"/>
        <v>144.7016872855479</v>
      </c>
      <c r="P83" s="9"/>
    </row>
    <row r="84" spans="1:16" ht="15">
      <c r="A84" s="12"/>
      <c r="B84" s="25">
        <v>384</v>
      </c>
      <c r="C84" s="20" t="s">
        <v>82</v>
      </c>
      <c r="D84" s="49">
        <v>1004865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f t="shared" si="17"/>
        <v>1004865</v>
      </c>
      <c r="O84" s="50">
        <f t="shared" si="13"/>
        <v>15.816177164982529</v>
      </c>
      <c r="P84" s="9"/>
    </row>
    <row r="85" spans="1:16" ht="15">
      <c r="A85" s="12"/>
      <c r="B85" s="25">
        <v>389.1</v>
      </c>
      <c r="C85" s="20" t="s">
        <v>147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557846</v>
      </c>
      <c r="J85" s="49">
        <v>1254</v>
      </c>
      <c r="K85" s="49">
        <v>0</v>
      </c>
      <c r="L85" s="49">
        <v>0</v>
      </c>
      <c r="M85" s="49">
        <v>0</v>
      </c>
      <c r="N85" s="49">
        <f t="shared" si="17"/>
        <v>559100</v>
      </c>
      <c r="O85" s="50">
        <f t="shared" si="13"/>
        <v>8.800012591683194</v>
      </c>
      <c r="P85" s="9"/>
    </row>
    <row r="86" spans="1:16" ht="15">
      <c r="A86" s="12"/>
      <c r="B86" s="25">
        <v>389.3</v>
      </c>
      <c r="C86" s="20" t="s">
        <v>154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109353</v>
      </c>
      <c r="J86" s="49">
        <v>0</v>
      </c>
      <c r="K86" s="49">
        <v>0</v>
      </c>
      <c r="L86" s="49">
        <v>0</v>
      </c>
      <c r="M86" s="49">
        <v>0</v>
      </c>
      <c r="N86" s="49">
        <f t="shared" si="17"/>
        <v>109353</v>
      </c>
      <c r="O86" s="50">
        <f t="shared" si="13"/>
        <v>1.7211729152894513</v>
      </c>
      <c r="P86" s="9"/>
    </row>
    <row r="87" spans="1:16" ht="15.75" thickBot="1">
      <c r="A87" s="12"/>
      <c r="B87" s="25">
        <v>389.4</v>
      </c>
      <c r="C87" s="20" t="s">
        <v>149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435595</v>
      </c>
      <c r="J87" s="49">
        <v>0</v>
      </c>
      <c r="K87" s="49">
        <v>0</v>
      </c>
      <c r="L87" s="49">
        <v>0</v>
      </c>
      <c r="M87" s="49">
        <v>0</v>
      </c>
      <c r="N87" s="49">
        <f t="shared" si="17"/>
        <v>435595</v>
      </c>
      <c r="O87" s="50">
        <f t="shared" si="13"/>
        <v>6.8560928007051345</v>
      </c>
      <c r="P87" s="9"/>
    </row>
    <row r="88" spans="1:119" ht="16.5" thickBot="1">
      <c r="A88" s="14" t="s">
        <v>66</v>
      </c>
      <c r="B88" s="23"/>
      <c r="C88" s="22"/>
      <c r="D88" s="15">
        <f aca="true" t="shared" si="18" ref="D88:M88">SUM(D5,D17,D33,D50,D66,D72,D81)</f>
        <v>71175348</v>
      </c>
      <c r="E88" s="15">
        <f t="shared" si="18"/>
        <v>10754158</v>
      </c>
      <c r="F88" s="15">
        <f t="shared" si="18"/>
        <v>5299703</v>
      </c>
      <c r="G88" s="15">
        <f t="shared" si="18"/>
        <v>5579727</v>
      </c>
      <c r="H88" s="15">
        <f t="shared" si="18"/>
        <v>0</v>
      </c>
      <c r="I88" s="15">
        <f t="shared" si="18"/>
        <v>81297493</v>
      </c>
      <c r="J88" s="15">
        <f t="shared" si="18"/>
        <v>14117434</v>
      </c>
      <c r="K88" s="15">
        <f t="shared" si="18"/>
        <v>5209794</v>
      </c>
      <c r="L88" s="15">
        <f t="shared" si="18"/>
        <v>0</v>
      </c>
      <c r="M88" s="15">
        <f t="shared" si="18"/>
        <v>172516</v>
      </c>
      <c r="N88" s="15">
        <f t="shared" si="17"/>
        <v>193606173</v>
      </c>
      <c r="O88" s="38">
        <f t="shared" si="13"/>
        <v>3047.2844933421475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51" t="s">
        <v>161</v>
      </c>
      <c r="M90" s="51"/>
      <c r="N90" s="51"/>
      <c r="O90" s="43">
        <v>63534</v>
      </c>
    </row>
    <row r="91" spans="1:15" ht="15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  <row r="92" spans="1:15" ht="15.75" customHeight="1" thickBot="1">
      <c r="A92" s="55" t="s">
        <v>107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36350934</v>
      </c>
      <c r="E5" s="27">
        <f t="shared" si="0"/>
        <v>726679</v>
      </c>
      <c r="F5" s="27">
        <f t="shared" si="0"/>
        <v>1464763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95733</v>
      </c>
      <c r="N5" s="28">
        <f>SUM(D5:M5)</f>
        <v>38638109</v>
      </c>
      <c r="O5" s="33">
        <f aca="true" t="shared" si="1" ref="O5:O36">(N5/O$84)</f>
        <v>617.0053495576634</v>
      </c>
      <c r="P5" s="6"/>
    </row>
    <row r="6" spans="1:16" ht="15">
      <c r="A6" s="12"/>
      <c r="B6" s="25">
        <v>311</v>
      </c>
      <c r="C6" s="20" t="s">
        <v>3</v>
      </c>
      <c r="D6" s="49">
        <v>23012110</v>
      </c>
      <c r="E6" s="49">
        <v>0</v>
      </c>
      <c r="F6" s="49">
        <v>1464763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95733</v>
      </c>
      <c r="N6" s="49">
        <f>SUM(D6:M6)</f>
        <v>24572606</v>
      </c>
      <c r="O6" s="50">
        <f t="shared" si="1"/>
        <v>392.39573951646383</v>
      </c>
      <c r="P6" s="9"/>
    </row>
    <row r="7" spans="1:16" ht="15">
      <c r="A7" s="12"/>
      <c r="B7" s="25">
        <v>312.41</v>
      </c>
      <c r="C7" s="20" t="s">
        <v>11</v>
      </c>
      <c r="D7" s="49">
        <v>973441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6">SUM(D7:M7)</f>
        <v>973441</v>
      </c>
      <c r="O7" s="50">
        <f t="shared" si="1"/>
        <v>15.54471272076906</v>
      </c>
      <c r="P7" s="9"/>
    </row>
    <row r="8" spans="1:16" ht="15">
      <c r="A8" s="12"/>
      <c r="B8" s="25">
        <v>312.42</v>
      </c>
      <c r="C8" s="20" t="s">
        <v>115</v>
      </c>
      <c r="D8" s="49">
        <v>0</v>
      </c>
      <c r="E8" s="49">
        <v>726579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726579</v>
      </c>
      <c r="O8" s="50">
        <f t="shared" si="1"/>
        <v>11.60261569416499</v>
      </c>
      <c r="P8" s="9"/>
    </row>
    <row r="9" spans="1:16" ht="15">
      <c r="A9" s="12"/>
      <c r="B9" s="25">
        <v>312.51</v>
      </c>
      <c r="C9" s="20" t="s">
        <v>90</v>
      </c>
      <c r="D9" s="49">
        <v>473034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473034</v>
      </c>
      <c r="O9" s="50">
        <f t="shared" si="1"/>
        <v>7.553798984382485</v>
      </c>
      <c r="P9" s="9"/>
    </row>
    <row r="10" spans="1:16" ht="15">
      <c r="A10" s="12"/>
      <c r="B10" s="25">
        <v>312.52</v>
      </c>
      <c r="C10" s="20" t="s">
        <v>133</v>
      </c>
      <c r="D10" s="49">
        <v>372005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372005</v>
      </c>
      <c r="O10" s="50">
        <f t="shared" si="1"/>
        <v>5.940484174890614</v>
      </c>
      <c r="P10" s="9"/>
    </row>
    <row r="11" spans="1:16" ht="15">
      <c r="A11" s="12"/>
      <c r="B11" s="25">
        <v>314.1</v>
      </c>
      <c r="C11" s="20" t="s">
        <v>12</v>
      </c>
      <c r="D11" s="49">
        <v>6246746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6246746</v>
      </c>
      <c r="O11" s="50">
        <f t="shared" si="1"/>
        <v>99.75321771901248</v>
      </c>
      <c r="P11" s="9"/>
    </row>
    <row r="12" spans="1:16" ht="15">
      <c r="A12" s="12"/>
      <c r="B12" s="25">
        <v>314.3</v>
      </c>
      <c r="C12" s="20" t="s">
        <v>13</v>
      </c>
      <c r="D12" s="49">
        <v>1303765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1303765</v>
      </c>
      <c r="O12" s="50">
        <f t="shared" si="1"/>
        <v>20.819600140525694</v>
      </c>
      <c r="P12" s="9"/>
    </row>
    <row r="13" spans="1:16" ht="15">
      <c r="A13" s="12"/>
      <c r="B13" s="25">
        <v>314.4</v>
      </c>
      <c r="C13" s="20" t="s">
        <v>15</v>
      </c>
      <c r="D13" s="49">
        <v>165204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165204</v>
      </c>
      <c r="O13" s="50">
        <f t="shared" si="1"/>
        <v>2.6381144006898536</v>
      </c>
      <c r="P13" s="9"/>
    </row>
    <row r="14" spans="1:16" ht="15">
      <c r="A14" s="12"/>
      <c r="B14" s="25">
        <v>314.8</v>
      </c>
      <c r="C14" s="20" t="s">
        <v>16</v>
      </c>
      <c r="D14" s="49">
        <v>123029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123029</v>
      </c>
      <c r="O14" s="50">
        <f t="shared" si="1"/>
        <v>1.9646290441059053</v>
      </c>
      <c r="P14" s="9"/>
    </row>
    <row r="15" spans="1:16" ht="15">
      <c r="A15" s="12"/>
      <c r="B15" s="25">
        <v>315</v>
      </c>
      <c r="C15" s="20" t="s">
        <v>134</v>
      </c>
      <c r="D15" s="49">
        <v>2695687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2695687</v>
      </c>
      <c r="O15" s="50">
        <f t="shared" si="1"/>
        <v>43.04696432563636</v>
      </c>
      <c r="P15" s="9"/>
    </row>
    <row r="16" spans="1:16" ht="15">
      <c r="A16" s="12"/>
      <c r="B16" s="25">
        <v>316</v>
      </c>
      <c r="C16" s="20" t="s">
        <v>135</v>
      </c>
      <c r="D16" s="49">
        <v>985913</v>
      </c>
      <c r="E16" s="49">
        <v>100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986013</v>
      </c>
      <c r="O16" s="50">
        <f t="shared" si="1"/>
        <v>15.745472837022133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6140476</v>
      </c>
      <c r="E17" s="32">
        <f t="shared" si="3"/>
        <v>2338229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162008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8640713</v>
      </c>
      <c r="O17" s="45">
        <f t="shared" si="1"/>
        <v>137.98206700520583</v>
      </c>
      <c r="P17" s="10"/>
    </row>
    <row r="18" spans="1:16" ht="15">
      <c r="A18" s="12"/>
      <c r="B18" s="25">
        <v>322</v>
      </c>
      <c r="C18" s="20" t="s">
        <v>0</v>
      </c>
      <c r="D18" s="49">
        <v>0</v>
      </c>
      <c r="E18" s="49">
        <v>1788818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1788818</v>
      </c>
      <c r="O18" s="50">
        <f t="shared" si="1"/>
        <v>28.565328478809363</v>
      </c>
      <c r="P18" s="9"/>
    </row>
    <row r="19" spans="1:16" ht="15">
      <c r="A19" s="12"/>
      <c r="B19" s="25">
        <v>323.1</v>
      </c>
      <c r="C19" s="20" t="s">
        <v>19</v>
      </c>
      <c r="D19" s="49">
        <v>5531549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aca="true" t="shared" si="4" ref="N19:N24">SUM(D19:M19)</f>
        <v>5531549</v>
      </c>
      <c r="O19" s="50">
        <f t="shared" si="1"/>
        <v>88.33235923477372</v>
      </c>
      <c r="P19" s="9"/>
    </row>
    <row r="20" spans="1:16" ht="15">
      <c r="A20" s="12"/>
      <c r="B20" s="25">
        <v>323.4</v>
      </c>
      <c r="C20" s="20" t="s">
        <v>20</v>
      </c>
      <c r="D20" s="49">
        <v>305589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305589</v>
      </c>
      <c r="O20" s="50">
        <f t="shared" si="1"/>
        <v>4.879898438248539</v>
      </c>
      <c r="P20" s="9"/>
    </row>
    <row r="21" spans="1:16" ht="15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142470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142470</v>
      </c>
      <c r="O21" s="50">
        <f t="shared" si="1"/>
        <v>2.275079045702788</v>
      </c>
      <c r="P21" s="9"/>
    </row>
    <row r="22" spans="1:16" ht="15">
      <c r="A22" s="12"/>
      <c r="B22" s="25">
        <v>323.9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2.927757018300278</v>
      </c>
      <c r="P22" s="9"/>
    </row>
    <row r="23" spans="1:16" ht="15">
      <c r="A23" s="12"/>
      <c r="B23" s="25">
        <v>324.61</v>
      </c>
      <c r="C23" s="20" t="s">
        <v>24</v>
      </c>
      <c r="D23" s="49">
        <v>0</v>
      </c>
      <c r="E23" s="49">
        <v>394652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394652</v>
      </c>
      <c r="O23" s="50">
        <f t="shared" si="1"/>
        <v>6.302130241768069</v>
      </c>
      <c r="P23" s="9"/>
    </row>
    <row r="24" spans="1:16" ht="15">
      <c r="A24" s="12"/>
      <c r="B24" s="25">
        <v>325.1</v>
      </c>
      <c r="C24" s="20" t="s">
        <v>152</v>
      </c>
      <c r="D24" s="49">
        <v>46641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46641</v>
      </c>
      <c r="O24" s="50">
        <f t="shared" si="1"/>
        <v>0.7448021462105969</v>
      </c>
      <c r="P24" s="9"/>
    </row>
    <row r="25" spans="1:16" ht="15">
      <c r="A25" s="12"/>
      <c r="B25" s="25">
        <v>329</v>
      </c>
      <c r="C25" s="20" t="s">
        <v>27</v>
      </c>
      <c r="D25" s="49">
        <v>73355</v>
      </c>
      <c r="E25" s="49">
        <v>154759</v>
      </c>
      <c r="F25" s="49">
        <v>0</v>
      </c>
      <c r="G25" s="49">
        <v>0</v>
      </c>
      <c r="H25" s="49">
        <v>0</v>
      </c>
      <c r="I25" s="49">
        <v>19538</v>
      </c>
      <c r="J25" s="49">
        <v>0</v>
      </c>
      <c r="K25" s="49">
        <v>0</v>
      </c>
      <c r="L25" s="49">
        <v>0</v>
      </c>
      <c r="M25" s="49">
        <v>0</v>
      </c>
      <c r="N25" s="49">
        <f aca="true" t="shared" si="5" ref="N25:N30">SUM(D25:M25)</f>
        <v>247652</v>
      </c>
      <c r="O25" s="50">
        <f t="shared" si="1"/>
        <v>3.9547124013924817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SUM(D27:D43)</f>
        <v>6071123</v>
      </c>
      <c r="E26" s="32">
        <f t="shared" si="6"/>
        <v>4014296</v>
      </c>
      <c r="F26" s="32">
        <f t="shared" si="6"/>
        <v>0</v>
      </c>
      <c r="G26" s="32">
        <f t="shared" si="6"/>
        <v>5065345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15150764</v>
      </c>
      <c r="O26" s="45">
        <f t="shared" si="1"/>
        <v>241.93995720353868</v>
      </c>
      <c r="P26" s="10"/>
    </row>
    <row r="27" spans="1:16" ht="15">
      <c r="A27" s="12"/>
      <c r="B27" s="25">
        <v>331.2</v>
      </c>
      <c r="C27" s="20" t="s">
        <v>28</v>
      </c>
      <c r="D27" s="49">
        <v>144992</v>
      </c>
      <c r="E27" s="49">
        <v>23124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5"/>
        <v>168116</v>
      </c>
      <c r="O27" s="50">
        <f t="shared" si="1"/>
        <v>2.6846156302896746</v>
      </c>
      <c r="P27" s="9"/>
    </row>
    <row r="28" spans="1:16" ht="15">
      <c r="A28" s="12"/>
      <c r="B28" s="25">
        <v>331.39</v>
      </c>
      <c r="C28" s="20" t="s">
        <v>119</v>
      </c>
      <c r="D28" s="49">
        <v>0</v>
      </c>
      <c r="E28" s="49">
        <v>0</v>
      </c>
      <c r="F28" s="49">
        <v>0</v>
      </c>
      <c r="G28" s="49">
        <v>340392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5"/>
        <v>340392</v>
      </c>
      <c r="O28" s="50">
        <f t="shared" si="1"/>
        <v>5.4356615885790935</v>
      </c>
      <c r="P28" s="9"/>
    </row>
    <row r="29" spans="1:16" ht="15">
      <c r="A29" s="12"/>
      <c r="B29" s="25">
        <v>331.49</v>
      </c>
      <c r="C29" s="20" t="s">
        <v>98</v>
      </c>
      <c r="D29" s="49">
        <v>0</v>
      </c>
      <c r="E29" s="49">
        <v>0</v>
      </c>
      <c r="F29" s="49">
        <v>0</v>
      </c>
      <c r="G29" s="49">
        <v>499914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5"/>
        <v>499914</v>
      </c>
      <c r="O29" s="50">
        <f t="shared" si="1"/>
        <v>7.98304110376545</v>
      </c>
      <c r="P29" s="9"/>
    </row>
    <row r="30" spans="1:16" ht="15">
      <c r="A30" s="12"/>
      <c r="B30" s="25">
        <v>331.5</v>
      </c>
      <c r="C30" s="20" t="s">
        <v>30</v>
      </c>
      <c r="D30" s="49">
        <v>0</v>
      </c>
      <c r="E30" s="49">
        <v>1260717</v>
      </c>
      <c r="F30" s="49">
        <v>0</v>
      </c>
      <c r="G30" s="49">
        <v>1370037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5"/>
        <v>2630754</v>
      </c>
      <c r="O30" s="50">
        <f t="shared" si="1"/>
        <v>42.010060362173036</v>
      </c>
      <c r="P30" s="9"/>
    </row>
    <row r="31" spans="1:16" ht="15">
      <c r="A31" s="12"/>
      <c r="B31" s="25">
        <v>334.49</v>
      </c>
      <c r="C31" s="20" t="s">
        <v>33</v>
      </c>
      <c r="D31" s="49">
        <v>566670</v>
      </c>
      <c r="E31" s="49">
        <v>257500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aca="true" t="shared" si="7" ref="N31:N39">SUM(D31:M31)</f>
        <v>824170</v>
      </c>
      <c r="O31" s="50">
        <f t="shared" si="1"/>
        <v>13.161029670083996</v>
      </c>
      <c r="P31" s="9"/>
    </row>
    <row r="32" spans="1:16" ht="15">
      <c r="A32" s="12"/>
      <c r="B32" s="25">
        <v>334.5</v>
      </c>
      <c r="C32" s="20" t="s">
        <v>34</v>
      </c>
      <c r="D32" s="49">
        <v>0</v>
      </c>
      <c r="E32" s="49">
        <v>12500</v>
      </c>
      <c r="F32" s="49">
        <v>0</v>
      </c>
      <c r="G32" s="49">
        <v>906836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919336</v>
      </c>
      <c r="O32" s="50">
        <f t="shared" si="1"/>
        <v>14.680719236051228</v>
      </c>
      <c r="P32" s="9"/>
    </row>
    <row r="33" spans="1:16" ht="15">
      <c r="A33" s="12"/>
      <c r="B33" s="25">
        <v>335.12</v>
      </c>
      <c r="C33" s="20" t="s">
        <v>136</v>
      </c>
      <c r="D33" s="49">
        <v>1964506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1964506</v>
      </c>
      <c r="O33" s="50">
        <f t="shared" si="1"/>
        <v>31.370860081121652</v>
      </c>
      <c r="P33" s="9"/>
    </row>
    <row r="34" spans="1:16" ht="15">
      <c r="A34" s="12"/>
      <c r="B34" s="25">
        <v>335.14</v>
      </c>
      <c r="C34" s="20" t="s">
        <v>137</v>
      </c>
      <c r="D34" s="49">
        <v>30744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30744</v>
      </c>
      <c r="O34" s="50">
        <f t="shared" si="1"/>
        <v>0.4909456740442656</v>
      </c>
      <c r="P34" s="9"/>
    </row>
    <row r="35" spans="1:16" ht="15">
      <c r="A35" s="12"/>
      <c r="B35" s="25">
        <v>335.15</v>
      </c>
      <c r="C35" s="20" t="s">
        <v>138</v>
      </c>
      <c r="D35" s="49">
        <v>100343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100343</v>
      </c>
      <c r="O35" s="50">
        <f t="shared" si="1"/>
        <v>1.6023601929034526</v>
      </c>
      <c r="P35" s="9"/>
    </row>
    <row r="36" spans="1:16" ht="15">
      <c r="A36" s="12"/>
      <c r="B36" s="25">
        <v>335.18</v>
      </c>
      <c r="C36" s="20" t="s">
        <v>139</v>
      </c>
      <c r="D36" s="49">
        <v>2998827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2998827</v>
      </c>
      <c r="O36" s="50">
        <f t="shared" si="1"/>
        <v>47.88775510204081</v>
      </c>
      <c r="P36" s="9"/>
    </row>
    <row r="37" spans="1:16" ht="15">
      <c r="A37" s="12"/>
      <c r="B37" s="25">
        <v>335.21</v>
      </c>
      <c r="C37" s="20" t="s">
        <v>41</v>
      </c>
      <c r="D37" s="49">
        <v>21814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21814</v>
      </c>
      <c r="O37" s="50">
        <f aca="true" t="shared" si="8" ref="O37:O68">(N37/O$84)</f>
        <v>0.3483440324486602</v>
      </c>
      <c r="P37" s="9"/>
    </row>
    <row r="38" spans="1:16" ht="15">
      <c r="A38" s="12"/>
      <c r="B38" s="25">
        <v>335.49</v>
      </c>
      <c r="C38" s="20" t="s">
        <v>121</v>
      </c>
      <c r="D38" s="49">
        <v>63809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63809</v>
      </c>
      <c r="O38" s="50">
        <f t="shared" si="8"/>
        <v>1.0189549998403118</v>
      </c>
      <c r="P38" s="9"/>
    </row>
    <row r="39" spans="1:16" ht="15">
      <c r="A39" s="12"/>
      <c r="B39" s="25">
        <v>335.5</v>
      </c>
      <c r="C39" s="20" t="s">
        <v>122</v>
      </c>
      <c r="D39" s="49">
        <v>0</v>
      </c>
      <c r="E39" s="49">
        <v>24341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24341</v>
      </c>
      <c r="O39" s="50">
        <f t="shared" si="8"/>
        <v>0.38869726294273577</v>
      </c>
      <c r="P39" s="9"/>
    </row>
    <row r="40" spans="1:16" ht="15">
      <c r="A40" s="12"/>
      <c r="B40" s="25">
        <v>337.4</v>
      </c>
      <c r="C40" s="20" t="s">
        <v>153</v>
      </c>
      <c r="D40" s="49">
        <v>0</v>
      </c>
      <c r="E40" s="49">
        <v>0</v>
      </c>
      <c r="F40" s="49">
        <v>0</v>
      </c>
      <c r="G40" s="49">
        <v>1660000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1660000</v>
      </c>
      <c r="O40" s="50">
        <f t="shared" si="8"/>
        <v>26.50825588451343</v>
      </c>
      <c r="P40" s="9"/>
    </row>
    <row r="41" spans="1:16" ht="15">
      <c r="A41" s="12"/>
      <c r="B41" s="25">
        <v>337.7</v>
      </c>
      <c r="C41" s="20" t="s">
        <v>101</v>
      </c>
      <c r="D41" s="49">
        <v>51975</v>
      </c>
      <c r="E41" s="49">
        <v>0</v>
      </c>
      <c r="F41" s="49">
        <v>0</v>
      </c>
      <c r="G41" s="49">
        <v>288166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340141</v>
      </c>
      <c r="O41" s="50">
        <f t="shared" si="8"/>
        <v>5.431653412538725</v>
      </c>
      <c r="P41" s="9"/>
    </row>
    <row r="42" spans="1:16" ht="15">
      <c r="A42" s="12"/>
      <c r="B42" s="25">
        <v>338</v>
      </c>
      <c r="C42" s="20" t="s">
        <v>43</v>
      </c>
      <c r="D42" s="49">
        <v>64623</v>
      </c>
      <c r="E42" s="49">
        <v>2436114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2500737</v>
      </c>
      <c r="O42" s="50">
        <f t="shared" si="8"/>
        <v>39.93384114209064</v>
      </c>
      <c r="P42" s="9"/>
    </row>
    <row r="43" spans="1:16" ht="15">
      <c r="A43" s="12"/>
      <c r="B43" s="25">
        <v>339</v>
      </c>
      <c r="C43" s="20" t="s">
        <v>44</v>
      </c>
      <c r="D43" s="49">
        <v>62820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62820</v>
      </c>
      <c r="O43" s="50">
        <f t="shared" si="8"/>
        <v>1.0031618281115262</v>
      </c>
      <c r="P43" s="9"/>
    </row>
    <row r="44" spans="1:16" ht="15.75">
      <c r="A44" s="29" t="s">
        <v>49</v>
      </c>
      <c r="B44" s="30"/>
      <c r="C44" s="31"/>
      <c r="D44" s="32">
        <f aca="true" t="shared" si="9" ref="D44:M44">SUM(D45:D59)</f>
        <v>3166678</v>
      </c>
      <c r="E44" s="32">
        <f t="shared" si="9"/>
        <v>183306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74203215</v>
      </c>
      <c r="J44" s="32">
        <f t="shared" si="9"/>
        <v>13890056</v>
      </c>
      <c r="K44" s="32">
        <f t="shared" si="9"/>
        <v>0</v>
      </c>
      <c r="L44" s="32">
        <f t="shared" si="9"/>
        <v>0</v>
      </c>
      <c r="M44" s="32">
        <f t="shared" si="9"/>
        <v>30503</v>
      </c>
      <c r="N44" s="32">
        <f>SUM(D44:M44)</f>
        <v>91473758</v>
      </c>
      <c r="O44" s="45">
        <f t="shared" si="8"/>
        <v>1460.728785410878</v>
      </c>
      <c r="P44" s="10"/>
    </row>
    <row r="45" spans="1:16" ht="15">
      <c r="A45" s="12"/>
      <c r="B45" s="25">
        <v>341.2</v>
      </c>
      <c r="C45" s="20" t="s">
        <v>140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13872230</v>
      </c>
      <c r="K45" s="49">
        <v>0</v>
      </c>
      <c r="L45" s="49">
        <v>0</v>
      </c>
      <c r="M45" s="49">
        <v>0</v>
      </c>
      <c r="N45" s="49">
        <f aca="true" t="shared" si="10" ref="N45:N59">SUM(D45:M45)</f>
        <v>13872230</v>
      </c>
      <c r="O45" s="50">
        <f t="shared" si="8"/>
        <v>221.52326658362875</v>
      </c>
      <c r="P45" s="9"/>
    </row>
    <row r="46" spans="1:16" ht="15">
      <c r="A46" s="12"/>
      <c r="B46" s="25">
        <v>341.3</v>
      </c>
      <c r="C46" s="20" t="s">
        <v>141</v>
      </c>
      <c r="D46" s="49">
        <v>518805</v>
      </c>
      <c r="E46" s="49">
        <v>155713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674518</v>
      </c>
      <c r="O46" s="50">
        <f t="shared" si="8"/>
        <v>10.771262495608571</v>
      </c>
      <c r="P46" s="9"/>
    </row>
    <row r="47" spans="1:16" ht="15">
      <c r="A47" s="12"/>
      <c r="B47" s="25">
        <v>342.1</v>
      </c>
      <c r="C47" s="20" t="s">
        <v>54</v>
      </c>
      <c r="D47" s="49">
        <v>791292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791292</v>
      </c>
      <c r="O47" s="50">
        <f t="shared" si="8"/>
        <v>12.636006515282169</v>
      </c>
      <c r="P47" s="9"/>
    </row>
    <row r="48" spans="1:16" ht="15">
      <c r="A48" s="12"/>
      <c r="B48" s="25">
        <v>342.2</v>
      </c>
      <c r="C48" s="20" t="s">
        <v>55</v>
      </c>
      <c r="D48" s="49">
        <v>46292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46292</v>
      </c>
      <c r="O48" s="50">
        <f t="shared" si="8"/>
        <v>0.7392290249433107</v>
      </c>
      <c r="P48" s="9"/>
    </row>
    <row r="49" spans="1:16" ht="15">
      <c r="A49" s="12"/>
      <c r="B49" s="25">
        <v>343.4</v>
      </c>
      <c r="C49" s="20" t="s">
        <v>56</v>
      </c>
      <c r="D49" s="49">
        <v>37748</v>
      </c>
      <c r="E49" s="49">
        <v>0</v>
      </c>
      <c r="F49" s="49">
        <v>0</v>
      </c>
      <c r="G49" s="49">
        <v>0</v>
      </c>
      <c r="H49" s="49">
        <v>0</v>
      </c>
      <c r="I49" s="49">
        <v>13371365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13409113</v>
      </c>
      <c r="O49" s="50">
        <f t="shared" si="8"/>
        <v>214.12783047491297</v>
      </c>
      <c r="P49" s="9"/>
    </row>
    <row r="50" spans="1:16" ht="15">
      <c r="A50" s="12"/>
      <c r="B50" s="25">
        <v>343.5</v>
      </c>
      <c r="C50" s="20" t="s">
        <v>123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630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630</v>
      </c>
      <c r="O50" s="50">
        <f t="shared" si="8"/>
        <v>0.01006036217303823</v>
      </c>
      <c r="P50" s="9"/>
    </row>
    <row r="51" spans="1:16" ht="15">
      <c r="A51" s="12"/>
      <c r="B51" s="25">
        <v>343.6</v>
      </c>
      <c r="C51" s="20" t="s">
        <v>57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43303753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43303753</v>
      </c>
      <c r="O51" s="50">
        <f t="shared" si="8"/>
        <v>691.5102200504615</v>
      </c>
      <c r="P51" s="9"/>
    </row>
    <row r="52" spans="1:16" ht="15">
      <c r="A52" s="12"/>
      <c r="B52" s="25">
        <v>343.7</v>
      </c>
      <c r="C52" s="20" t="s">
        <v>124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9751692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9751692</v>
      </c>
      <c r="O52" s="50">
        <f t="shared" si="8"/>
        <v>155.72310050780877</v>
      </c>
      <c r="P52" s="9"/>
    </row>
    <row r="53" spans="1:16" ht="15">
      <c r="A53" s="12"/>
      <c r="B53" s="25">
        <v>344.5</v>
      </c>
      <c r="C53" s="20" t="s">
        <v>142</v>
      </c>
      <c r="D53" s="49">
        <v>129915</v>
      </c>
      <c r="E53" s="49">
        <v>0</v>
      </c>
      <c r="F53" s="49">
        <v>0</v>
      </c>
      <c r="G53" s="49">
        <v>0</v>
      </c>
      <c r="H53" s="49">
        <v>0</v>
      </c>
      <c r="I53" s="49">
        <v>571354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701269</v>
      </c>
      <c r="O53" s="50">
        <f t="shared" si="8"/>
        <v>11.198444636070391</v>
      </c>
      <c r="P53" s="9"/>
    </row>
    <row r="54" spans="1:16" ht="15">
      <c r="A54" s="12"/>
      <c r="B54" s="25">
        <v>345.9</v>
      </c>
      <c r="C54" s="20" t="s">
        <v>61</v>
      </c>
      <c r="D54" s="49">
        <v>0</v>
      </c>
      <c r="E54" s="49">
        <v>27593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27593</v>
      </c>
      <c r="N54" s="49">
        <f t="shared" si="10"/>
        <v>55186</v>
      </c>
      <c r="O54" s="50">
        <f t="shared" si="8"/>
        <v>0.8812557887004567</v>
      </c>
      <c r="P54" s="9"/>
    </row>
    <row r="55" spans="1:16" ht="15">
      <c r="A55" s="12"/>
      <c r="B55" s="25">
        <v>347.2</v>
      </c>
      <c r="C55" s="20" t="s">
        <v>62</v>
      </c>
      <c r="D55" s="49">
        <v>200365</v>
      </c>
      <c r="E55" s="49">
        <v>0</v>
      </c>
      <c r="F55" s="49">
        <v>0</v>
      </c>
      <c r="G55" s="49">
        <v>0</v>
      </c>
      <c r="H55" s="49">
        <v>0</v>
      </c>
      <c r="I55" s="49">
        <v>1820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202185</v>
      </c>
      <c r="O55" s="50">
        <f t="shared" si="8"/>
        <v>3.2286576602471975</v>
      </c>
      <c r="P55" s="9"/>
    </row>
    <row r="56" spans="1:16" ht="15">
      <c r="A56" s="12"/>
      <c r="B56" s="25">
        <v>347.3</v>
      </c>
      <c r="C56" s="20" t="s">
        <v>63</v>
      </c>
      <c r="D56" s="49">
        <v>390</v>
      </c>
      <c r="E56" s="49">
        <v>0</v>
      </c>
      <c r="F56" s="49">
        <v>0</v>
      </c>
      <c r="G56" s="49">
        <v>0</v>
      </c>
      <c r="H56" s="49">
        <v>0</v>
      </c>
      <c r="I56" s="49">
        <v>1926284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1926674</v>
      </c>
      <c r="O56" s="50">
        <f t="shared" si="8"/>
        <v>30.766727348216282</v>
      </c>
      <c r="P56" s="9"/>
    </row>
    <row r="57" spans="1:16" ht="15">
      <c r="A57" s="12"/>
      <c r="B57" s="25">
        <v>347.4</v>
      </c>
      <c r="C57" s="20" t="s">
        <v>64</v>
      </c>
      <c r="D57" s="49">
        <v>88281</v>
      </c>
      <c r="E57" s="49">
        <v>0</v>
      </c>
      <c r="F57" s="49">
        <v>0</v>
      </c>
      <c r="G57" s="49">
        <v>0</v>
      </c>
      <c r="H57" s="49">
        <v>0</v>
      </c>
      <c r="I57" s="49">
        <v>96470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184751</v>
      </c>
      <c r="O57" s="50">
        <f t="shared" si="8"/>
        <v>2.950257098144422</v>
      </c>
      <c r="P57" s="9"/>
    </row>
    <row r="58" spans="1:16" ht="15">
      <c r="A58" s="12"/>
      <c r="B58" s="25">
        <v>347.5</v>
      </c>
      <c r="C58" s="20" t="s">
        <v>65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4501279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4501279</v>
      </c>
      <c r="O58" s="50">
        <f t="shared" si="8"/>
        <v>71.88015393951008</v>
      </c>
      <c r="P58" s="9"/>
    </row>
    <row r="59" spans="1:16" ht="15">
      <c r="A59" s="12"/>
      <c r="B59" s="25">
        <v>349</v>
      </c>
      <c r="C59" s="20" t="s">
        <v>1</v>
      </c>
      <c r="D59" s="49">
        <v>1353590</v>
      </c>
      <c r="E59" s="49">
        <v>0</v>
      </c>
      <c r="F59" s="49">
        <v>0</v>
      </c>
      <c r="G59" s="49">
        <v>0</v>
      </c>
      <c r="H59" s="49">
        <v>0</v>
      </c>
      <c r="I59" s="49">
        <v>678568</v>
      </c>
      <c r="J59" s="49">
        <v>17826</v>
      </c>
      <c r="K59" s="49">
        <v>0</v>
      </c>
      <c r="L59" s="49">
        <v>0</v>
      </c>
      <c r="M59" s="49">
        <v>2910</v>
      </c>
      <c r="N59" s="49">
        <f t="shared" si="10"/>
        <v>2052894</v>
      </c>
      <c r="O59" s="50">
        <f t="shared" si="8"/>
        <v>32.78231292517007</v>
      </c>
      <c r="P59" s="9"/>
    </row>
    <row r="60" spans="1:16" ht="15.75">
      <c r="A60" s="29" t="s">
        <v>50</v>
      </c>
      <c r="B60" s="30"/>
      <c r="C60" s="31"/>
      <c r="D60" s="32">
        <f aca="true" t="shared" si="11" ref="D60:M60">SUM(D61:D65)</f>
        <v>2189964</v>
      </c>
      <c r="E60" s="32">
        <f t="shared" si="11"/>
        <v>148386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7">SUM(D60:M60)</f>
        <v>2338350</v>
      </c>
      <c r="O60" s="45">
        <f t="shared" si="8"/>
        <v>37.34071093226023</v>
      </c>
      <c r="P60" s="10"/>
    </row>
    <row r="61" spans="1:16" ht="15">
      <c r="A61" s="13"/>
      <c r="B61" s="39">
        <v>351.1</v>
      </c>
      <c r="C61" s="21" t="s">
        <v>68</v>
      </c>
      <c r="D61" s="49">
        <v>138753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2"/>
        <v>138753</v>
      </c>
      <c r="O61" s="50">
        <f t="shared" si="8"/>
        <v>2.2157229088818626</v>
      </c>
      <c r="P61" s="9"/>
    </row>
    <row r="62" spans="1:16" ht="15">
      <c r="A62" s="13"/>
      <c r="B62" s="39">
        <v>351.9</v>
      </c>
      <c r="C62" s="21" t="s">
        <v>143</v>
      </c>
      <c r="D62" s="49">
        <v>28117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2"/>
        <v>28117</v>
      </c>
      <c r="O62" s="50">
        <f t="shared" si="8"/>
        <v>0.4489955606655808</v>
      </c>
      <c r="P62" s="9"/>
    </row>
    <row r="63" spans="1:16" ht="15">
      <c r="A63" s="13"/>
      <c r="B63" s="39">
        <v>354</v>
      </c>
      <c r="C63" s="21" t="s">
        <v>69</v>
      </c>
      <c r="D63" s="49">
        <v>2022288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2"/>
        <v>2022288</v>
      </c>
      <c r="O63" s="50">
        <f t="shared" si="8"/>
        <v>32.29357094950657</v>
      </c>
      <c r="P63" s="9"/>
    </row>
    <row r="64" spans="1:16" ht="15">
      <c r="A64" s="13"/>
      <c r="B64" s="39">
        <v>355</v>
      </c>
      <c r="C64" s="21" t="s">
        <v>70</v>
      </c>
      <c r="D64" s="49">
        <v>0</v>
      </c>
      <c r="E64" s="49">
        <v>60758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2"/>
        <v>60758</v>
      </c>
      <c r="O64" s="50">
        <f t="shared" si="8"/>
        <v>0.9702341030308838</v>
      </c>
      <c r="P64" s="9"/>
    </row>
    <row r="65" spans="1:16" ht="15">
      <c r="A65" s="13"/>
      <c r="B65" s="39">
        <v>358.2</v>
      </c>
      <c r="C65" s="21" t="s">
        <v>144</v>
      </c>
      <c r="D65" s="49">
        <v>806</v>
      </c>
      <c r="E65" s="49">
        <v>87628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2"/>
        <v>88434</v>
      </c>
      <c r="O65" s="50">
        <f t="shared" si="8"/>
        <v>1.4121874101753378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SUM(D67:D74)</f>
        <v>653826</v>
      </c>
      <c r="E66" s="32">
        <f t="shared" si="13"/>
        <v>239739</v>
      </c>
      <c r="F66" s="32">
        <f t="shared" si="13"/>
        <v>6319</v>
      </c>
      <c r="G66" s="32">
        <f t="shared" si="13"/>
        <v>755640</v>
      </c>
      <c r="H66" s="32">
        <f t="shared" si="13"/>
        <v>0</v>
      </c>
      <c r="I66" s="32">
        <f t="shared" si="13"/>
        <v>1889434</v>
      </c>
      <c r="J66" s="32">
        <f t="shared" si="13"/>
        <v>-239632</v>
      </c>
      <c r="K66" s="32">
        <f t="shared" si="13"/>
        <v>24275541</v>
      </c>
      <c r="L66" s="32">
        <f t="shared" si="13"/>
        <v>0</v>
      </c>
      <c r="M66" s="32">
        <f t="shared" si="13"/>
        <v>29555</v>
      </c>
      <c r="N66" s="32">
        <f t="shared" si="12"/>
        <v>27610422</v>
      </c>
      <c r="O66" s="45">
        <f t="shared" si="8"/>
        <v>440.90610328638496</v>
      </c>
      <c r="P66" s="10"/>
    </row>
    <row r="67" spans="1:16" ht="15">
      <c r="A67" s="12"/>
      <c r="B67" s="25">
        <v>361.1</v>
      </c>
      <c r="C67" s="20" t="s">
        <v>73</v>
      </c>
      <c r="D67" s="49">
        <v>137165</v>
      </c>
      <c r="E67" s="49">
        <v>16245</v>
      </c>
      <c r="F67" s="49">
        <v>6318</v>
      </c>
      <c r="G67" s="49">
        <v>4625</v>
      </c>
      <c r="H67" s="49">
        <v>0</v>
      </c>
      <c r="I67" s="49">
        <v>0</v>
      </c>
      <c r="J67" s="49">
        <v>10001</v>
      </c>
      <c r="K67" s="49">
        <v>3237219</v>
      </c>
      <c r="L67" s="49">
        <v>0</v>
      </c>
      <c r="M67" s="49">
        <v>53</v>
      </c>
      <c r="N67" s="49">
        <f t="shared" si="12"/>
        <v>3411626</v>
      </c>
      <c r="O67" s="50">
        <f t="shared" si="8"/>
        <v>54.47967168087892</v>
      </c>
      <c r="P67" s="9"/>
    </row>
    <row r="68" spans="1:16" ht="15">
      <c r="A68" s="12"/>
      <c r="B68" s="25">
        <v>361.3</v>
      </c>
      <c r="C68" s="20" t="s">
        <v>74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12424013</v>
      </c>
      <c r="L68" s="49">
        <v>0</v>
      </c>
      <c r="M68" s="49">
        <v>0</v>
      </c>
      <c r="N68" s="49">
        <f aca="true" t="shared" si="14" ref="N68:N74">SUM(D68:M68)</f>
        <v>12424013</v>
      </c>
      <c r="O68" s="50">
        <f t="shared" si="8"/>
        <v>198.39693717862733</v>
      </c>
      <c r="P68" s="9"/>
    </row>
    <row r="69" spans="1:16" ht="15">
      <c r="A69" s="12"/>
      <c r="B69" s="25">
        <v>362</v>
      </c>
      <c r="C69" s="20" t="s">
        <v>75</v>
      </c>
      <c r="D69" s="49">
        <v>159613</v>
      </c>
      <c r="E69" s="49">
        <v>11211</v>
      </c>
      <c r="F69" s="49">
        <v>0</v>
      </c>
      <c r="G69" s="49">
        <v>0</v>
      </c>
      <c r="H69" s="49">
        <v>0</v>
      </c>
      <c r="I69" s="49">
        <v>1581736</v>
      </c>
      <c r="J69" s="49">
        <v>0</v>
      </c>
      <c r="K69" s="49">
        <v>0</v>
      </c>
      <c r="L69" s="49">
        <v>0</v>
      </c>
      <c r="M69" s="49">
        <v>29477</v>
      </c>
      <c r="N69" s="49">
        <f t="shared" si="14"/>
        <v>1782037</v>
      </c>
      <c r="O69" s="50">
        <f aca="true" t="shared" si="15" ref="O69:O82">(N69/O$84)</f>
        <v>28.457043850404013</v>
      </c>
      <c r="P69" s="9"/>
    </row>
    <row r="70" spans="1:16" ht="15">
      <c r="A70" s="12"/>
      <c r="B70" s="25">
        <v>364</v>
      </c>
      <c r="C70" s="20" t="s">
        <v>145</v>
      </c>
      <c r="D70" s="49">
        <v>0</v>
      </c>
      <c r="E70" s="49">
        <v>109879</v>
      </c>
      <c r="F70" s="49">
        <v>0</v>
      </c>
      <c r="G70" s="49">
        <v>0</v>
      </c>
      <c r="H70" s="49">
        <v>0</v>
      </c>
      <c r="I70" s="49">
        <v>-36802</v>
      </c>
      <c r="J70" s="49">
        <v>-278895</v>
      </c>
      <c r="K70" s="49">
        <v>0</v>
      </c>
      <c r="L70" s="49">
        <v>0</v>
      </c>
      <c r="M70" s="49">
        <v>0</v>
      </c>
      <c r="N70" s="49">
        <f t="shared" si="14"/>
        <v>-205818</v>
      </c>
      <c r="O70" s="50">
        <f t="shared" si="15"/>
        <v>-3.286672415445051</v>
      </c>
      <c r="P70" s="9"/>
    </row>
    <row r="71" spans="1:16" ht="15">
      <c r="A71" s="12"/>
      <c r="B71" s="25">
        <v>365</v>
      </c>
      <c r="C71" s="20" t="s">
        <v>146</v>
      </c>
      <c r="D71" s="49">
        <v>4595</v>
      </c>
      <c r="E71" s="49">
        <v>0</v>
      </c>
      <c r="F71" s="49">
        <v>0</v>
      </c>
      <c r="G71" s="49">
        <v>0</v>
      </c>
      <c r="H71" s="49">
        <v>0</v>
      </c>
      <c r="I71" s="49">
        <v>204</v>
      </c>
      <c r="J71" s="49">
        <v>2556</v>
      </c>
      <c r="K71" s="49">
        <v>0</v>
      </c>
      <c r="L71" s="49">
        <v>0</v>
      </c>
      <c r="M71" s="49">
        <v>0</v>
      </c>
      <c r="N71" s="49">
        <f t="shared" si="14"/>
        <v>7355</v>
      </c>
      <c r="O71" s="50">
        <f t="shared" si="15"/>
        <v>0.1174507361630098</v>
      </c>
      <c r="P71" s="9"/>
    </row>
    <row r="72" spans="1:16" ht="15">
      <c r="A72" s="12"/>
      <c r="B72" s="25">
        <v>366</v>
      </c>
      <c r="C72" s="20" t="s">
        <v>77</v>
      </c>
      <c r="D72" s="49">
        <v>125878</v>
      </c>
      <c r="E72" s="49">
        <v>0</v>
      </c>
      <c r="F72" s="49">
        <v>0</v>
      </c>
      <c r="G72" s="49">
        <v>750866</v>
      </c>
      <c r="H72" s="49">
        <v>0</v>
      </c>
      <c r="I72" s="49">
        <v>8650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4"/>
        <v>885394</v>
      </c>
      <c r="O72" s="50">
        <f t="shared" si="15"/>
        <v>14.138705247357159</v>
      </c>
      <c r="P72" s="9"/>
    </row>
    <row r="73" spans="1:16" ht="15">
      <c r="A73" s="12"/>
      <c r="B73" s="25">
        <v>368</v>
      </c>
      <c r="C73" s="20" t="s">
        <v>78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8614309</v>
      </c>
      <c r="L73" s="49">
        <v>0</v>
      </c>
      <c r="M73" s="49">
        <v>0</v>
      </c>
      <c r="N73" s="49">
        <f t="shared" si="14"/>
        <v>8614309</v>
      </c>
      <c r="O73" s="50">
        <f t="shared" si="15"/>
        <v>137.5604260483536</v>
      </c>
      <c r="P73" s="9"/>
    </row>
    <row r="74" spans="1:16" ht="15">
      <c r="A74" s="12"/>
      <c r="B74" s="25">
        <v>369.9</v>
      </c>
      <c r="C74" s="20" t="s">
        <v>80</v>
      </c>
      <c r="D74" s="49">
        <v>226575</v>
      </c>
      <c r="E74" s="49">
        <v>102404</v>
      </c>
      <c r="F74" s="49">
        <v>1</v>
      </c>
      <c r="G74" s="49">
        <v>149</v>
      </c>
      <c r="H74" s="49">
        <v>0</v>
      </c>
      <c r="I74" s="49">
        <v>335646</v>
      </c>
      <c r="J74" s="49">
        <v>26706</v>
      </c>
      <c r="K74" s="49">
        <v>0</v>
      </c>
      <c r="L74" s="49">
        <v>0</v>
      </c>
      <c r="M74" s="49">
        <v>25</v>
      </c>
      <c r="N74" s="49">
        <f t="shared" si="14"/>
        <v>691506</v>
      </c>
      <c r="O74" s="50">
        <f t="shared" si="15"/>
        <v>11.04254096004599</v>
      </c>
      <c r="P74" s="9"/>
    </row>
    <row r="75" spans="1:16" ht="15.75">
      <c r="A75" s="29" t="s">
        <v>51</v>
      </c>
      <c r="B75" s="30"/>
      <c r="C75" s="31"/>
      <c r="D75" s="32">
        <f aca="true" t="shared" si="16" ref="D75:M75">SUM(D76:D81)</f>
        <v>12081200</v>
      </c>
      <c r="E75" s="32">
        <f t="shared" si="16"/>
        <v>2290489</v>
      </c>
      <c r="F75" s="32">
        <f t="shared" si="16"/>
        <v>3719161</v>
      </c>
      <c r="G75" s="32">
        <f t="shared" si="16"/>
        <v>996241</v>
      </c>
      <c r="H75" s="32">
        <f t="shared" si="16"/>
        <v>0</v>
      </c>
      <c r="I75" s="32">
        <f t="shared" si="16"/>
        <v>3380298</v>
      </c>
      <c r="J75" s="32">
        <f t="shared" si="16"/>
        <v>1601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aca="true" t="shared" si="17" ref="N75:N82">SUM(D75:M75)</f>
        <v>22468990</v>
      </c>
      <c r="O75" s="45">
        <f t="shared" si="15"/>
        <v>358.8034556545623</v>
      </c>
      <c r="P75" s="9"/>
    </row>
    <row r="76" spans="1:16" ht="15">
      <c r="A76" s="12"/>
      <c r="B76" s="25">
        <v>381</v>
      </c>
      <c r="C76" s="20" t="s">
        <v>81</v>
      </c>
      <c r="D76" s="49">
        <v>6592989</v>
      </c>
      <c r="E76" s="49">
        <v>2280489</v>
      </c>
      <c r="F76" s="49">
        <v>3719161</v>
      </c>
      <c r="G76" s="49">
        <v>810305</v>
      </c>
      <c r="H76" s="49">
        <v>0</v>
      </c>
      <c r="I76" s="49">
        <v>2585447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7"/>
        <v>15988391</v>
      </c>
      <c r="O76" s="50">
        <f t="shared" si="15"/>
        <v>255.31587940340455</v>
      </c>
      <c r="P76" s="9"/>
    </row>
    <row r="77" spans="1:16" ht="15">
      <c r="A77" s="12"/>
      <c r="B77" s="25">
        <v>382</v>
      </c>
      <c r="C77" s="20" t="s">
        <v>129</v>
      </c>
      <c r="D77" s="49">
        <v>5488211</v>
      </c>
      <c r="E77" s="49">
        <v>0</v>
      </c>
      <c r="F77" s="49">
        <v>0</v>
      </c>
      <c r="G77" s="49">
        <v>185936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7"/>
        <v>5674147</v>
      </c>
      <c r="O77" s="50">
        <f t="shared" si="15"/>
        <v>90.6094822905688</v>
      </c>
      <c r="P77" s="9"/>
    </row>
    <row r="78" spans="1:16" ht="15">
      <c r="A78" s="12"/>
      <c r="B78" s="25">
        <v>389.1</v>
      </c>
      <c r="C78" s="20" t="s">
        <v>147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526723</v>
      </c>
      <c r="J78" s="49">
        <v>1601</v>
      </c>
      <c r="K78" s="49">
        <v>0</v>
      </c>
      <c r="L78" s="49">
        <v>0</v>
      </c>
      <c r="M78" s="49">
        <v>0</v>
      </c>
      <c r="N78" s="49">
        <f t="shared" si="17"/>
        <v>528324</v>
      </c>
      <c r="O78" s="50">
        <f t="shared" si="15"/>
        <v>8.436715531282935</v>
      </c>
      <c r="P78" s="9"/>
    </row>
    <row r="79" spans="1:16" ht="15">
      <c r="A79" s="12"/>
      <c r="B79" s="25">
        <v>389.2</v>
      </c>
      <c r="C79" s="20" t="s">
        <v>148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40519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7"/>
        <v>40519</v>
      </c>
      <c r="O79" s="50">
        <f t="shared" si="15"/>
        <v>0.647040976014819</v>
      </c>
      <c r="P79" s="9"/>
    </row>
    <row r="80" spans="1:16" ht="15">
      <c r="A80" s="12"/>
      <c r="B80" s="25">
        <v>389.3</v>
      </c>
      <c r="C80" s="20" t="s">
        <v>154</v>
      </c>
      <c r="D80" s="49">
        <v>0</v>
      </c>
      <c r="E80" s="49">
        <v>10000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7"/>
        <v>10000</v>
      </c>
      <c r="O80" s="50">
        <f t="shared" si="15"/>
        <v>0.15968828846092428</v>
      </c>
      <c r="P80" s="9"/>
    </row>
    <row r="81" spans="1:16" ht="15.75" thickBot="1">
      <c r="A81" s="12"/>
      <c r="B81" s="25">
        <v>389.4</v>
      </c>
      <c r="C81" s="20" t="s">
        <v>149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227609</v>
      </c>
      <c r="J81" s="49">
        <v>0</v>
      </c>
      <c r="K81" s="49">
        <v>0</v>
      </c>
      <c r="L81" s="49">
        <v>0</v>
      </c>
      <c r="M81" s="49">
        <v>0</v>
      </c>
      <c r="N81" s="49">
        <f t="shared" si="17"/>
        <v>227609</v>
      </c>
      <c r="O81" s="50">
        <f t="shared" si="15"/>
        <v>3.6346491648302512</v>
      </c>
      <c r="P81" s="9"/>
    </row>
    <row r="82" spans="1:119" ht="16.5" thickBot="1">
      <c r="A82" s="14" t="s">
        <v>66</v>
      </c>
      <c r="B82" s="23"/>
      <c r="C82" s="22"/>
      <c r="D82" s="15">
        <f aca="true" t="shared" si="18" ref="D82:M82">SUM(D5,D17,D26,D44,D60,D66,D75)</f>
        <v>66654201</v>
      </c>
      <c r="E82" s="15">
        <f t="shared" si="18"/>
        <v>9941124</v>
      </c>
      <c r="F82" s="15">
        <f t="shared" si="18"/>
        <v>5190243</v>
      </c>
      <c r="G82" s="15">
        <f t="shared" si="18"/>
        <v>6817226</v>
      </c>
      <c r="H82" s="15">
        <f t="shared" si="18"/>
        <v>0</v>
      </c>
      <c r="I82" s="15">
        <f t="shared" si="18"/>
        <v>79634955</v>
      </c>
      <c r="J82" s="15">
        <f t="shared" si="18"/>
        <v>13652025</v>
      </c>
      <c r="K82" s="15">
        <f t="shared" si="18"/>
        <v>24275541</v>
      </c>
      <c r="L82" s="15">
        <f t="shared" si="18"/>
        <v>0</v>
      </c>
      <c r="M82" s="15">
        <f t="shared" si="18"/>
        <v>155791</v>
      </c>
      <c r="N82" s="15">
        <f t="shared" si="17"/>
        <v>206321106</v>
      </c>
      <c r="O82" s="38">
        <f t="shared" si="15"/>
        <v>3294.7064290504936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155</v>
      </c>
      <c r="M84" s="51"/>
      <c r="N84" s="51"/>
      <c r="O84" s="43">
        <v>62622</v>
      </c>
    </row>
    <row r="85" spans="1:15" ht="15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5" ht="15.75" customHeight="1" thickBot="1">
      <c r="A86" s="55" t="s">
        <v>107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32737026</v>
      </c>
      <c r="E5" s="27">
        <f t="shared" si="0"/>
        <v>726402</v>
      </c>
      <c r="F5" s="27">
        <f t="shared" si="0"/>
        <v>1403003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785388</v>
      </c>
      <c r="L5" s="27">
        <f t="shared" si="0"/>
        <v>0</v>
      </c>
      <c r="M5" s="27">
        <f t="shared" si="0"/>
        <v>96621</v>
      </c>
      <c r="N5" s="28">
        <f>SUM(D5:M5)</f>
        <v>35748440</v>
      </c>
      <c r="O5" s="33">
        <f aca="true" t="shared" si="1" ref="O5:O36">(N5/O$82)</f>
        <v>576.606342140069</v>
      </c>
      <c r="P5" s="6"/>
    </row>
    <row r="6" spans="1:16" ht="15">
      <c r="A6" s="12"/>
      <c r="B6" s="25">
        <v>311</v>
      </c>
      <c r="C6" s="20" t="s">
        <v>3</v>
      </c>
      <c r="D6" s="49">
        <v>20146130</v>
      </c>
      <c r="E6" s="49">
        <v>0</v>
      </c>
      <c r="F6" s="49">
        <v>1403003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96621</v>
      </c>
      <c r="N6" s="49">
        <f>SUM(D6:M6)</f>
        <v>21645754</v>
      </c>
      <c r="O6" s="50">
        <f t="shared" si="1"/>
        <v>349.1363269782896</v>
      </c>
      <c r="P6" s="9"/>
    </row>
    <row r="7" spans="1:16" ht="15">
      <c r="A7" s="12"/>
      <c r="B7" s="25">
        <v>312.41</v>
      </c>
      <c r="C7" s="20" t="s">
        <v>11</v>
      </c>
      <c r="D7" s="49">
        <v>965780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6">SUM(D7:M7)</f>
        <v>965780</v>
      </c>
      <c r="O7" s="50">
        <f t="shared" si="1"/>
        <v>15.577599277396045</v>
      </c>
      <c r="P7" s="9"/>
    </row>
    <row r="8" spans="1:16" ht="15">
      <c r="A8" s="12"/>
      <c r="B8" s="25">
        <v>312.42</v>
      </c>
      <c r="C8" s="20" t="s">
        <v>115</v>
      </c>
      <c r="D8" s="49">
        <v>0</v>
      </c>
      <c r="E8" s="49">
        <v>726402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726402</v>
      </c>
      <c r="O8" s="50">
        <f t="shared" si="1"/>
        <v>11.716539243201394</v>
      </c>
      <c r="P8" s="9"/>
    </row>
    <row r="9" spans="1:16" ht="15">
      <c r="A9" s="12"/>
      <c r="B9" s="25">
        <v>312.51</v>
      </c>
      <c r="C9" s="20" t="s">
        <v>90</v>
      </c>
      <c r="D9" s="49">
        <v>336379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336379</v>
      </c>
      <c r="O9" s="50">
        <f t="shared" si="1"/>
        <v>5.425642762669764</v>
      </c>
      <c r="P9" s="9"/>
    </row>
    <row r="10" spans="1:16" ht="15">
      <c r="A10" s="12"/>
      <c r="B10" s="25">
        <v>312.52</v>
      </c>
      <c r="C10" s="20" t="s">
        <v>133</v>
      </c>
      <c r="D10" s="49">
        <v>355029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785388</v>
      </c>
      <c r="L10" s="49">
        <v>0</v>
      </c>
      <c r="M10" s="49">
        <v>0</v>
      </c>
      <c r="N10" s="49">
        <f>SUM(D10:M10)</f>
        <v>1140417</v>
      </c>
      <c r="O10" s="50">
        <f t="shared" si="1"/>
        <v>18.394415948901578</v>
      </c>
      <c r="P10" s="9"/>
    </row>
    <row r="11" spans="1:16" ht="15">
      <c r="A11" s="12"/>
      <c r="B11" s="25">
        <v>314.1</v>
      </c>
      <c r="C11" s="20" t="s">
        <v>12</v>
      </c>
      <c r="D11" s="49">
        <v>5763949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5763949</v>
      </c>
      <c r="O11" s="50">
        <f t="shared" si="1"/>
        <v>92.96991838446401</v>
      </c>
      <c r="P11" s="9"/>
    </row>
    <row r="12" spans="1:16" ht="15">
      <c r="A12" s="12"/>
      <c r="B12" s="25">
        <v>314.3</v>
      </c>
      <c r="C12" s="20" t="s">
        <v>13</v>
      </c>
      <c r="D12" s="49">
        <v>1211731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1211731</v>
      </c>
      <c r="O12" s="50">
        <f t="shared" si="1"/>
        <v>19.544678860608407</v>
      </c>
      <c r="P12" s="9"/>
    </row>
    <row r="13" spans="1:16" ht="15">
      <c r="A13" s="12"/>
      <c r="B13" s="25">
        <v>314.4</v>
      </c>
      <c r="C13" s="20" t="s">
        <v>15</v>
      </c>
      <c r="D13" s="49">
        <v>159689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159689</v>
      </c>
      <c r="O13" s="50">
        <f t="shared" si="1"/>
        <v>2.5757121197457984</v>
      </c>
      <c r="P13" s="9"/>
    </row>
    <row r="14" spans="1:16" ht="15">
      <c r="A14" s="12"/>
      <c r="B14" s="25">
        <v>314.8</v>
      </c>
      <c r="C14" s="20" t="s">
        <v>16</v>
      </c>
      <c r="D14" s="49">
        <v>51526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51526</v>
      </c>
      <c r="O14" s="50">
        <f t="shared" si="1"/>
        <v>0.8310913255266299</v>
      </c>
      <c r="P14" s="9"/>
    </row>
    <row r="15" spans="1:16" ht="15">
      <c r="A15" s="12"/>
      <c r="B15" s="25">
        <v>315</v>
      </c>
      <c r="C15" s="20" t="s">
        <v>134</v>
      </c>
      <c r="D15" s="49">
        <v>2876588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2876588</v>
      </c>
      <c r="O15" s="50">
        <f t="shared" si="1"/>
        <v>46.39807735733411</v>
      </c>
      <c r="P15" s="9"/>
    </row>
    <row r="16" spans="1:16" ht="15">
      <c r="A16" s="12"/>
      <c r="B16" s="25">
        <v>316</v>
      </c>
      <c r="C16" s="20" t="s">
        <v>135</v>
      </c>
      <c r="D16" s="49">
        <v>870225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870225</v>
      </c>
      <c r="O16" s="50">
        <f t="shared" si="1"/>
        <v>14.036339881931676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5735544</v>
      </c>
      <c r="E17" s="32">
        <f t="shared" si="3"/>
        <v>1719732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84133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7539409</v>
      </c>
      <c r="O17" s="45">
        <f t="shared" si="1"/>
        <v>121.60729378367044</v>
      </c>
      <c r="P17" s="10"/>
    </row>
    <row r="18" spans="1:16" ht="15">
      <c r="A18" s="12"/>
      <c r="B18" s="25">
        <v>322</v>
      </c>
      <c r="C18" s="20" t="s">
        <v>0</v>
      </c>
      <c r="D18" s="49">
        <v>0</v>
      </c>
      <c r="E18" s="49">
        <v>1377081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1377081</v>
      </c>
      <c r="O18" s="50">
        <f t="shared" si="1"/>
        <v>22.21170037743153</v>
      </c>
      <c r="P18" s="9"/>
    </row>
    <row r="19" spans="1:16" ht="15">
      <c r="A19" s="12"/>
      <c r="B19" s="25">
        <v>323.1</v>
      </c>
      <c r="C19" s="20" t="s">
        <v>19</v>
      </c>
      <c r="D19" s="49">
        <v>5176341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aca="true" t="shared" si="4" ref="N19:N24">SUM(D19:M19)</f>
        <v>5176341</v>
      </c>
      <c r="O19" s="50">
        <f t="shared" si="1"/>
        <v>83.49206426013743</v>
      </c>
      <c r="P19" s="9"/>
    </row>
    <row r="20" spans="1:16" ht="15">
      <c r="A20" s="12"/>
      <c r="B20" s="25">
        <v>323.4</v>
      </c>
      <c r="C20" s="20" t="s">
        <v>20</v>
      </c>
      <c r="D20" s="49">
        <v>287844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287844</v>
      </c>
      <c r="O20" s="50">
        <f t="shared" si="1"/>
        <v>4.642794928868673</v>
      </c>
      <c r="P20" s="9"/>
    </row>
    <row r="21" spans="1:16" ht="15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77758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77758</v>
      </c>
      <c r="O21" s="50">
        <f t="shared" si="1"/>
        <v>1.2542017484434982</v>
      </c>
      <c r="P21" s="9"/>
    </row>
    <row r="22" spans="1:16" ht="15">
      <c r="A22" s="12"/>
      <c r="B22" s="25">
        <v>323.9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2.957224426594406</v>
      </c>
      <c r="P22" s="9"/>
    </row>
    <row r="23" spans="1:16" ht="15">
      <c r="A23" s="12"/>
      <c r="B23" s="25">
        <v>324.61</v>
      </c>
      <c r="C23" s="20" t="s">
        <v>24</v>
      </c>
      <c r="D23" s="49">
        <v>0</v>
      </c>
      <c r="E23" s="49">
        <v>180335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180335</v>
      </c>
      <c r="O23" s="50">
        <f t="shared" si="1"/>
        <v>2.9087228620278074</v>
      </c>
      <c r="P23" s="9"/>
    </row>
    <row r="24" spans="1:16" ht="15">
      <c r="A24" s="12"/>
      <c r="B24" s="25">
        <v>325.2</v>
      </c>
      <c r="C24" s="20" t="s">
        <v>26</v>
      </c>
      <c r="D24" s="49">
        <v>47844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47844</v>
      </c>
      <c r="O24" s="50">
        <f t="shared" si="1"/>
        <v>0.771702312977838</v>
      </c>
      <c r="P24" s="9"/>
    </row>
    <row r="25" spans="1:16" ht="15">
      <c r="A25" s="12"/>
      <c r="B25" s="25">
        <v>329</v>
      </c>
      <c r="C25" s="20" t="s">
        <v>27</v>
      </c>
      <c r="D25" s="49">
        <v>40173</v>
      </c>
      <c r="E25" s="49">
        <v>162316</v>
      </c>
      <c r="F25" s="49">
        <v>0</v>
      </c>
      <c r="G25" s="49">
        <v>0</v>
      </c>
      <c r="H25" s="49">
        <v>0</v>
      </c>
      <c r="I25" s="49">
        <v>6375</v>
      </c>
      <c r="J25" s="49">
        <v>0</v>
      </c>
      <c r="K25" s="49">
        <v>0</v>
      </c>
      <c r="L25" s="49">
        <v>0</v>
      </c>
      <c r="M25" s="49">
        <v>0</v>
      </c>
      <c r="N25" s="49">
        <f>SUM(D25:M25)</f>
        <v>208864</v>
      </c>
      <c r="O25" s="50">
        <f t="shared" si="1"/>
        <v>3.368882867189264</v>
      </c>
      <c r="P25" s="9"/>
    </row>
    <row r="26" spans="1:16" ht="15.75">
      <c r="A26" s="29" t="s">
        <v>29</v>
      </c>
      <c r="B26" s="30"/>
      <c r="C26" s="31"/>
      <c r="D26" s="32">
        <f aca="true" t="shared" si="5" ref="D26:M26">SUM(D27:D42)</f>
        <v>6732494</v>
      </c>
      <c r="E26" s="32">
        <f t="shared" si="5"/>
        <v>4934703</v>
      </c>
      <c r="F26" s="32">
        <f t="shared" si="5"/>
        <v>0</v>
      </c>
      <c r="G26" s="32">
        <f t="shared" si="5"/>
        <v>2029673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13696870</v>
      </c>
      <c r="O26" s="45">
        <f t="shared" si="1"/>
        <v>220.9243846575696</v>
      </c>
      <c r="P26" s="10"/>
    </row>
    <row r="27" spans="1:16" ht="15">
      <c r="A27" s="12"/>
      <c r="B27" s="25">
        <v>331.2</v>
      </c>
      <c r="C27" s="20" t="s">
        <v>28</v>
      </c>
      <c r="D27" s="49">
        <v>524635</v>
      </c>
      <c r="E27" s="49">
        <v>56164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>SUM(D27:M27)</f>
        <v>580799</v>
      </c>
      <c r="O27" s="50">
        <f t="shared" si="1"/>
        <v>9.368028000903255</v>
      </c>
      <c r="P27" s="9"/>
    </row>
    <row r="28" spans="1:16" ht="15">
      <c r="A28" s="12"/>
      <c r="B28" s="25">
        <v>331.39</v>
      </c>
      <c r="C28" s="20" t="s">
        <v>119</v>
      </c>
      <c r="D28" s="49">
        <v>7500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7500</v>
      </c>
      <c r="O28" s="50">
        <f t="shared" si="1"/>
        <v>0.1209716442465886</v>
      </c>
      <c r="P28" s="9"/>
    </row>
    <row r="29" spans="1:16" ht="15">
      <c r="A29" s="12"/>
      <c r="B29" s="25">
        <v>331.5</v>
      </c>
      <c r="C29" s="20" t="s">
        <v>30</v>
      </c>
      <c r="D29" s="49">
        <v>462011</v>
      </c>
      <c r="E29" s="49">
        <v>2463915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2925926</v>
      </c>
      <c r="O29" s="50">
        <f t="shared" si="1"/>
        <v>47.19387722184587</v>
      </c>
      <c r="P29" s="9"/>
    </row>
    <row r="30" spans="1:16" ht="15">
      <c r="A30" s="12"/>
      <c r="B30" s="25">
        <v>334.49</v>
      </c>
      <c r="C30" s="20" t="s">
        <v>33</v>
      </c>
      <c r="D30" s="49">
        <v>591850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6" ref="N30:N38">SUM(D30:M30)</f>
        <v>591850</v>
      </c>
      <c r="O30" s="50">
        <f t="shared" si="1"/>
        <v>9.546275686312462</v>
      </c>
      <c r="P30" s="9"/>
    </row>
    <row r="31" spans="1:16" ht="15">
      <c r="A31" s="12"/>
      <c r="B31" s="25">
        <v>334.5</v>
      </c>
      <c r="C31" s="20" t="s">
        <v>34</v>
      </c>
      <c r="D31" s="49">
        <v>3193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3193</v>
      </c>
      <c r="O31" s="50">
        <f t="shared" si="1"/>
        <v>0.05150166134391432</v>
      </c>
      <c r="P31" s="9"/>
    </row>
    <row r="32" spans="1:16" ht="15">
      <c r="A32" s="12"/>
      <c r="B32" s="25">
        <v>335.12</v>
      </c>
      <c r="C32" s="20" t="s">
        <v>136</v>
      </c>
      <c r="D32" s="49">
        <v>1916320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1916320</v>
      </c>
      <c r="O32" s="50">
        <f t="shared" si="1"/>
        <v>30.909384173683023</v>
      </c>
      <c r="P32" s="9"/>
    </row>
    <row r="33" spans="1:16" ht="15">
      <c r="A33" s="12"/>
      <c r="B33" s="25">
        <v>335.14</v>
      </c>
      <c r="C33" s="20" t="s">
        <v>137</v>
      </c>
      <c r="D33" s="49">
        <v>31851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31851</v>
      </c>
      <c r="O33" s="50">
        <f t="shared" si="1"/>
        <v>0.5137423787864125</v>
      </c>
      <c r="P33" s="9"/>
    </row>
    <row r="34" spans="1:16" ht="15">
      <c r="A34" s="12"/>
      <c r="B34" s="25">
        <v>335.15</v>
      </c>
      <c r="C34" s="20" t="s">
        <v>138</v>
      </c>
      <c r="D34" s="49">
        <v>85021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85021</v>
      </c>
      <c r="O34" s="50">
        <f t="shared" si="1"/>
        <v>1.3713506887318945</v>
      </c>
      <c r="P34" s="9"/>
    </row>
    <row r="35" spans="1:16" ht="15">
      <c r="A35" s="12"/>
      <c r="B35" s="25">
        <v>335.18</v>
      </c>
      <c r="C35" s="20" t="s">
        <v>139</v>
      </c>
      <c r="D35" s="49">
        <v>2811296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2811296</v>
      </c>
      <c r="O35" s="50">
        <f t="shared" si="1"/>
        <v>45.34494661118101</v>
      </c>
      <c r="P35" s="9"/>
    </row>
    <row r="36" spans="1:16" ht="15">
      <c r="A36" s="12"/>
      <c r="B36" s="25">
        <v>335.21</v>
      </c>
      <c r="C36" s="20" t="s">
        <v>41</v>
      </c>
      <c r="D36" s="49">
        <v>117713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117713</v>
      </c>
      <c r="O36" s="50">
        <f t="shared" si="1"/>
        <v>1.8986580212264912</v>
      </c>
      <c r="P36" s="9"/>
    </row>
    <row r="37" spans="1:16" ht="15">
      <c r="A37" s="12"/>
      <c r="B37" s="25">
        <v>335.49</v>
      </c>
      <c r="C37" s="20" t="s">
        <v>121</v>
      </c>
      <c r="D37" s="49">
        <v>65850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65850</v>
      </c>
      <c r="O37" s="50">
        <f aca="true" t="shared" si="7" ref="O37:O68">(N37/O$82)</f>
        <v>1.0621310364850478</v>
      </c>
      <c r="P37" s="9"/>
    </row>
    <row r="38" spans="1:16" ht="15">
      <c r="A38" s="12"/>
      <c r="B38" s="25">
        <v>335.5</v>
      </c>
      <c r="C38" s="20" t="s">
        <v>122</v>
      </c>
      <c r="D38" s="49">
        <v>0</v>
      </c>
      <c r="E38" s="49">
        <v>74679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74679</v>
      </c>
      <c r="O38" s="50">
        <f t="shared" si="7"/>
        <v>1.204538856092132</v>
      </c>
      <c r="P38" s="9"/>
    </row>
    <row r="39" spans="1:16" ht="15">
      <c r="A39" s="12"/>
      <c r="B39" s="25">
        <v>337.3</v>
      </c>
      <c r="C39" s="20" t="s">
        <v>99</v>
      </c>
      <c r="D39" s="49">
        <v>221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>SUM(D39:M39)</f>
        <v>221</v>
      </c>
      <c r="O39" s="50">
        <f t="shared" si="7"/>
        <v>0.003564631117132811</v>
      </c>
      <c r="P39" s="9"/>
    </row>
    <row r="40" spans="1:16" ht="15">
      <c r="A40" s="12"/>
      <c r="B40" s="25">
        <v>337.7</v>
      </c>
      <c r="C40" s="20" t="s">
        <v>101</v>
      </c>
      <c r="D40" s="49">
        <v>0</v>
      </c>
      <c r="E40" s="49">
        <v>0</v>
      </c>
      <c r="F40" s="49">
        <v>0</v>
      </c>
      <c r="G40" s="49">
        <v>2029673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2029673</v>
      </c>
      <c r="O40" s="50">
        <f t="shared" si="7"/>
        <v>32.73771734572083</v>
      </c>
      <c r="P40" s="9"/>
    </row>
    <row r="41" spans="1:16" ht="15">
      <c r="A41" s="12"/>
      <c r="B41" s="25">
        <v>338</v>
      </c>
      <c r="C41" s="20" t="s">
        <v>43</v>
      </c>
      <c r="D41" s="49">
        <v>45350</v>
      </c>
      <c r="E41" s="49">
        <v>2339945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2385295</v>
      </c>
      <c r="O41" s="50">
        <f t="shared" si="7"/>
        <v>38.47374108842221</v>
      </c>
      <c r="P41" s="9"/>
    </row>
    <row r="42" spans="1:16" ht="15">
      <c r="A42" s="12"/>
      <c r="B42" s="25">
        <v>339</v>
      </c>
      <c r="C42" s="20" t="s">
        <v>44</v>
      </c>
      <c r="D42" s="49">
        <v>69683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69683</v>
      </c>
      <c r="O42" s="50">
        <f t="shared" si="7"/>
        <v>1.1239556114713378</v>
      </c>
      <c r="P42" s="9"/>
    </row>
    <row r="43" spans="1:16" ht="15.75">
      <c r="A43" s="29" t="s">
        <v>49</v>
      </c>
      <c r="B43" s="30"/>
      <c r="C43" s="31"/>
      <c r="D43" s="32">
        <f aca="true" t="shared" si="8" ref="D43:M43">SUM(D44:D58)</f>
        <v>3422134</v>
      </c>
      <c r="E43" s="32">
        <f t="shared" si="8"/>
        <v>152046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69472974</v>
      </c>
      <c r="J43" s="32">
        <f t="shared" si="8"/>
        <v>12823447</v>
      </c>
      <c r="K43" s="32">
        <f t="shared" si="8"/>
        <v>0</v>
      </c>
      <c r="L43" s="32">
        <f t="shared" si="8"/>
        <v>0</v>
      </c>
      <c r="M43" s="32">
        <f t="shared" si="8"/>
        <v>46323</v>
      </c>
      <c r="N43" s="32">
        <f>SUM(D43:M43)</f>
        <v>85916924</v>
      </c>
      <c r="O43" s="45">
        <f t="shared" si="7"/>
        <v>1385.8015419852254</v>
      </c>
      <c r="P43" s="10"/>
    </row>
    <row r="44" spans="1:16" ht="15">
      <c r="A44" s="12"/>
      <c r="B44" s="25">
        <v>341.2</v>
      </c>
      <c r="C44" s="20" t="s">
        <v>140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12771964</v>
      </c>
      <c r="K44" s="49">
        <v>0</v>
      </c>
      <c r="L44" s="49">
        <v>0</v>
      </c>
      <c r="M44" s="49">
        <v>0</v>
      </c>
      <c r="N44" s="49">
        <f aca="true" t="shared" si="9" ref="N44:N58">SUM(D44:M44)</f>
        <v>12771964</v>
      </c>
      <c r="O44" s="50">
        <f t="shared" si="7"/>
        <v>206.0060647117649</v>
      </c>
      <c r="P44" s="9"/>
    </row>
    <row r="45" spans="1:16" ht="15">
      <c r="A45" s="12"/>
      <c r="B45" s="25">
        <v>341.3</v>
      </c>
      <c r="C45" s="20" t="s">
        <v>141</v>
      </c>
      <c r="D45" s="49">
        <v>346825</v>
      </c>
      <c r="E45" s="49">
        <v>124623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471448</v>
      </c>
      <c r="O45" s="50">
        <f t="shared" si="7"/>
        <v>7.604245298235427</v>
      </c>
      <c r="P45" s="9"/>
    </row>
    <row r="46" spans="1:16" ht="15">
      <c r="A46" s="12"/>
      <c r="B46" s="25">
        <v>342.1</v>
      </c>
      <c r="C46" s="20" t="s">
        <v>54</v>
      </c>
      <c r="D46" s="49">
        <v>817289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817289</v>
      </c>
      <c r="O46" s="50">
        <f t="shared" si="7"/>
        <v>13.182505887286686</v>
      </c>
      <c r="P46" s="9"/>
    </row>
    <row r="47" spans="1:16" ht="15">
      <c r="A47" s="12"/>
      <c r="B47" s="25">
        <v>342.2</v>
      </c>
      <c r="C47" s="20" t="s">
        <v>55</v>
      </c>
      <c r="D47" s="49">
        <v>39183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39183</v>
      </c>
      <c r="O47" s="50">
        <f t="shared" si="7"/>
        <v>0.6320042582018774</v>
      </c>
      <c r="P47" s="9"/>
    </row>
    <row r="48" spans="1:16" ht="15">
      <c r="A48" s="12"/>
      <c r="B48" s="25">
        <v>343.4</v>
      </c>
      <c r="C48" s="20" t="s">
        <v>56</v>
      </c>
      <c r="D48" s="49">
        <v>58386</v>
      </c>
      <c r="E48" s="49">
        <v>0</v>
      </c>
      <c r="F48" s="49">
        <v>0</v>
      </c>
      <c r="G48" s="49">
        <v>0</v>
      </c>
      <c r="H48" s="49">
        <v>0</v>
      </c>
      <c r="I48" s="49">
        <v>12613346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12671732</v>
      </c>
      <c r="O48" s="50">
        <f t="shared" si="7"/>
        <v>204.38936739894837</v>
      </c>
      <c r="P48" s="9"/>
    </row>
    <row r="49" spans="1:16" ht="15">
      <c r="A49" s="12"/>
      <c r="B49" s="25">
        <v>343.5</v>
      </c>
      <c r="C49" s="20" t="s">
        <v>123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200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200</v>
      </c>
      <c r="O49" s="50">
        <f t="shared" si="7"/>
        <v>0.0032259105132423625</v>
      </c>
      <c r="P49" s="9"/>
    </row>
    <row r="50" spans="1:16" ht="15">
      <c r="A50" s="12"/>
      <c r="B50" s="25">
        <v>343.6</v>
      </c>
      <c r="C50" s="20" t="s">
        <v>57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40233212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40233212</v>
      </c>
      <c r="O50" s="50">
        <f t="shared" si="7"/>
        <v>648.9437078615439</v>
      </c>
      <c r="P50" s="9"/>
    </row>
    <row r="51" spans="1:16" ht="15">
      <c r="A51" s="12"/>
      <c r="B51" s="25">
        <v>343.7</v>
      </c>
      <c r="C51" s="20" t="s">
        <v>124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9319167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9319167</v>
      </c>
      <c r="O51" s="50">
        <f t="shared" si="7"/>
        <v>150.31399399980646</v>
      </c>
      <c r="P51" s="9"/>
    </row>
    <row r="52" spans="1:16" ht="15">
      <c r="A52" s="12"/>
      <c r="B52" s="25">
        <v>344.5</v>
      </c>
      <c r="C52" s="20" t="s">
        <v>142</v>
      </c>
      <c r="D52" s="49">
        <v>148676</v>
      </c>
      <c r="E52" s="49">
        <v>0</v>
      </c>
      <c r="F52" s="49">
        <v>0</v>
      </c>
      <c r="G52" s="49">
        <v>0</v>
      </c>
      <c r="H52" s="49">
        <v>0</v>
      </c>
      <c r="I52" s="49">
        <v>462192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610868</v>
      </c>
      <c r="O52" s="50">
        <f t="shared" si="7"/>
        <v>9.853027517016677</v>
      </c>
      <c r="P52" s="9"/>
    </row>
    <row r="53" spans="1:16" ht="15">
      <c r="A53" s="12"/>
      <c r="B53" s="25">
        <v>345.9</v>
      </c>
      <c r="C53" s="20" t="s">
        <v>61</v>
      </c>
      <c r="D53" s="49">
        <v>0</v>
      </c>
      <c r="E53" s="49">
        <v>27423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27423</v>
      </c>
      <c r="N53" s="49">
        <f t="shared" si="9"/>
        <v>54846</v>
      </c>
      <c r="O53" s="50">
        <f t="shared" si="7"/>
        <v>0.8846414400464531</v>
      </c>
      <c r="P53" s="9"/>
    </row>
    <row r="54" spans="1:16" ht="15">
      <c r="A54" s="12"/>
      <c r="B54" s="25">
        <v>347.2</v>
      </c>
      <c r="C54" s="20" t="s">
        <v>62</v>
      </c>
      <c r="D54" s="49">
        <v>189198</v>
      </c>
      <c r="E54" s="49">
        <v>0</v>
      </c>
      <c r="F54" s="49">
        <v>0</v>
      </c>
      <c r="G54" s="49">
        <v>0</v>
      </c>
      <c r="H54" s="49">
        <v>0</v>
      </c>
      <c r="I54" s="49">
        <v>1585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190783</v>
      </c>
      <c r="O54" s="50">
        <f t="shared" si="7"/>
        <v>3.0772444272395885</v>
      </c>
      <c r="P54" s="9"/>
    </row>
    <row r="55" spans="1:16" ht="15">
      <c r="A55" s="12"/>
      <c r="B55" s="25">
        <v>347.3</v>
      </c>
      <c r="C55" s="20" t="s">
        <v>63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1427791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1427791</v>
      </c>
      <c r="O55" s="50">
        <f t="shared" si="7"/>
        <v>23.02962998806413</v>
      </c>
      <c r="P55" s="9"/>
    </row>
    <row r="56" spans="1:16" ht="15">
      <c r="A56" s="12"/>
      <c r="B56" s="25">
        <v>347.4</v>
      </c>
      <c r="C56" s="20" t="s">
        <v>64</v>
      </c>
      <c r="D56" s="49">
        <v>91334</v>
      </c>
      <c r="E56" s="49">
        <v>0</v>
      </c>
      <c r="F56" s="49">
        <v>0</v>
      </c>
      <c r="G56" s="49">
        <v>0</v>
      </c>
      <c r="H56" s="49">
        <v>0</v>
      </c>
      <c r="I56" s="49">
        <v>72244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163578</v>
      </c>
      <c r="O56" s="50">
        <f t="shared" si="7"/>
        <v>2.638439949675796</v>
      </c>
      <c r="P56" s="9"/>
    </row>
    <row r="57" spans="1:16" ht="15">
      <c r="A57" s="12"/>
      <c r="B57" s="25">
        <v>347.5</v>
      </c>
      <c r="C57" s="20" t="s">
        <v>65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4713372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4713372</v>
      </c>
      <c r="O57" s="50">
        <f t="shared" si="7"/>
        <v>76.0245814381109</v>
      </c>
      <c r="P57" s="9"/>
    </row>
    <row r="58" spans="1:16" ht="15">
      <c r="A58" s="12"/>
      <c r="B58" s="25">
        <v>349</v>
      </c>
      <c r="C58" s="20" t="s">
        <v>1</v>
      </c>
      <c r="D58" s="49">
        <v>1731243</v>
      </c>
      <c r="E58" s="49">
        <v>0</v>
      </c>
      <c r="F58" s="49">
        <v>0</v>
      </c>
      <c r="G58" s="49">
        <v>0</v>
      </c>
      <c r="H58" s="49">
        <v>0</v>
      </c>
      <c r="I58" s="49">
        <v>629865</v>
      </c>
      <c r="J58" s="49">
        <v>51483</v>
      </c>
      <c r="K58" s="49">
        <v>0</v>
      </c>
      <c r="L58" s="49">
        <v>0</v>
      </c>
      <c r="M58" s="49">
        <v>18900</v>
      </c>
      <c r="N58" s="49">
        <f t="shared" si="9"/>
        <v>2431491</v>
      </c>
      <c r="O58" s="50">
        <f t="shared" si="7"/>
        <v>39.218861898770925</v>
      </c>
      <c r="P58" s="9"/>
    </row>
    <row r="59" spans="1:16" ht="15.75">
      <c r="A59" s="29" t="s">
        <v>50</v>
      </c>
      <c r="B59" s="30"/>
      <c r="C59" s="31"/>
      <c r="D59" s="32">
        <f aca="true" t="shared" si="10" ref="D59:M59">SUM(D60:D64)</f>
        <v>1886802</v>
      </c>
      <c r="E59" s="32">
        <f t="shared" si="10"/>
        <v>425519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aca="true" t="shared" si="11" ref="N59:N66">SUM(D59:M59)</f>
        <v>2312321</v>
      </c>
      <c r="O59" s="45">
        <f t="shared" si="7"/>
        <v>37.296703119455465</v>
      </c>
      <c r="P59" s="10"/>
    </row>
    <row r="60" spans="1:16" ht="15">
      <c r="A60" s="13"/>
      <c r="B60" s="39">
        <v>351.1</v>
      </c>
      <c r="C60" s="21" t="s">
        <v>68</v>
      </c>
      <c r="D60" s="49">
        <v>134396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1"/>
        <v>134396</v>
      </c>
      <c r="O60" s="50">
        <f t="shared" si="7"/>
        <v>2.167747346688603</v>
      </c>
      <c r="P60" s="9"/>
    </row>
    <row r="61" spans="1:16" ht="15">
      <c r="A61" s="13"/>
      <c r="B61" s="39">
        <v>351.9</v>
      </c>
      <c r="C61" s="21" t="s">
        <v>143</v>
      </c>
      <c r="D61" s="49">
        <v>20632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1"/>
        <v>20632</v>
      </c>
      <c r="O61" s="50">
        <f t="shared" si="7"/>
        <v>0.33278492854608216</v>
      </c>
      <c r="P61" s="9"/>
    </row>
    <row r="62" spans="1:16" ht="15">
      <c r="A62" s="13"/>
      <c r="B62" s="39">
        <v>354</v>
      </c>
      <c r="C62" s="21" t="s">
        <v>69</v>
      </c>
      <c r="D62" s="49">
        <v>1730107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1"/>
        <v>1730107</v>
      </c>
      <c r="O62" s="50">
        <f t="shared" si="7"/>
        <v>27.905851801671023</v>
      </c>
      <c r="P62" s="9"/>
    </row>
    <row r="63" spans="1:16" ht="15">
      <c r="A63" s="13"/>
      <c r="B63" s="39">
        <v>355</v>
      </c>
      <c r="C63" s="21" t="s">
        <v>70</v>
      </c>
      <c r="D63" s="49">
        <v>0</v>
      </c>
      <c r="E63" s="49">
        <v>231041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1"/>
        <v>231041</v>
      </c>
      <c r="O63" s="50">
        <f t="shared" si="7"/>
        <v>3.7265879544501437</v>
      </c>
      <c r="P63" s="9"/>
    </row>
    <row r="64" spans="1:16" ht="15">
      <c r="A64" s="13"/>
      <c r="B64" s="39">
        <v>358.2</v>
      </c>
      <c r="C64" s="21" t="s">
        <v>144</v>
      </c>
      <c r="D64" s="49">
        <v>1667</v>
      </c>
      <c r="E64" s="49">
        <v>194478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1"/>
        <v>196145</v>
      </c>
      <c r="O64" s="50">
        <f t="shared" si="7"/>
        <v>3.163731088099616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SUM(D66:D73)</f>
        <v>825909</v>
      </c>
      <c r="E65" s="32">
        <f t="shared" si="12"/>
        <v>58330</v>
      </c>
      <c r="F65" s="32">
        <f t="shared" si="12"/>
        <v>4690</v>
      </c>
      <c r="G65" s="32">
        <f t="shared" si="12"/>
        <v>8230</v>
      </c>
      <c r="H65" s="32">
        <f t="shared" si="12"/>
        <v>0</v>
      </c>
      <c r="I65" s="32">
        <f t="shared" si="12"/>
        <v>1207820</v>
      </c>
      <c r="J65" s="32">
        <f t="shared" si="12"/>
        <v>9625</v>
      </c>
      <c r="K65" s="32">
        <f t="shared" si="12"/>
        <v>27600010</v>
      </c>
      <c r="L65" s="32">
        <f t="shared" si="12"/>
        <v>0</v>
      </c>
      <c r="M65" s="32">
        <f t="shared" si="12"/>
        <v>30488</v>
      </c>
      <c r="N65" s="32">
        <f t="shared" si="11"/>
        <v>29745102</v>
      </c>
      <c r="O65" s="45">
        <f t="shared" si="7"/>
        <v>479.77518629633215</v>
      </c>
      <c r="P65" s="10"/>
    </row>
    <row r="66" spans="1:16" ht="15">
      <c r="A66" s="12"/>
      <c r="B66" s="25">
        <v>361.1</v>
      </c>
      <c r="C66" s="20" t="s">
        <v>73</v>
      </c>
      <c r="D66" s="49">
        <v>45213</v>
      </c>
      <c r="E66" s="49">
        <v>12678</v>
      </c>
      <c r="F66" s="49">
        <v>4690</v>
      </c>
      <c r="G66" s="49">
        <v>1530</v>
      </c>
      <c r="H66" s="49">
        <v>0</v>
      </c>
      <c r="I66" s="49">
        <v>0</v>
      </c>
      <c r="J66" s="49">
        <v>5899</v>
      </c>
      <c r="K66" s="49">
        <v>3453647</v>
      </c>
      <c r="L66" s="49">
        <v>0</v>
      </c>
      <c r="M66" s="49">
        <v>48</v>
      </c>
      <c r="N66" s="49">
        <f t="shared" si="11"/>
        <v>3523705</v>
      </c>
      <c r="O66" s="50">
        <f t="shared" si="7"/>
        <v>56.835785025323396</v>
      </c>
      <c r="P66" s="9"/>
    </row>
    <row r="67" spans="1:16" ht="15">
      <c r="A67" s="12"/>
      <c r="B67" s="25">
        <v>361.3</v>
      </c>
      <c r="C67" s="20" t="s">
        <v>74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15125415</v>
      </c>
      <c r="L67" s="49">
        <v>0</v>
      </c>
      <c r="M67" s="49">
        <v>0</v>
      </c>
      <c r="N67" s="49">
        <f aca="true" t="shared" si="13" ref="N67:N73">SUM(D67:M67)</f>
        <v>15125415</v>
      </c>
      <c r="O67" s="50">
        <f t="shared" si="7"/>
        <v>243.96617632826866</v>
      </c>
      <c r="P67" s="9"/>
    </row>
    <row r="68" spans="1:16" ht="15">
      <c r="A68" s="12"/>
      <c r="B68" s="25">
        <v>362</v>
      </c>
      <c r="C68" s="20" t="s">
        <v>75</v>
      </c>
      <c r="D68" s="49">
        <v>163994</v>
      </c>
      <c r="E68" s="49">
        <v>8500</v>
      </c>
      <c r="F68" s="49">
        <v>0</v>
      </c>
      <c r="G68" s="49">
        <v>0</v>
      </c>
      <c r="H68" s="49">
        <v>0</v>
      </c>
      <c r="I68" s="49">
        <v>1560440</v>
      </c>
      <c r="J68" s="49">
        <v>0</v>
      </c>
      <c r="K68" s="49">
        <v>0</v>
      </c>
      <c r="L68" s="49">
        <v>0</v>
      </c>
      <c r="M68" s="49">
        <v>30440</v>
      </c>
      <c r="N68" s="49">
        <f t="shared" si="13"/>
        <v>1763374</v>
      </c>
      <c r="O68" s="50">
        <f t="shared" si="7"/>
        <v>28.44243362689119</v>
      </c>
      <c r="P68" s="9"/>
    </row>
    <row r="69" spans="1:16" ht="15">
      <c r="A69" s="12"/>
      <c r="B69" s="25">
        <v>364</v>
      </c>
      <c r="C69" s="20" t="s">
        <v>145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-750741</v>
      </c>
      <c r="J69" s="49">
        <v>-2458</v>
      </c>
      <c r="K69" s="49">
        <v>0</v>
      </c>
      <c r="L69" s="49">
        <v>0</v>
      </c>
      <c r="M69" s="49">
        <v>0</v>
      </c>
      <c r="N69" s="49">
        <f t="shared" si="13"/>
        <v>-753199</v>
      </c>
      <c r="O69" s="50">
        <f aca="true" t="shared" si="14" ref="O69:O80">(N69/O$82)</f>
        <v>-12.148762863318172</v>
      </c>
      <c r="P69" s="9"/>
    </row>
    <row r="70" spans="1:16" ht="15">
      <c r="A70" s="12"/>
      <c r="B70" s="25">
        <v>365</v>
      </c>
      <c r="C70" s="20" t="s">
        <v>146</v>
      </c>
      <c r="D70" s="49">
        <v>23381</v>
      </c>
      <c r="E70" s="49">
        <v>0</v>
      </c>
      <c r="F70" s="49">
        <v>0</v>
      </c>
      <c r="G70" s="49">
        <v>0</v>
      </c>
      <c r="H70" s="49">
        <v>0</v>
      </c>
      <c r="I70" s="49">
        <v>2609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3"/>
        <v>25990</v>
      </c>
      <c r="O70" s="50">
        <f t="shared" si="14"/>
        <v>0.41920707119584505</v>
      </c>
      <c r="P70" s="9"/>
    </row>
    <row r="71" spans="1:16" ht="15">
      <c r="A71" s="12"/>
      <c r="B71" s="25">
        <v>366</v>
      </c>
      <c r="C71" s="20" t="s">
        <v>77</v>
      </c>
      <c r="D71" s="49">
        <v>162204</v>
      </c>
      <c r="E71" s="49">
        <v>0</v>
      </c>
      <c r="F71" s="49">
        <v>0</v>
      </c>
      <c r="G71" s="49">
        <v>6700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3"/>
        <v>168904</v>
      </c>
      <c r="O71" s="50">
        <f t="shared" si="14"/>
        <v>2.72434594664344</v>
      </c>
      <c r="P71" s="9"/>
    </row>
    <row r="72" spans="1:16" ht="15">
      <c r="A72" s="12"/>
      <c r="B72" s="25">
        <v>368</v>
      </c>
      <c r="C72" s="20" t="s">
        <v>78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9020948</v>
      </c>
      <c r="L72" s="49">
        <v>0</v>
      </c>
      <c r="M72" s="49">
        <v>0</v>
      </c>
      <c r="N72" s="49">
        <f t="shared" si="13"/>
        <v>9020948</v>
      </c>
      <c r="O72" s="50">
        <f t="shared" si="14"/>
        <v>145.50385496306333</v>
      </c>
      <c r="P72" s="9"/>
    </row>
    <row r="73" spans="1:16" ht="15">
      <c r="A73" s="12"/>
      <c r="B73" s="25">
        <v>369.9</v>
      </c>
      <c r="C73" s="20" t="s">
        <v>80</v>
      </c>
      <c r="D73" s="49">
        <v>431117</v>
      </c>
      <c r="E73" s="49">
        <v>37152</v>
      </c>
      <c r="F73" s="49">
        <v>0</v>
      </c>
      <c r="G73" s="49">
        <v>0</v>
      </c>
      <c r="H73" s="49">
        <v>0</v>
      </c>
      <c r="I73" s="49">
        <v>395512</v>
      </c>
      <c r="J73" s="49">
        <v>6184</v>
      </c>
      <c r="K73" s="49">
        <v>0</v>
      </c>
      <c r="L73" s="49">
        <v>0</v>
      </c>
      <c r="M73" s="49">
        <v>0</v>
      </c>
      <c r="N73" s="49">
        <f t="shared" si="13"/>
        <v>869965</v>
      </c>
      <c r="O73" s="50">
        <f t="shared" si="14"/>
        <v>14.03214619826446</v>
      </c>
      <c r="P73" s="9"/>
    </row>
    <row r="74" spans="1:16" ht="15.75">
      <c r="A74" s="29" t="s">
        <v>51</v>
      </c>
      <c r="B74" s="30"/>
      <c r="C74" s="31"/>
      <c r="D74" s="32">
        <f aca="true" t="shared" si="15" ref="D74:M74">SUM(D75:D79)</f>
        <v>11025682</v>
      </c>
      <c r="E74" s="32">
        <f t="shared" si="15"/>
        <v>2184710</v>
      </c>
      <c r="F74" s="32">
        <f t="shared" si="15"/>
        <v>3740288</v>
      </c>
      <c r="G74" s="32">
        <f t="shared" si="15"/>
        <v>0</v>
      </c>
      <c r="H74" s="32">
        <f t="shared" si="15"/>
        <v>0</v>
      </c>
      <c r="I74" s="32">
        <f t="shared" si="15"/>
        <v>1836886</v>
      </c>
      <c r="J74" s="32">
        <f t="shared" si="15"/>
        <v>18689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aca="true" t="shared" si="16" ref="N74:N80">SUM(D74:M74)</f>
        <v>18806255</v>
      </c>
      <c r="O74" s="45">
        <f t="shared" si="14"/>
        <v>303.33647859608374</v>
      </c>
      <c r="P74" s="9"/>
    </row>
    <row r="75" spans="1:16" ht="15">
      <c r="A75" s="12"/>
      <c r="B75" s="25">
        <v>381</v>
      </c>
      <c r="C75" s="20" t="s">
        <v>81</v>
      </c>
      <c r="D75" s="49">
        <v>6258319</v>
      </c>
      <c r="E75" s="49">
        <v>2184710</v>
      </c>
      <c r="F75" s="49">
        <v>3740288</v>
      </c>
      <c r="G75" s="49">
        <v>0</v>
      </c>
      <c r="H75" s="49">
        <v>0</v>
      </c>
      <c r="I75" s="49">
        <v>0</v>
      </c>
      <c r="J75" s="49">
        <v>17944</v>
      </c>
      <c r="K75" s="49">
        <v>0</v>
      </c>
      <c r="L75" s="49">
        <v>0</v>
      </c>
      <c r="M75" s="49">
        <v>0</v>
      </c>
      <c r="N75" s="49">
        <f t="shared" si="16"/>
        <v>12201261</v>
      </c>
      <c r="O75" s="50">
        <f t="shared" si="14"/>
        <v>196.8008806735701</v>
      </c>
      <c r="P75" s="9"/>
    </row>
    <row r="76" spans="1:16" ht="15">
      <c r="A76" s="12"/>
      <c r="B76" s="25">
        <v>382</v>
      </c>
      <c r="C76" s="20" t="s">
        <v>129</v>
      </c>
      <c r="D76" s="49">
        <v>4767363</v>
      </c>
      <c r="E76" s="49">
        <v>0</v>
      </c>
      <c r="F76" s="49">
        <v>0</v>
      </c>
      <c r="G76" s="49">
        <v>0</v>
      </c>
      <c r="H76" s="49">
        <v>0</v>
      </c>
      <c r="I76" s="49">
        <v>1023963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6"/>
        <v>5791326</v>
      </c>
      <c r="O76" s="50">
        <f t="shared" si="14"/>
        <v>93.41149714506919</v>
      </c>
      <c r="P76" s="9"/>
    </row>
    <row r="77" spans="1:16" ht="15">
      <c r="A77" s="12"/>
      <c r="B77" s="25">
        <v>389.1</v>
      </c>
      <c r="C77" s="20" t="s">
        <v>147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54842</v>
      </c>
      <c r="J77" s="49">
        <v>745</v>
      </c>
      <c r="K77" s="49">
        <v>0</v>
      </c>
      <c r="L77" s="49">
        <v>0</v>
      </c>
      <c r="M77" s="49">
        <v>0</v>
      </c>
      <c r="N77" s="49">
        <f t="shared" si="16"/>
        <v>55587</v>
      </c>
      <c r="O77" s="50">
        <f t="shared" si="14"/>
        <v>0.8965934384980161</v>
      </c>
      <c r="P77" s="9"/>
    </row>
    <row r="78" spans="1:16" ht="15">
      <c r="A78" s="12"/>
      <c r="B78" s="25">
        <v>389.2</v>
      </c>
      <c r="C78" s="20" t="s">
        <v>148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366246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6"/>
        <v>366246</v>
      </c>
      <c r="O78" s="50">
        <f t="shared" si="14"/>
        <v>5.907384109164812</v>
      </c>
      <c r="P78" s="9"/>
    </row>
    <row r="79" spans="1:16" ht="15.75" thickBot="1">
      <c r="A79" s="12"/>
      <c r="B79" s="25">
        <v>389.4</v>
      </c>
      <c r="C79" s="20" t="s">
        <v>149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391835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6"/>
        <v>391835</v>
      </c>
      <c r="O79" s="50">
        <f t="shared" si="14"/>
        <v>6.320123229781606</v>
      </c>
      <c r="P79" s="9"/>
    </row>
    <row r="80" spans="1:119" ht="16.5" thickBot="1">
      <c r="A80" s="14" t="s">
        <v>66</v>
      </c>
      <c r="B80" s="23"/>
      <c r="C80" s="22"/>
      <c r="D80" s="15">
        <f aca="true" t="shared" si="17" ref="D80:M80">SUM(D5,D17,D26,D43,D59,D65,D74)</f>
        <v>62365591</v>
      </c>
      <c r="E80" s="15">
        <f t="shared" si="17"/>
        <v>10201442</v>
      </c>
      <c r="F80" s="15">
        <f t="shared" si="17"/>
        <v>5147981</v>
      </c>
      <c r="G80" s="15">
        <f t="shared" si="17"/>
        <v>2037903</v>
      </c>
      <c r="H80" s="15">
        <f t="shared" si="17"/>
        <v>0</v>
      </c>
      <c r="I80" s="15">
        <f t="shared" si="17"/>
        <v>72601813</v>
      </c>
      <c r="J80" s="15">
        <f t="shared" si="17"/>
        <v>12851761</v>
      </c>
      <c r="K80" s="15">
        <f t="shared" si="17"/>
        <v>28385398</v>
      </c>
      <c r="L80" s="15">
        <f t="shared" si="17"/>
        <v>0</v>
      </c>
      <c r="M80" s="15">
        <f t="shared" si="17"/>
        <v>173432</v>
      </c>
      <c r="N80" s="15">
        <f t="shared" si="16"/>
        <v>193765321</v>
      </c>
      <c r="O80" s="38">
        <f t="shared" si="14"/>
        <v>3125.347930578406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150</v>
      </c>
      <c r="M82" s="51"/>
      <c r="N82" s="51"/>
      <c r="O82" s="43">
        <v>61998</v>
      </c>
    </row>
    <row r="83" spans="1:15" ht="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107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2022-11-03T17:08:26Z</cp:lastPrinted>
  <dcterms:created xsi:type="dcterms:W3CDTF">2000-08-31T21:26:31Z</dcterms:created>
  <dcterms:modified xsi:type="dcterms:W3CDTF">2023-03-10T20:05:20Z</dcterms:modified>
  <cp:category/>
  <cp:version/>
  <cp:contentType/>
  <cp:contentStatus/>
</cp:coreProperties>
</file>