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'2009'!$A$1:$O$43</definedName>
    <definedName name="_xlnm.Print_Area" localSheetId="12">'2010'!$A$1:$O$43</definedName>
    <definedName name="_xlnm.Print_Area" localSheetId="11">'2011'!$A$1:$O$44</definedName>
    <definedName name="_xlnm.Print_Area" localSheetId="10">'2012'!$A$1:$O$44</definedName>
    <definedName name="_xlnm.Print_Area" localSheetId="9">'2013'!$A$1:$O$45</definedName>
    <definedName name="_xlnm.Print_Area" localSheetId="8">'2014'!$A$1:$O$44</definedName>
    <definedName name="_xlnm.Print_Area" localSheetId="7">'2015'!$A$1:$O$45</definedName>
    <definedName name="_xlnm.Print_Area" localSheetId="6">'2016'!$A$1:$O$44</definedName>
    <definedName name="_xlnm.Print_Area" localSheetId="5">'2017'!$A$1:$O$44</definedName>
    <definedName name="_xlnm.Print_Area" localSheetId="4">'2018'!$A$1:$O$45</definedName>
    <definedName name="_xlnm.Print_Area" localSheetId="3">'2019'!$A$1:$O$48</definedName>
    <definedName name="_xlnm.Print_Area" localSheetId="2">'2020'!$A$1:$O$50</definedName>
    <definedName name="_xlnm.Print_Area" localSheetId="1">'2021'!$A$1:$P$46</definedName>
    <definedName name="_xlnm.Print_Area" localSheetId="0">'2022'!$A$1:$P$48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3" i="47" l="1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6" i="47" l="1"/>
  <c r="P36" i="47" s="1"/>
  <c r="O42" i="47"/>
  <c r="P42" i="47" s="1"/>
  <c r="O38" i="47"/>
  <c r="P38" i="47" s="1"/>
  <c r="O28" i="47"/>
  <c r="P28" i="47" s="1"/>
  <c r="J44" i="47"/>
  <c r="M44" i="47"/>
  <c r="O15" i="47"/>
  <c r="P15" i="47" s="1"/>
  <c r="L44" i="47"/>
  <c r="E44" i="47"/>
  <c r="D44" i="47"/>
  <c r="H44" i="47"/>
  <c r="K44" i="47"/>
  <c r="F44" i="47"/>
  <c r="G44" i="47"/>
  <c r="I44" i="47"/>
  <c r="N44" i="47"/>
  <c r="O12" i="47"/>
  <c r="P12" i="47" s="1"/>
  <c r="O5" i="47"/>
  <c r="P5" i="47" s="1"/>
  <c r="O41" i="46"/>
  <c r="P41" i="46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O39" i="46" s="1"/>
  <c r="P39" i="46" s="1"/>
  <c r="D39" i="46"/>
  <c r="O38" i="46"/>
  <c r="P38" i="46"/>
  <c r="O37" i="46"/>
  <c r="P37" i="46" s="1"/>
  <c r="O36" i="46"/>
  <c r="P36" i="46"/>
  <c r="N35" i="46"/>
  <c r="M35" i="46"/>
  <c r="L35" i="46"/>
  <c r="K35" i="46"/>
  <c r="J35" i="46"/>
  <c r="O35" i="46" s="1"/>
  <c r="P35" i="46" s="1"/>
  <c r="I35" i="46"/>
  <c r="H35" i="46"/>
  <c r="G35" i="46"/>
  <c r="F35" i="46"/>
  <c r="E35" i="46"/>
  <c r="D35" i="46"/>
  <c r="O34" i="46"/>
  <c r="P34" i="46" s="1"/>
  <c r="N33" i="46"/>
  <c r="M33" i="46"/>
  <c r="L33" i="46"/>
  <c r="K33" i="46"/>
  <c r="K42" i="46" s="1"/>
  <c r="J33" i="46"/>
  <c r="I33" i="46"/>
  <c r="H33" i="46"/>
  <c r="G33" i="46"/>
  <c r="F33" i="46"/>
  <c r="E33" i="46"/>
  <c r="D33" i="46"/>
  <c r="D42" i="46" s="1"/>
  <c r="O32" i="46"/>
  <c r="P32" i="46" s="1"/>
  <c r="O31" i="46"/>
  <c r="P31" i="46"/>
  <c r="O30" i="46"/>
  <c r="P30" i="46" s="1"/>
  <c r="O29" i="46"/>
  <c r="P29" i="46"/>
  <c r="O28" i="46"/>
  <c r="P28" i="46" s="1"/>
  <c r="O27" i="46"/>
  <c r="P27" i="46"/>
  <c r="O26" i="46"/>
  <c r="P26" i="46" s="1"/>
  <c r="N25" i="46"/>
  <c r="M25" i="46"/>
  <c r="L25" i="46"/>
  <c r="K25" i="46"/>
  <c r="J25" i="46"/>
  <c r="I25" i="46"/>
  <c r="H25" i="46"/>
  <c r="G25" i="46"/>
  <c r="F25" i="46"/>
  <c r="E25" i="46"/>
  <c r="O25" i="46" s="1"/>
  <c r="P25" i="46" s="1"/>
  <c r="D25" i="46"/>
  <c r="O24" i="46"/>
  <c r="P24" i="46"/>
  <c r="O23" i="46"/>
  <c r="P23" i="46"/>
  <c r="O22" i="46"/>
  <c r="P22" i="46" s="1"/>
  <c r="O21" i="46"/>
  <c r="P21" i="46" s="1"/>
  <c r="O20" i="46"/>
  <c r="P20" i="46"/>
  <c r="O19" i="46"/>
  <c r="P19" i="46" s="1"/>
  <c r="O18" i="46"/>
  <c r="P18" i="46"/>
  <c r="O17" i="46"/>
  <c r="P17" i="46"/>
  <c r="O16" i="46"/>
  <c r="P16" i="46" s="1"/>
  <c r="N15" i="46"/>
  <c r="M15" i="46"/>
  <c r="L15" i="46"/>
  <c r="K15" i="46"/>
  <c r="J15" i="46"/>
  <c r="J42" i="46" s="1"/>
  <c r="I15" i="46"/>
  <c r="H15" i="46"/>
  <c r="G15" i="46"/>
  <c r="F15" i="46"/>
  <c r="E15" i="46"/>
  <c r="O15" i="46" s="1"/>
  <c r="P15" i="46" s="1"/>
  <c r="D15" i="46"/>
  <c r="O14" i="46"/>
  <c r="P14" i="46" s="1"/>
  <c r="O13" i="46"/>
  <c r="P13" i="46" s="1"/>
  <c r="N12" i="46"/>
  <c r="M12" i="46"/>
  <c r="M42" i="46" s="1"/>
  <c r="L12" i="46"/>
  <c r="K12" i="46"/>
  <c r="J12" i="46"/>
  <c r="I12" i="46"/>
  <c r="H12" i="46"/>
  <c r="O12" i="46" s="1"/>
  <c r="P12" i="46" s="1"/>
  <c r="G12" i="46"/>
  <c r="F12" i="46"/>
  <c r="E12" i="46"/>
  <c r="D12" i="46"/>
  <c r="O11" i="46"/>
  <c r="P11" i="46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L42" i="46" s="1"/>
  <c r="K5" i="46"/>
  <c r="J5" i="46"/>
  <c r="I5" i="46"/>
  <c r="H5" i="46"/>
  <c r="G5" i="46"/>
  <c r="O5" i="46" s="1"/>
  <c r="P5" i="46" s="1"/>
  <c r="F5" i="46"/>
  <c r="E5" i="46"/>
  <c r="D5" i="46"/>
  <c r="N45" i="45"/>
  <c r="O45" i="45" s="1"/>
  <c r="N44" i="45"/>
  <c r="O44" i="45"/>
  <c r="N43" i="45"/>
  <c r="O43" i="45"/>
  <c r="M42" i="45"/>
  <c r="L42" i="45"/>
  <c r="K42" i="45"/>
  <c r="J42" i="45"/>
  <c r="I42" i="45"/>
  <c r="H42" i="45"/>
  <c r="G42" i="45"/>
  <c r="F42" i="45"/>
  <c r="E42" i="45"/>
  <c r="D42" i="45"/>
  <c r="N42" i="45" s="1"/>
  <c r="O42" i="45" s="1"/>
  <c r="N41" i="45"/>
  <c r="O41" i="45"/>
  <c r="N40" i="45"/>
  <c r="O40" i="45"/>
  <c r="N39" i="45"/>
  <c r="O39" i="45" s="1"/>
  <c r="M38" i="45"/>
  <c r="L38" i="45"/>
  <c r="K38" i="45"/>
  <c r="J38" i="45"/>
  <c r="I38" i="45"/>
  <c r="H38" i="45"/>
  <c r="N38" i="45" s="1"/>
  <c r="O38" i="45" s="1"/>
  <c r="G38" i="45"/>
  <c r="F38" i="45"/>
  <c r="E38" i="45"/>
  <c r="D38" i="45"/>
  <c r="N37" i="45"/>
  <c r="O37" i="45" s="1"/>
  <c r="M36" i="45"/>
  <c r="L36" i="45"/>
  <c r="K36" i="45"/>
  <c r="J36" i="45"/>
  <c r="I36" i="45"/>
  <c r="H36" i="45"/>
  <c r="N36" i="45" s="1"/>
  <c r="O36" i="45" s="1"/>
  <c r="G36" i="45"/>
  <c r="F36" i="45"/>
  <c r="E36" i="45"/>
  <c r="D36" i="45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/>
  <c r="N29" i="45"/>
  <c r="O29" i="45" s="1"/>
  <c r="M28" i="45"/>
  <c r="L28" i="45"/>
  <c r="K28" i="45"/>
  <c r="J28" i="45"/>
  <c r="I28" i="45"/>
  <c r="H28" i="45"/>
  <c r="N28" i="45" s="1"/>
  <c r="O28" i="45" s="1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F46" i="45" s="1"/>
  <c r="E5" i="45"/>
  <c r="D5" i="45"/>
  <c r="N43" i="44"/>
  <c r="O43" i="44"/>
  <c r="N42" i="44"/>
  <c r="O42" i="44" s="1"/>
  <c r="N41" i="44"/>
  <c r="O41" i="44" s="1"/>
  <c r="N40" i="44"/>
  <c r="O40" i="44" s="1"/>
  <c r="M39" i="44"/>
  <c r="L39" i="44"/>
  <c r="L44" i="44" s="1"/>
  <c r="K39" i="44"/>
  <c r="J39" i="44"/>
  <c r="I39" i="44"/>
  <c r="H39" i="44"/>
  <c r="G39" i="44"/>
  <c r="N39" i="44" s="1"/>
  <c r="O39" i="44" s="1"/>
  <c r="F39" i="44"/>
  <c r="E39" i="44"/>
  <c r="D39" i="44"/>
  <c r="N38" i="44"/>
  <c r="O38" i="44" s="1"/>
  <c r="N37" i="44"/>
  <c r="O37" i="44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N34" i="44" s="1"/>
  <c r="O34" i="44" s="1"/>
  <c r="E34" i="44"/>
  <c r="D34" i="44"/>
  <c r="N33" i="44"/>
  <c r="O33" i="44"/>
  <c r="M32" i="44"/>
  <c r="L32" i="44"/>
  <c r="K32" i="44"/>
  <c r="J32" i="44"/>
  <c r="I32" i="44"/>
  <c r="H32" i="44"/>
  <c r="G32" i="44"/>
  <c r="F32" i="44"/>
  <c r="N32" i="44" s="1"/>
  <c r="O32" i="44" s="1"/>
  <c r="E32" i="44"/>
  <c r="D32" i="44"/>
  <c r="N31" i="44"/>
  <c r="O31" i="44"/>
  <c r="N30" i="44"/>
  <c r="O30" i="44" s="1"/>
  <c r="N29" i="44"/>
  <c r="O29" i="44" s="1"/>
  <c r="N28" i="44"/>
  <c r="O28" i="44" s="1"/>
  <c r="N27" i="44"/>
  <c r="O27" i="44"/>
  <c r="N26" i="44"/>
  <c r="O26" i="44" s="1"/>
  <c r="N25" i="44"/>
  <c r="O25" i="44"/>
  <c r="M24" i="44"/>
  <c r="M44" i="44" s="1"/>
  <c r="L24" i="44"/>
  <c r="K24" i="44"/>
  <c r="J24" i="44"/>
  <c r="I24" i="44"/>
  <c r="H24" i="44"/>
  <c r="G24" i="44"/>
  <c r="F24" i="44"/>
  <c r="F44" i="44" s="1"/>
  <c r="E24" i="44"/>
  <c r="D24" i="44"/>
  <c r="N23" i="44"/>
  <c r="O23" i="44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J12" i="44"/>
  <c r="J44" i="44" s="1"/>
  <c r="I12" i="44"/>
  <c r="H12" i="44"/>
  <c r="G12" i="44"/>
  <c r="F12" i="44"/>
  <c r="E12" i="44"/>
  <c r="N12" i="44" s="1"/>
  <c r="O12" i="44" s="1"/>
  <c r="D12" i="44"/>
  <c r="N11" i="44"/>
  <c r="O11" i="44" s="1"/>
  <c r="N10" i="44"/>
  <c r="O10" i="44" s="1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H44" i="44" s="1"/>
  <c r="G5" i="44"/>
  <c r="F5" i="44"/>
  <c r="E5" i="44"/>
  <c r="D5" i="44"/>
  <c r="N40" i="43"/>
  <c r="O40" i="43" s="1"/>
  <c r="N39" i="43"/>
  <c r="O39" i="43" s="1"/>
  <c r="N38" i="43"/>
  <c r="O38" i="43" s="1"/>
  <c r="M37" i="43"/>
  <c r="L37" i="43"/>
  <c r="L41" i="43" s="1"/>
  <c r="K37" i="43"/>
  <c r="J37" i="43"/>
  <c r="I37" i="43"/>
  <c r="H37" i="43"/>
  <c r="G37" i="43"/>
  <c r="G41" i="43" s="1"/>
  <c r="F37" i="43"/>
  <c r="E37" i="43"/>
  <c r="D37" i="43"/>
  <c r="N36" i="43"/>
  <c r="O36" i="43" s="1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1" i="43" s="1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3" i="43" s="1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M12" i="43"/>
  <c r="M41" i="43" s="1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K41" i="43" s="1"/>
  <c r="J5" i="43"/>
  <c r="I5" i="43"/>
  <c r="H5" i="43"/>
  <c r="G5" i="43"/>
  <c r="F5" i="43"/>
  <c r="E5" i="43"/>
  <c r="D5" i="43"/>
  <c r="D41" i="43" s="1"/>
  <c r="N39" i="42"/>
  <c r="O39" i="42" s="1"/>
  <c r="M38" i="42"/>
  <c r="L38" i="42"/>
  <c r="K38" i="42"/>
  <c r="K40" i="42" s="1"/>
  <c r="J38" i="42"/>
  <c r="I38" i="42"/>
  <c r="H38" i="42"/>
  <c r="G38" i="42"/>
  <c r="F38" i="42"/>
  <c r="E38" i="42"/>
  <c r="D38" i="42"/>
  <c r="N38" i="42" s="1"/>
  <c r="O38" i="42" s="1"/>
  <c r="N37" i="42"/>
  <c r="O37" i="42" s="1"/>
  <c r="N36" i="42"/>
  <c r="O36" i="42"/>
  <c r="N35" i="42"/>
  <c r="O35" i="42" s="1"/>
  <c r="M34" i="42"/>
  <c r="L34" i="42"/>
  <c r="K34" i="42"/>
  <c r="J34" i="42"/>
  <c r="I34" i="42"/>
  <c r="H34" i="42"/>
  <c r="N34" i="42" s="1"/>
  <c r="O34" i="42" s="1"/>
  <c r="G34" i="42"/>
  <c r="F34" i="42"/>
  <c r="E34" i="42"/>
  <c r="D34" i="42"/>
  <c r="N33" i="42"/>
  <c r="O33" i="42" s="1"/>
  <c r="M32" i="42"/>
  <c r="L32" i="42"/>
  <c r="K32" i="42"/>
  <c r="J32" i="42"/>
  <c r="I32" i="42"/>
  <c r="H32" i="42"/>
  <c r="N32" i="42" s="1"/>
  <c r="O32" i="42" s="1"/>
  <c r="G32" i="42"/>
  <c r="F32" i="42"/>
  <c r="E32" i="42"/>
  <c r="D32" i="42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/>
  <c r="N25" i="42"/>
  <c r="O25" i="42" s="1"/>
  <c r="M24" i="42"/>
  <c r="L24" i="42"/>
  <c r="K24" i="42"/>
  <c r="J24" i="42"/>
  <c r="I24" i="42"/>
  <c r="H24" i="42"/>
  <c r="H40" i="42" s="1"/>
  <c r="G24" i="42"/>
  <c r="F24" i="42"/>
  <c r="E24" i="42"/>
  <c r="D24" i="42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 s="1"/>
  <c r="N13" i="42"/>
  <c r="O13" i="42" s="1"/>
  <c r="M12" i="42"/>
  <c r="L12" i="42"/>
  <c r="L40" i="42" s="1"/>
  <c r="K12" i="42"/>
  <c r="J12" i="42"/>
  <c r="I12" i="42"/>
  <c r="H12" i="42"/>
  <c r="G12" i="42"/>
  <c r="N12" i="42" s="1"/>
  <c r="O12" i="42" s="1"/>
  <c r="F12" i="42"/>
  <c r="E12" i="42"/>
  <c r="D12" i="42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39" i="41"/>
  <c r="O39" i="41" s="1"/>
  <c r="N38" i="41"/>
  <c r="O38" i="41" s="1"/>
  <c r="M37" i="41"/>
  <c r="L37" i="41"/>
  <c r="L40" i="41" s="1"/>
  <c r="K37" i="41"/>
  <c r="J37" i="41"/>
  <c r="I37" i="41"/>
  <c r="H37" i="41"/>
  <c r="G37" i="41"/>
  <c r="N37" i="41" s="1"/>
  <c r="O37" i="41" s="1"/>
  <c r="F37" i="41"/>
  <c r="E37" i="41"/>
  <c r="D37" i="41"/>
  <c r="N36" i="41"/>
  <c r="O36" i="41" s="1"/>
  <c r="N35" i="41"/>
  <c r="O35" i="4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3" i="41" s="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1" i="41" s="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 s="1"/>
  <c r="N21" i="41"/>
  <c r="O21" i="41"/>
  <c r="N20" i="41"/>
  <c r="O20" i="41" s="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M12" i="41"/>
  <c r="M40" i="41" s="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K40" i="41" s="1"/>
  <c r="J5" i="41"/>
  <c r="I5" i="41"/>
  <c r="H5" i="41"/>
  <c r="G5" i="41"/>
  <c r="F5" i="41"/>
  <c r="E5" i="41"/>
  <c r="D5" i="41"/>
  <c r="D40" i="41" s="1"/>
  <c r="N40" i="40"/>
  <c r="O40" i="40" s="1"/>
  <c r="N39" i="40"/>
  <c r="O39" i="40"/>
  <c r="N38" i="40"/>
  <c r="O38" i="40" s="1"/>
  <c r="M37" i="40"/>
  <c r="L37" i="40"/>
  <c r="K37" i="40"/>
  <c r="J37" i="40"/>
  <c r="I37" i="40"/>
  <c r="H37" i="40"/>
  <c r="N37" i="40" s="1"/>
  <c r="O37" i="40" s="1"/>
  <c r="G37" i="40"/>
  <c r="F37" i="40"/>
  <c r="E37" i="40"/>
  <c r="D37" i="40"/>
  <c r="N36" i="40"/>
  <c r="O36" i="40" s="1"/>
  <c r="N35" i="40"/>
  <c r="O35" i="40" s="1"/>
  <c r="N34" i="40"/>
  <c r="O34" i="40" s="1"/>
  <c r="M33" i="40"/>
  <c r="L33" i="40"/>
  <c r="K33" i="40"/>
  <c r="J33" i="40"/>
  <c r="I33" i="40"/>
  <c r="H33" i="40"/>
  <c r="G33" i="40"/>
  <c r="N33" i="40" s="1"/>
  <c r="O33" i="40" s="1"/>
  <c r="F33" i="40"/>
  <c r="E33" i="40"/>
  <c r="D33" i="40"/>
  <c r="N32" i="40"/>
  <c r="O32" i="40" s="1"/>
  <c r="M31" i="40"/>
  <c r="L31" i="40"/>
  <c r="K31" i="40"/>
  <c r="J31" i="40"/>
  <c r="I31" i="40"/>
  <c r="H31" i="40"/>
  <c r="G31" i="40"/>
  <c r="N31" i="40" s="1"/>
  <c r="O31" i="40" s="1"/>
  <c r="F31" i="40"/>
  <c r="E31" i="40"/>
  <c r="D31" i="40"/>
  <c r="N30" i="40"/>
  <c r="O30" i="40" s="1"/>
  <c r="N29" i="40"/>
  <c r="O29" i="40"/>
  <c r="N28" i="40"/>
  <c r="O28" i="40" s="1"/>
  <c r="N27" i="40"/>
  <c r="O27" i="40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 s="1"/>
  <c r="N21" i="40"/>
  <c r="O21" i="40"/>
  <c r="N20" i="40"/>
  <c r="O20" i="40" s="1"/>
  <c r="N19" i="40"/>
  <c r="O19" i="40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 s="1"/>
  <c r="N13" i="40"/>
  <c r="O13" i="40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L41" i="40" s="1"/>
  <c r="K5" i="40"/>
  <c r="J5" i="40"/>
  <c r="I5" i="40"/>
  <c r="H5" i="40"/>
  <c r="G5" i="40"/>
  <c r="G41" i="40" s="1"/>
  <c r="F5" i="40"/>
  <c r="E5" i="40"/>
  <c r="D5" i="40"/>
  <c r="N39" i="39"/>
  <c r="O39" i="39" s="1"/>
  <c r="N38" i="39"/>
  <c r="O38" i="39"/>
  <c r="M37" i="39"/>
  <c r="L37" i="39"/>
  <c r="K37" i="39"/>
  <c r="J37" i="39"/>
  <c r="N37" i="39" s="1"/>
  <c r="O37" i="39" s="1"/>
  <c r="I37" i="39"/>
  <c r="H37" i="39"/>
  <c r="G37" i="39"/>
  <c r="F37" i="39"/>
  <c r="E37" i="39"/>
  <c r="E40" i="39"/>
  <c r="D37" i="39"/>
  <c r="N36" i="39"/>
  <c r="O36" i="39"/>
  <c r="N35" i="39"/>
  <c r="O35" i="39"/>
  <c r="N34" i="39"/>
  <c r="O34" i="39"/>
  <c r="N33" i="39"/>
  <c r="O33" i="39"/>
  <c r="M32" i="39"/>
  <c r="L32" i="39"/>
  <c r="K32" i="39"/>
  <c r="J32" i="39"/>
  <c r="I32" i="39"/>
  <c r="H32" i="39"/>
  <c r="N32" i="39" s="1"/>
  <c r="O32" i="39" s="1"/>
  <c r="G32" i="39"/>
  <c r="F32" i="39"/>
  <c r="E32" i="39"/>
  <c r="D32" i="39"/>
  <c r="N31" i="39"/>
  <c r="O31" i="39"/>
  <c r="M30" i="39"/>
  <c r="L30" i="39"/>
  <c r="K30" i="39"/>
  <c r="J30" i="39"/>
  <c r="I30" i="39"/>
  <c r="H30" i="39"/>
  <c r="N30" i="39" s="1"/>
  <c r="O30" i="39" s="1"/>
  <c r="G30" i="39"/>
  <c r="F30" i="39"/>
  <c r="E30" i="39"/>
  <c r="D30" i="39"/>
  <c r="N29" i="39"/>
  <c r="O29" i="39"/>
  <c r="N28" i="39"/>
  <c r="O28" i="39" s="1"/>
  <c r="N27" i="39"/>
  <c r="O27" i="39" s="1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N23" i="39" s="1"/>
  <c r="O23" i="39" s="1"/>
  <c r="E23" i="39"/>
  <c r="D23" i="39"/>
  <c r="N22" i="39"/>
  <c r="O22" i="39"/>
  <c r="N21" i="39"/>
  <c r="O21" i="39"/>
  <c r="N20" i="39"/>
  <c r="O20" i="39" s="1"/>
  <c r="N19" i="39"/>
  <c r="O19" i="39" s="1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M12" i="39"/>
  <c r="L12" i="39"/>
  <c r="K12" i="39"/>
  <c r="J12" i="39"/>
  <c r="I12" i="39"/>
  <c r="H12" i="39"/>
  <c r="H40" i="39" s="1"/>
  <c r="G12" i="39"/>
  <c r="F12" i="39"/>
  <c r="E12" i="39"/>
  <c r="D12" i="39"/>
  <c r="N11" i="39"/>
  <c r="O11" i="39"/>
  <c r="N10" i="39"/>
  <c r="O10" i="39" s="1"/>
  <c r="N9" i="39"/>
  <c r="O9" i="39" s="1"/>
  <c r="N8" i="39"/>
  <c r="O8" i="39"/>
  <c r="N7" i="39"/>
  <c r="O7" i="39"/>
  <c r="N6" i="39"/>
  <c r="O6" i="39" s="1"/>
  <c r="M5" i="39"/>
  <c r="M40" i="39" s="1"/>
  <c r="L5" i="39"/>
  <c r="K5" i="39"/>
  <c r="K40" i="39" s="1"/>
  <c r="J5" i="39"/>
  <c r="I5" i="39"/>
  <c r="I40" i="39" s="1"/>
  <c r="H5" i="39"/>
  <c r="G5" i="39"/>
  <c r="F5" i="39"/>
  <c r="N5" i="39" s="1"/>
  <c r="O5" i="39" s="1"/>
  <c r="E5" i="39"/>
  <c r="D5" i="39"/>
  <c r="N41" i="38"/>
  <c r="O41" i="38" s="1"/>
  <c r="N40" i="38"/>
  <c r="O40" i="38"/>
  <c r="M39" i="38"/>
  <c r="L39" i="38"/>
  <c r="K39" i="38"/>
  <c r="J39" i="38"/>
  <c r="I39" i="38"/>
  <c r="H39" i="38"/>
  <c r="N39" i="38" s="1"/>
  <c r="O39" i="38" s="1"/>
  <c r="G39" i="38"/>
  <c r="F39" i="38"/>
  <c r="E39" i="38"/>
  <c r="D39" i="38"/>
  <c r="N38" i="38"/>
  <c r="O38" i="38"/>
  <c r="N37" i="38"/>
  <c r="O37" i="38" s="1"/>
  <c r="N36" i="38"/>
  <c r="O36" i="38" s="1"/>
  <c r="N35" i="38"/>
  <c r="O35" i="38"/>
  <c r="M34" i="38"/>
  <c r="L34" i="38"/>
  <c r="K34" i="38"/>
  <c r="J34" i="38"/>
  <c r="I34" i="38"/>
  <c r="H34" i="38"/>
  <c r="G34" i="38"/>
  <c r="N34" i="38" s="1"/>
  <c r="O34" i="38" s="1"/>
  <c r="F34" i="38"/>
  <c r="E34" i="38"/>
  <c r="D34" i="38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N31" i="38" s="1"/>
  <c r="O31" i="38" s="1"/>
  <c r="N30" i="38"/>
  <c r="O30" i="38"/>
  <c r="N29" i="38"/>
  <c r="O29" i="38" s="1"/>
  <c r="N28" i="38"/>
  <c r="O28" i="38"/>
  <c r="N27" i="38"/>
  <c r="O27" i="38" s="1"/>
  <c r="N26" i="38"/>
  <c r="O26" i="38" s="1"/>
  <c r="N25" i="38"/>
  <c r="O25" i="38"/>
  <c r="M24" i="38"/>
  <c r="L24" i="38"/>
  <c r="K24" i="38"/>
  <c r="J24" i="38"/>
  <c r="I24" i="38"/>
  <c r="H24" i="38"/>
  <c r="G24" i="38"/>
  <c r="N24" i="38" s="1"/>
  <c r="O24" i="38" s="1"/>
  <c r="F24" i="38"/>
  <c r="E24" i="38"/>
  <c r="D24" i="38"/>
  <c r="N23" i="38"/>
  <c r="O23" i="38"/>
  <c r="N22" i="38"/>
  <c r="O22" i="38"/>
  <c r="N21" i="38"/>
  <c r="O21" i="38" s="1"/>
  <c r="N20" i="38"/>
  <c r="O20" i="38"/>
  <c r="N19" i="38"/>
  <c r="O19" i="38" s="1"/>
  <c r="N18" i="38"/>
  <c r="O18" i="38" s="1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/>
  <c r="N13" i="38"/>
  <c r="O13" i="38" s="1"/>
  <c r="M12" i="38"/>
  <c r="L12" i="38"/>
  <c r="K12" i="38"/>
  <c r="K42" i="38" s="1"/>
  <c r="J12" i="38"/>
  <c r="I12" i="38"/>
  <c r="H12" i="38"/>
  <c r="G12" i="38"/>
  <c r="F12" i="38"/>
  <c r="F42" i="38" s="1"/>
  <c r="E12" i="38"/>
  <c r="D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L5" i="38"/>
  <c r="K5" i="38"/>
  <c r="J5" i="38"/>
  <c r="I5" i="38"/>
  <c r="I42" i="38" s="1"/>
  <c r="H5" i="38"/>
  <c r="G5" i="38"/>
  <c r="F5" i="38"/>
  <c r="E5" i="38"/>
  <c r="D5" i="38"/>
  <c r="D42" i="38" s="1"/>
  <c r="N40" i="37"/>
  <c r="O40" i="37" s="1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/>
  <c r="N36" i="37"/>
  <c r="O36" i="37" s="1"/>
  <c r="M35" i="37"/>
  <c r="L35" i="37"/>
  <c r="K35" i="37"/>
  <c r="J35" i="37"/>
  <c r="N35" i="37" s="1"/>
  <c r="O35" i="37" s="1"/>
  <c r="I35" i="37"/>
  <c r="H35" i="37"/>
  <c r="G35" i="37"/>
  <c r="F35" i="37"/>
  <c r="E35" i="37"/>
  <c r="D35" i="37"/>
  <c r="N34" i="37"/>
  <c r="O34" i="37" s="1"/>
  <c r="M33" i="37"/>
  <c r="L33" i="37"/>
  <c r="K33" i="37"/>
  <c r="J33" i="37"/>
  <c r="J41" i="37" s="1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M25" i="37"/>
  <c r="L25" i="37"/>
  <c r="L41" i="37" s="1"/>
  <c r="K25" i="37"/>
  <c r="J25" i="37"/>
  <c r="I25" i="37"/>
  <c r="H25" i="37"/>
  <c r="G25" i="37"/>
  <c r="F25" i="37"/>
  <c r="E25" i="37"/>
  <c r="E41" i="37" s="1"/>
  <c r="D25" i="37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/>
  <c r="N16" i="37"/>
  <c r="O16" i="37" s="1"/>
  <c r="M15" i="37"/>
  <c r="L15" i="37"/>
  <c r="K15" i="37"/>
  <c r="J15" i="37"/>
  <c r="I15" i="37"/>
  <c r="I41" i="37" s="1"/>
  <c r="H15" i="37"/>
  <c r="G15" i="37"/>
  <c r="F15" i="37"/>
  <c r="E15" i="37"/>
  <c r="D15" i="37"/>
  <c r="N15" i="37" s="1"/>
  <c r="O15" i="37" s="1"/>
  <c r="N14" i="37"/>
  <c r="O14" i="37" s="1"/>
  <c r="N13" i="37"/>
  <c r="O13" i="37"/>
  <c r="M12" i="37"/>
  <c r="M41" i="37" s="1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L5" i="37"/>
  <c r="K5" i="37"/>
  <c r="K41" i="37" s="1"/>
  <c r="J5" i="37"/>
  <c r="I5" i="37"/>
  <c r="H5" i="37"/>
  <c r="G5" i="37"/>
  <c r="G41" i="37" s="1"/>
  <c r="F5" i="37"/>
  <c r="E5" i="37"/>
  <c r="D5" i="37"/>
  <c r="N39" i="36"/>
  <c r="O39" i="36"/>
  <c r="M38" i="36"/>
  <c r="L38" i="36"/>
  <c r="K38" i="36"/>
  <c r="J38" i="36"/>
  <c r="I38" i="36"/>
  <c r="H38" i="36"/>
  <c r="N38" i="36" s="1"/>
  <c r="O38" i="36" s="1"/>
  <c r="G38" i="36"/>
  <c r="F38" i="36"/>
  <c r="E38" i="36"/>
  <c r="D38" i="36"/>
  <c r="N37" i="36"/>
  <c r="O37" i="36" s="1"/>
  <c r="N36" i="36"/>
  <c r="O36" i="36" s="1"/>
  <c r="N35" i="36"/>
  <c r="O35" i="36"/>
  <c r="M34" i="36"/>
  <c r="L34" i="36"/>
  <c r="K34" i="36"/>
  <c r="J34" i="36"/>
  <c r="I34" i="36"/>
  <c r="H34" i="36"/>
  <c r="G34" i="36"/>
  <c r="N34" i="36" s="1"/>
  <c r="O34" i="36" s="1"/>
  <c r="F34" i="36"/>
  <c r="E34" i="36"/>
  <c r="D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2" i="36" s="1"/>
  <c r="O32" i="36" s="1"/>
  <c r="N31" i="36"/>
  <c r="O31" i="36" s="1"/>
  <c r="N30" i="36"/>
  <c r="O30" i="36"/>
  <c r="N29" i="36"/>
  <c r="O29" i="36"/>
  <c r="N28" i="36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N25" i="36" s="1"/>
  <c r="O25" i="36" s="1"/>
  <c r="D25" i="36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N18" i="36"/>
  <c r="O18" i="36" s="1"/>
  <c r="N17" i="36"/>
  <c r="O17" i="36"/>
  <c r="N16" i="36"/>
  <c r="O16" i="36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M12" i="36"/>
  <c r="L12" i="36"/>
  <c r="K12" i="36"/>
  <c r="J12" i="36"/>
  <c r="I12" i="36"/>
  <c r="H12" i="36"/>
  <c r="N12" i="36" s="1"/>
  <c r="O12" i="36" s="1"/>
  <c r="H40" i="36"/>
  <c r="G12" i="36"/>
  <c r="F12" i="36"/>
  <c r="E12" i="36"/>
  <c r="D12" i="36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M40" i="36" s="1"/>
  <c r="L5" i="36"/>
  <c r="L40" i="36" s="1"/>
  <c r="K5" i="36"/>
  <c r="K40" i="36"/>
  <c r="J5" i="36"/>
  <c r="J40" i="36"/>
  <c r="I5" i="36"/>
  <c r="I40" i="36" s="1"/>
  <c r="H5" i="36"/>
  <c r="G5" i="36"/>
  <c r="G40" i="36" s="1"/>
  <c r="F5" i="36"/>
  <c r="F40" i="36"/>
  <c r="E5" i="36"/>
  <c r="N5" i="36" s="1"/>
  <c r="O5" i="36" s="1"/>
  <c r="D5" i="36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8" i="35" s="1"/>
  <c r="O38" i="35" s="1"/>
  <c r="N37" i="35"/>
  <c r="O37" i="35" s="1"/>
  <c r="N36" i="35"/>
  <c r="O36" i="35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D33" i="35"/>
  <c r="N33" i="35" s="1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E40" i="35" s="1"/>
  <c r="D31" i="35"/>
  <c r="N30" i="35"/>
  <c r="O30" i="35" s="1"/>
  <c r="N29" i="35"/>
  <c r="O29" i="35" s="1"/>
  <c r="N28" i="35"/>
  <c r="O28" i="35"/>
  <c r="N27" i="35"/>
  <c r="O27" i="35" s="1"/>
  <c r="N26" i="35"/>
  <c r="O26" i="35"/>
  <c r="N25" i="35"/>
  <c r="O25" i="35" s="1"/>
  <c r="M24" i="35"/>
  <c r="L24" i="35"/>
  <c r="K24" i="35"/>
  <c r="J24" i="35"/>
  <c r="I24" i="35"/>
  <c r="H24" i="35"/>
  <c r="H40" i="35" s="1"/>
  <c r="G24" i="35"/>
  <c r="F24" i="35"/>
  <c r="E24" i="35"/>
  <c r="D24" i="35"/>
  <c r="N24" i="35" s="1"/>
  <c r="O24" i="35" s="1"/>
  <c r="N23" i="35"/>
  <c r="O23" i="35" s="1"/>
  <c r="N22" i="35"/>
  <c r="O22" i="35"/>
  <c r="N21" i="35"/>
  <c r="O21" i="35"/>
  <c r="N20" i="35"/>
  <c r="O20" i="35" s="1"/>
  <c r="N19" i="35"/>
  <c r="O19" i="35" s="1"/>
  <c r="N18" i="35"/>
  <c r="O18" i="35"/>
  <c r="N17" i="35"/>
  <c r="O17" i="35" s="1"/>
  <c r="N16" i="35"/>
  <c r="O16" i="35"/>
  <c r="M15" i="35"/>
  <c r="L15" i="35"/>
  <c r="L40" i="35" s="1"/>
  <c r="K15" i="35"/>
  <c r="J15" i="35"/>
  <c r="I15" i="35"/>
  <c r="H15" i="35"/>
  <c r="G15" i="35"/>
  <c r="F15" i="35"/>
  <c r="F40" i="35" s="1"/>
  <c r="E15" i="35"/>
  <c r="D15" i="35"/>
  <c r="N14" i="35"/>
  <c r="O14" i="35"/>
  <c r="N13" i="35"/>
  <c r="O13" i="35"/>
  <c r="M12" i="35"/>
  <c r="L12" i="35"/>
  <c r="K12" i="35"/>
  <c r="J12" i="35"/>
  <c r="I12" i="35"/>
  <c r="N12" i="35" s="1"/>
  <c r="O12" i="35" s="1"/>
  <c r="H12" i="35"/>
  <c r="G12" i="35"/>
  <c r="F12" i="35"/>
  <c r="E12" i="35"/>
  <c r="D12" i="35"/>
  <c r="N11" i="35"/>
  <c r="O11" i="35" s="1"/>
  <c r="N10" i="35"/>
  <c r="O10" i="35"/>
  <c r="N9" i="35"/>
  <c r="O9" i="35"/>
  <c r="N8" i="35"/>
  <c r="O8" i="35" s="1"/>
  <c r="N7" i="35"/>
  <c r="O7" i="35"/>
  <c r="N6" i="35"/>
  <c r="O6" i="35"/>
  <c r="M5" i="35"/>
  <c r="N5" i="35" s="1"/>
  <c r="O5" i="35" s="1"/>
  <c r="L5" i="35"/>
  <c r="K5" i="35"/>
  <c r="K40" i="35" s="1"/>
  <c r="J5" i="35"/>
  <c r="J40" i="35" s="1"/>
  <c r="I5" i="35"/>
  <c r="I40" i="35"/>
  <c r="H5" i="35"/>
  <c r="G5" i="35"/>
  <c r="G40" i="35" s="1"/>
  <c r="F5" i="35"/>
  <c r="E5" i="35"/>
  <c r="D5" i="35"/>
  <c r="D40" i="35" s="1"/>
  <c r="N38" i="34"/>
  <c r="O38" i="34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K39" i="34" s="1"/>
  <c r="J32" i="34"/>
  <c r="I32" i="34"/>
  <c r="H32" i="34"/>
  <c r="G32" i="34"/>
  <c r="F32" i="34"/>
  <c r="E32" i="34"/>
  <c r="N32" i="34" s="1"/>
  <c r="O32" i="34" s="1"/>
  <c r="D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/>
  <c r="M15" i="34"/>
  <c r="L15" i="34"/>
  <c r="K15" i="34"/>
  <c r="J15" i="34"/>
  <c r="I15" i="34"/>
  <c r="H15" i="34"/>
  <c r="G15" i="34"/>
  <c r="F15" i="34"/>
  <c r="E15" i="34"/>
  <c r="D15" i="34"/>
  <c r="D39" i="34" s="1"/>
  <c r="N14" i="34"/>
  <c r="O14" i="34" s="1"/>
  <c r="N13" i="34"/>
  <c r="O13" i="34" s="1"/>
  <c r="M12" i="34"/>
  <c r="L12" i="34"/>
  <c r="K12" i="34"/>
  <c r="J12" i="34"/>
  <c r="I12" i="34"/>
  <c r="H12" i="34"/>
  <c r="G12" i="34"/>
  <c r="G39" i="34" s="1"/>
  <c r="F12" i="34"/>
  <c r="N12" i="34" s="1"/>
  <c r="O12" i="34" s="1"/>
  <c r="E12" i="34"/>
  <c r="D12" i="34"/>
  <c r="N11" i="34"/>
  <c r="O11" i="34" s="1"/>
  <c r="N10" i="34"/>
  <c r="O10" i="34"/>
  <c r="N9" i="34"/>
  <c r="O9" i="34" s="1"/>
  <c r="N8" i="34"/>
  <c r="O8" i="34"/>
  <c r="N7" i="34"/>
  <c r="O7" i="34"/>
  <c r="N6" i="34"/>
  <c r="O6" i="34" s="1"/>
  <c r="M5" i="34"/>
  <c r="M39" i="34" s="1"/>
  <c r="L5" i="34"/>
  <c r="L39" i="34" s="1"/>
  <c r="K5" i="34"/>
  <c r="J5" i="34"/>
  <c r="J39" i="34" s="1"/>
  <c r="I5" i="34"/>
  <c r="I39" i="34" s="1"/>
  <c r="H5" i="34"/>
  <c r="H39" i="34" s="1"/>
  <c r="G5" i="34"/>
  <c r="F5" i="34"/>
  <c r="F39" i="34" s="1"/>
  <c r="E5" i="34"/>
  <c r="E39" i="34" s="1"/>
  <c r="D5" i="34"/>
  <c r="N24" i="33"/>
  <c r="O24" i="33"/>
  <c r="N25" i="33"/>
  <c r="O25" i="33"/>
  <c r="N26" i="33"/>
  <c r="O26" i="33" s="1"/>
  <c r="N27" i="33"/>
  <c r="O27" i="33" s="1"/>
  <c r="N28" i="33"/>
  <c r="O28" i="33"/>
  <c r="N16" i="33"/>
  <c r="O16" i="33"/>
  <c r="N17" i="33"/>
  <c r="O17" i="33"/>
  <c r="N18" i="33"/>
  <c r="O18" i="33"/>
  <c r="N19" i="33"/>
  <c r="O19" i="33" s="1"/>
  <c r="N20" i="33"/>
  <c r="O20" i="33" s="1"/>
  <c r="N21" i="33"/>
  <c r="O21" i="33"/>
  <c r="N22" i="33"/>
  <c r="O22" i="33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5" i="33"/>
  <c r="F15" i="33"/>
  <c r="G15" i="33"/>
  <c r="H15" i="33"/>
  <c r="I15" i="33"/>
  <c r="I39" i="33" s="1"/>
  <c r="J15" i="33"/>
  <c r="N15" i="33" s="1"/>
  <c r="O15" i="33" s="1"/>
  <c r="K15" i="33"/>
  <c r="L15" i="33"/>
  <c r="M15" i="33"/>
  <c r="D15" i="33"/>
  <c r="D39" i="33" s="1"/>
  <c r="E12" i="33"/>
  <c r="F12" i="33"/>
  <c r="G12" i="33"/>
  <c r="H12" i="33"/>
  <c r="I12" i="33"/>
  <c r="J12" i="33"/>
  <c r="N12" i="33" s="1"/>
  <c r="O12" i="33" s="1"/>
  <c r="K12" i="33"/>
  <c r="L12" i="33"/>
  <c r="M12" i="33"/>
  <c r="D12" i="33"/>
  <c r="E5" i="33"/>
  <c r="E39" i="33"/>
  <c r="F5" i="33"/>
  <c r="G5" i="33"/>
  <c r="H5" i="33"/>
  <c r="H39" i="33" s="1"/>
  <c r="I5" i="33"/>
  <c r="J5" i="33"/>
  <c r="J39" i="33" s="1"/>
  <c r="K5" i="33"/>
  <c r="N5" i="33" s="1"/>
  <c r="O5" i="33" s="1"/>
  <c r="L5" i="33"/>
  <c r="L39" i="33" s="1"/>
  <c r="M5" i="33"/>
  <c r="M39" i="33" s="1"/>
  <c r="D5" i="33"/>
  <c r="E37" i="33"/>
  <c r="F37" i="33"/>
  <c r="N37" i="33" s="1"/>
  <c r="O37" i="33" s="1"/>
  <c r="G37" i="33"/>
  <c r="H37" i="33"/>
  <c r="I37" i="33"/>
  <c r="J37" i="33"/>
  <c r="K37" i="33"/>
  <c r="L37" i="33"/>
  <c r="M37" i="33"/>
  <c r="D37" i="33"/>
  <c r="N38" i="33"/>
  <c r="O38" i="33" s="1"/>
  <c r="N34" i="33"/>
  <c r="O34" i="33"/>
  <c r="N35" i="33"/>
  <c r="O35" i="33"/>
  <c r="N36" i="33"/>
  <c r="N33" i="33"/>
  <c r="O33" i="33" s="1"/>
  <c r="E32" i="33"/>
  <c r="F32" i="33"/>
  <c r="N32" i="33" s="1"/>
  <c r="O32" i="33" s="1"/>
  <c r="G32" i="33"/>
  <c r="H32" i="33"/>
  <c r="I32" i="33"/>
  <c r="J32" i="33"/>
  <c r="K32" i="33"/>
  <c r="L32" i="33"/>
  <c r="M32" i="33"/>
  <c r="D32" i="33"/>
  <c r="E30" i="33"/>
  <c r="F30" i="33"/>
  <c r="G30" i="33"/>
  <c r="G39" i="33" s="1"/>
  <c r="H30" i="33"/>
  <c r="I30" i="33"/>
  <c r="J30" i="33"/>
  <c r="K30" i="33"/>
  <c r="L30" i="33"/>
  <c r="M30" i="33"/>
  <c r="D30" i="33"/>
  <c r="N31" i="33"/>
  <c r="O31" i="33"/>
  <c r="N29" i="33"/>
  <c r="O29" i="33" s="1"/>
  <c r="O36" i="33"/>
  <c r="N13" i="33"/>
  <c r="O13" i="33" s="1"/>
  <c r="N14" i="33"/>
  <c r="O14" i="33" s="1"/>
  <c r="N7" i="33"/>
  <c r="O7" i="33"/>
  <c r="N8" i="33"/>
  <c r="O8" i="33"/>
  <c r="N9" i="33"/>
  <c r="O9" i="33" s="1"/>
  <c r="N10" i="33"/>
  <c r="O10" i="33"/>
  <c r="N11" i="33"/>
  <c r="O11" i="33" s="1"/>
  <c r="N6" i="33"/>
  <c r="O6" i="33" s="1"/>
  <c r="F41" i="37"/>
  <c r="N25" i="37"/>
  <c r="O25" i="37" s="1"/>
  <c r="D41" i="37"/>
  <c r="G42" i="38"/>
  <c r="J42" i="38"/>
  <c r="M42" i="38"/>
  <c r="L42" i="38"/>
  <c r="H42" i="38"/>
  <c r="E42" i="38"/>
  <c r="N5" i="38"/>
  <c r="O5" i="38" s="1"/>
  <c r="G40" i="39"/>
  <c r="L40" i="39"/>
  <c r="N15" i="39"/>
  <c r="O15" i="39" s="1"/>
  <c r="D40" i="39"/>
  <c r="M41" i="40"/>
  <c r="J41" i="40"/>
  <c r="K41" i="40"/>
  <c r="F41" i="40"/>
  <c r="E41" i="40"/>
  <c r="D41" i="40"/>
  <c r="J40" i="41"/>
  <c r="H40" i="41"/>
  <c r="E40" i="41"/>
  <c r="I40" i="41"/>
  <c r="J40" i="42"/>
  <c r="M40" i="42"/>
  <c r="I40" i="42"/>
  <c r="F40" i="42"/>
  <c r="E40" i="42"/>
  <c r="J41" i="43"/>
  <c r="H41" i="43"/>
  <c r="N15" i="43"/>
  <c r="O15" i="43" s="1"/>
  <c r="I41" i="43"/>
  <c r="N33" i="43"/>
  <c r="O33" i="43" s="1"/>
  <c r="E41" i="43"/>
  <c r="K44" i="44"/>
  <c r="G44" i="44"/>
  <c r="I44" i="44"/>
  <c r="N15" i="44"/>
  <c r="O15" i="44" s="1"/>
  <c r="D44" i="44"/>
  <c r="K46" i="45"/>
  <c r="J46" i="45"/>
  <c r="L46" i="45"/>
  <c r="M46" i="45"/>
  <c r="E46" i="45"/>
  <c r="G46" i="45"/>
  <c r="I46" i="45"/>
  <c r="H42" i="46"/>
  <c r="F42" i="46"/>
  <c r="E42" i="46"/>
  <c r="N42" i="46"/>
  <c r="I42" i="46"/>
  <c r="O44" i="47" l="1"/>
  <c r="P44" i="47" s="1"/>
  <c r="N39" i="34"/>
  <c r="O39" i="34" s="1"/>
  <c r="N39" i="33"/>
  <c r="O39" i="33" s="1"/>
  <c r="N42" i="38"/>
  <c r="O42" i="38" s="1"/>
  <c r="N40" i="41"/>
  <c r="O40" i="41" s="1"/>
  <c r="N40" i="39"/>
  <c r="O40" i="39" s="1"/>
  <c r="D40" i="36"/>
  <c r="N37" i="43"/>
  <c r="O37" i="43" s="1"/>
  <c r="N24" i="42"/>
  <c r="O24" i="42" s="1"/>
  <c r="I41" i="40"/>
  <c r="N30" i="33"/>
  <c r="O30" i="33" s="1"/>
  <c r="N12" i="38"/>
  <c r="O12" i="38" s="1"/>
  <c r="D46" i="45"/>
  <c r="G40" i="42"/>
  <c r="G40" i="41"/>
  <c r="N5" i="34"/>
  <c r="O5" i="34" s="1"/>
  <c r="N12" i="39"/>
  <c r="O12" i="39" s="1"/>
  <c r="N15" i="35"/>
  <c r="O15" i="35" s="1"/>
  <c r="F39" i="33"/>
  <c r="G42" i="46"/>
  <c r="O42" i="46" s="1"/>
  <c r="P42" i="46" s="1"/>
  <c r="N5" i="45"/>
  <c r="O5" i="45" s="1"/>
  <c r="N5" i="44"/>
  <c r="O5" i="44" s="1"/>
  <c r="F40" i="41"/>
  <c r="N5" i="40"/>
  <c r="O5" i="40" s="1"/>
  <c r="J40" i="39"/>
  <c r="H41" i="37"/>
  <c r="N41" i="37" s="1"/>
  <c r="O41" i="37" s="1"/>
  <c r="N5" i="43"/>
  <c r="O5" i="43" s="1"/>
  <c r="H46" i="45"/>
  <c r="N24" i="44"/>
  <c r="O24" i="44" s="1"/>
  <c r="N5" i="41"/>
  <c r="O5" i="41" s="1"/>
  <c r="E40" i="36"/>
  <c r="E44" i="44"/>
  <c r="N44" i="44" s="1"/>
  <c r="O44" i="44" s="1"/>
  <c r="F41" i="43"/>
  <c r="N41" i="43" s="1"/>
  <c r="O41" i="43" s="1"/>
  <c r="H41" i="40"/>
  <c r="N41" i="40" s="1"/>
  <c r="O41" i="40" s="1"/>
  <c r="F40" i="39"/>
  <c r="N31" i="35"/>
  <c r="O31" i="35" s="1"/>
  <c r="D40" i="42"/>
  <c r="M40" i="35"/>
  <c r="N40" i="35" s="1"/>
  <c r="O40" i="35" s="1"/>
  <c r="N15" i="34"/>
  <c r="O15" i="34" s="1"/>
  <c r="O33" i="46"/>
  <c r="P33" i="46" s="1"/>
  <c r="K39" i="33"/>
  <c r="N5" i="37"/>
  <c r="O5" i="37" s="1"/>
  <c r="N40" i="36" l="1"/>
  <c r="O40" i="36" s="1"/>
  <c r="N40" i="42"/>
  <c r="O40" i="42" s="1"/>
  <c r="N46" i="45"/>
  <c r="O46" i="45" s="1"/>
</calcChain>
</file>

<file path=xl/sharedStrings.xml><?xml version="1.0" encoding="utf-8"?>
<sst xmlns="http://schemas.openxmlformats.org/spreadsheetml/2006/main" count="861" uniqueCount="129">
  <si>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</si>
  <si>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</si>
  <si>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</si>
  <si>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</si>
  <si>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</si>
  <si>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</si>
  <si>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</si>
  <si>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</si>
  <si>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</si>
  <si>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</si>
  <si>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</si>
  <si>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</si>
  <si>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</si>
  <si>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</si>
  <si>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</si>
  <si>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</si>
  <si>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</si>
  <si>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</si>
  <si>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</si>
  <si>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</si>
  <si>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</si>
  <si>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</si>
  <si>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</si>
  <si>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</si>
  <si>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</si>
  <si>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</si>
  <si>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</si>
  <si>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</si>
  <si>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</si>
  <si>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</si>
  <si>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</si>
  <si>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</si>
  <si>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</si>
  <si>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</si>
  <si>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</si>
  <si>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</si>
  <si>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</si>
  <si>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</si>
  <si>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</si>
  <si>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</si>
  <si>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</si>
  <si>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</si>
  <si>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</si>
  <si>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</si>
  <si>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</si>
  <si>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</si>
  <si>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</si>
  <si>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</si>
  <si>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</si>
  <si>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</si>
  <si>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</si>
  <si>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</si>
  <si>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</si>
  <si>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Cottondale Revenues Reported by Account Code and Fund Type</t>
  </si>
  <si>
    <t>Local Fiscal Year Ended September 30, 2010</t>
  </si>
  <si>
    <t>Licenses</t>
  </si>
  <si>
    <t>State Grant - Public Safety</t>
  </si>
  <si>
    <t>Disposition of Fixed Assets</t>
  </si>
  <si>
    <t>2010 Municipal Census Population:</t>
  </si>
  <si>
    <t>Local Fiscal Year Ended September 30, 2011</t>
  </si>
  <si>
    <t>Local Option Taxes</t>
  </si>
  <si>
    <t>State Grant - Physical Environment - Water Supply System</t>
  </si>
  <si>
    <t>State Grant - Physical Environment - Sewer / Wastewater</t>
  </si>
  <si>
    <t>Transportation (User Fees) - Other Transportation Charges</t>
  </si>
  <si>
    <t>Court-Ordered Judgments and Fines - As Decided by County Court Civil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</si>
  <si>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</si>
  <si>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</si>
  <si>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</si>
  <si>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</si>
  <si>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Physical Environment - Water Supply System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</si>
  <si>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</si>
  <si>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</si>
  <si>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</si>
  <si>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</si>
  <si>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</si>
  <si>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</si>
  <si>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</si>
  <si>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</si>
  <si>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</si>
  <si>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2008</t>
  </si>
  <si>
    <t>Permits and Franchise Fees</t>
  </si>
  <si>
    <t>Other Permits and Fees</t>
  </si>
  <si>
    <t>Federal Grant - Physical Environment - Other Physical Environment</t>
  </si>
  <si>
    <t>Federal Grant - Culture / Recreation</t>
  </si>
  <si>
    <t>Judgments and Fines - Other Court-Ordered</t>
  </si>
  <si>
    <t>Impact Fees - Physical Environment</t>
  </si>
  <si>
    <t>Proprietary Non-Operating Sources - Other Non-Operating Sources</t>
  </si>
  <si>
    <t>2008 Municipal Population:</t>
  </si>
  <si>
    <t>Local Fiscal Year Ended September 30, 2014</t>
  </si>
  <si>
    <t>Sales - Disposition of Fixed Assets</t>
  </si>
  <si>
    <t>Proprietary Non-Operating - Capital Contributions from Federal Government</t>
  </si>
  <si>
    <t>2014 Municipal Population:</t>
  </si>
  <si>
    <t>Local Fiscal Year Ended September 30, 2015</t>
  </si>
  <si>
    <t>General Government - Other General Government Charges and Fees</t>
  </si>
  <si>
    <t>Proceeds - Installment Purchases and Capital Lease Proceeds</t>
  </si>
  <si>
    <t>Proceeds of General Capital Asset Dispositions - Compensation for Loss</t>
  </si>
  <si>
    <t>2015 Municipal Population:</t>
  </si>
  <si>
    <t>Local Fiscal Year Ended September 30, 2016</t>
  </si>
  <si>
    <t>State Grant - Transportation - Other Transportation</t>
  </si>
  <si>
    <t>Proprietary Non-Operating - Capital Contributions from Other Public Source</t>
  </si>
  <si>
    <t>2016 Municipal Population:</t>
  </si>
  <si>
    <t>Local Fiscal Year Ended September 30, 2017</t>
  </si>
  <si>
    <t>2017 Municipal Population:</t>
  </si>
  <si>
    <t>Local Fiscal Year Ended September 30, 2018</t>
  </si>
  <si>
    <t>Proceeds of General Capital Asset Dispositions - Sales</t>
  </si>
  <si>
    <t>2018 Municipal Population:</t>
  </si>
  <si>
    <t>Local Fiscal Year Ended September 30, 2019</t>
  </si>
  <si>
    <t>Federal Grant - Economic Environment</t>
  </si>
  <si>
    <t>Proprietary Non-Operating - Other Non-Operating Sources</t>
  </si>
  <si>
    <t>2019 Municipal Population:</t>
  </si>
  <si>
    <t>Local Fiscal Year Ended September 30, 2020</t>
  </si>
  <si>
    <t>Federal Grant - Public Safety</t>
  </si>
  <si>
    <t>Proceeds - Debt Proceeds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</si>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</sst>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>SUM(D6:D11)</f>
        <v>259320</v>
      </c>
      <c r="E5" s="27">
        <f>SUM(E6:E11)</f>
        <v>42196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301516</v>
      </c>
      <c r="P5" s="33">
        <f>(O5/P$46)</f>
        <v>353.89201877934272</v>
      </c>
      <c r="Q5" s="6"/>
    </row>
    <row r="6" spans="1:134">
      <c r="A6" s="12"/>
      <c r="B6" s="25">
        <v>311</v>
      </c>
      <c r="C6" s="20" t="s">
        <v>2</v>
      </c>
      <c r="D6" s="46">
        <v>73507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73507</v>
      </c>
      <c r="P6" s="47">
        <f>(O6/P$46)</f>
        <v>86.275821596244128</v>
      </c>
      <c r="Q6" s="9"/>
    </row>
    <row r="7" spans="1:134">
      <c r="A7" s="12"/>
      <c r="B7" s="25">
        <v>312.3</v>
      </c>
      <c r="C7" s="20" t="s">
        <v>10</v>
      </c>
      <c r="D7" s="46">
        <v>0</v>
      </c>
      <c r="E7" s="46">
        <v>36428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36428</v>
      </c>
      <c r="P7" s="47">
        <f>(O7/P$46)</f>
        <v>42.755868544600936</v>
      </c>
      <c r="Q7" s="9"/>
    </row>
    <row r="8" spans="1:134">
      <c r="A8" s="12"/>
      <c r="B8" s="25">
        <v>312.41000000000003</v>
      </c>
      <c r="C8" s="20" t="s">
        <v>119</v>
      </c>
      <c r="D8" s="46">
        <v>0</v>
      </c>
      <c r="E8" s="46">
        <v>5768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5768</v>
      </c>
      <c r="P8" s="47">
        <f>(O8/P$46)</f>
        <v>6.7699530516431921</v>
      </c>
      <c r="Q8" s="9"/>
    </row>
    <row r="9" spans="1:134">
      <c r="A9" s="12"/>
      <c r="B9" s="25">
        <v>314.10000000000002</v>
      </c>
      <c r="C9" s="20" t="s">
        <v>13</v>
      </c>
      <c r="D9" s="46">
        <v>47291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47291</v>
      </c>
      <c r="P9" s="47">
        <f>(O9/P$46)</f>
        <v>55.505868544600936</v>
      </c>
      <c r="Q9" s="9"/>
    </row>
    <row r="10" spans="1:134">
      <c r="A10" s="12"/>
      <c r="B10" s="25">
        <v>315.10000000000002</v>
      </c>
      <c r="C10" s="20" t="s">
        <v>120</v>
      </c>
      <c r="D10" s="46">
        <v>25481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25481</v>
      </c>
      <c r="P10" s="47">
        <f>(O10/P$46)</f>
        <v>29.907276995305164</v>
      </c>
      <c r="Q10" s="9"/>
    </row>
    <row r="11" spans="1:134">
      <c r="A11" s="12"/>
      <c r="B11" s="25">
        <v>319.89999999999998</v>
      </c>
      <c r="C11" s="20" t="s">
        <v>121</v>
      </c>
      <c r="D11" s="46">
        <v>113041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113041</v>
      </c>
      <c r="P11" s="47">
        <f>(O11/P$46)</f>
        <v>132.67723004694835</v>
      </c>
      <c r="Q11" s="9"/>
    </row>
    <row r="12" spans="1:134" ht="15.75">
      <c r="A12" s="29" t="s">
        <v>15</v>
      </c>
      <c r="B12" s="30"/>
      <c r="C12" s="31"/>
      <c r="D12" s="32">
        <f>SUM(D13:D14)</f>
        <v>73138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73138</v>
      </c>
      <c r="P12" s="45">
        <f>(O12/P$46)</f>
        <v>85.842723004694832</v>
      </c>
      <c r="Q12" s="10"/>
    </row>
    <row r="13" spans="1:134">
      <c r="A13" s="12"/>
      <c r="B13" s="25">
        <v>323.10000000000002</v>
      </c>
      <c r="C13" s="20" t="s">
        <v>16</v>
      </c>
      <c r="D13" s="46">
        <v>68498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4" si="1">SUM(D13:N13)</f>
        <v>68498</v>
      </c>
      <c r="P13" s="47">
        <f>(O13/P$46)</f>
        <v>80.396713615023472</v>
      </c>
      <c r="Q13" s="9"/>
    </row>
    <row r="14" spans="1:134">
      <c r="A14" s="12"/>
      <c r="B14" s="25">
        <v>329.5</v>
      </c>
      <c r="C14" s="20" t="s">
        <v>122</v>
      </c>
      <c r="D14" s="46">
        <v>4640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4640</v>
      </c>
      <c r="P14" s="47">
        <f>(O14/P$46)</f>
        <v>5.4460093896713619</v>
      </c>
      <c r="Q14" s="9"/>
    </row>
    <row r="15" spans="1:134" ht="15.75">
      <c r="A15" s="29" t="s">
        <v>123</v>
      </c>
      <c r="B15" s="30"/>
      <c r="C15" s="31"/>
      <c r="D15" s="32">
        <f>SUM(D16:D27)</f>
        <v>169178</v>
      </c>
      <c r="E15" s="32">
        <f>SUM(E16:E27)</f>
        <v>3063</v>
      </c>
      <c r="F15" s="32">
        <f>SUM(F16:F27)</f>
        <v>0</v>
      </c>
      <c r="G15" s="32">
        <f>SUM(G16:G27)</f>
        <v>246304</v>
      </c>
      <c r="H15" s="32">
        <f>SUM(H16:H27)</f>
        <v>0</v>
      </c>
      <c r="I15" s="32">
        <f>SUM(I16:I27)</f>
        <v>93964</v>
      </c>
      <c r="J15" s="32">
        <f>SUM(J16:J27)</f>
        <v>0</v>
      </c>
      <c r="K15" s="32">
        <f>SUM(K16:K27)</f>
        <v>0</v>
      </c>
      <c r="L15" s="32">
        <f>SUM(L16:L27)</f>
        <v>0</v>
      </c>
      <c r="M15" s="32">
        <f>SUM(M16:M27)</f>
        <v>0</v>
      </c>
      <c r="N15" s="32">
        <f>SUM(N16:N27)</f>
        <v>0</v>
      </c>
      <c r="O15" s="44">
        <f>SUM(D15:N15)</f>
        <v>512509</v>
      </c>
      <c r="P15" s="45">
        <f>(O15/P$46)</f>
        <v>601.53638497652582</v>
      </c>
      <c r="Q15" s="10"/>
    </row>
    <row r="16" spans="1:134">
      <c r="A16" s="12"/>
      <c r="B16" s="25">
        <v>331.31</v>
      </c>
      <c r="C16" s="20" t="s">
        <v>69</v>
      </c>
      <c r="D16" s="46">
        <v>0</v>
      </c>
      <c r="E16" s="46">
        <v>0</v>
      </c>
      <c r="F16" s="46">
        <v>0</v>
      </c>
      <c r="G16" s="46">
        <v>124911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2">SUM(D16:N16)</f>
        <v>124911</v>
      </c>
      <c r="P16" s="47">
        <f>(O16/P$46)</f>
        <v>146.60915492957747</v>
      </c>
      <c r="Q16" s="9"/>
    </row>
    <row r="17" spans="1:17">
      <c r="A17" s="12"/>
      <c r="B17" s="25">
        <v>331.5</v>
      </c>
      <c r="C17" s="20" t="s">
        <v>107</v>
      </c>
      <c r="D17" s="46">
        <v>0</v>
      </c>
      <c r="E17" s="46">
        <v>3063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3063</v>
      </c>
      <c r="P17" s="47">
        <f>(O17/P$46)</f>
        <v>3.5950704225352115</v>
      </c>
      <c r="Q17" s="9"/>
    </row>
    <row r="18" spans="1:17">
      <c r="A18" s="12"/>
      <c r="B18" s="25">
        <v>334.2</v>
      </c>
      <c r="C18" s="20" t="s">
        <v>56</v>
      </c>
      <c r="D18" s="46">
        <v>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2000</v>
      </c>
      <c r="P18" s="47">
        <f>(O18/P$46)</f>
        <v>2.347417840375587</v>
      </c>
      <c r="Q18" s="9"/>
    </row>
    <row r="19" spans="1:17">
      <c r="A19" s="12"/>
      <c r="B19" s="25">
        <v>334.31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63964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63964</v>
      </c>
      <c r="P19" s="47">
        <f>(O19/P$46)</f>
        <v>75.075117370892016</v>
      </c>
      <c r="Q19" s="9"/>
    </row>
    <row r="20" spans="1:17">
      <c r="A20" s="12"/>
      <c r="B20" s="25">
        <v>334.35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30000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30000</v>
      </c>
      <c r="P20" s="47">
        <f>(O20/P$46)</f>
        <v>35.2112676056338</v>
      </c>
      <c r="Q20" s="9"/>
    </row>
    <row r="21" spans="1:17">
      <c r="A21" s="12"/>
      <c r="B21" s="25">
        <v>334.49</v>
      </c>
      <c r="C21" s="20" t="s">
        <v>98</v>
      </c>
      <c r="D21" s="46">
        <v>0</v>
      </c>
      <c r="E21" s="46">
        <v>0</v>
      </c>
      <c r="F21" s="46">
        <v>0</v>
      </c>
      <c r="G21" s="46">
        <v>121393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121393</v>
      </c>
      <c r="P21" s="47">
        <f>(O21/P$46)</f>
        <v>142.4800469483568</v>
      </c>
      <c r="Q21" s="9"/>
    </row>
    <row r="22" spans="1:17">
      <c r="A22" s="12"/>
      <c r="B22" s="25">
        <v>335.125</v>
      </c>
      <c r="C22" s="20" t="s">
        <v>124</v>
      </c>
      <c r="D22" s="46">
        <v>76701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76701</v>
      </c>
      <c r="P22" s="47">
        <f>(O22/P$46)</f>
        <v>90.024647887323937</v>
      </c>
      <c r="Q22" s="9"/>
    </row>
    <row r="23" spans="1:17">
      <c r="A23" s="12"/>
      <c r="B23" s="25">
        <v>335.14</v>
      </c>
      <c r="C23" s="20" t="s">
        <v>74</v>
      </c>
      <c r="D23" s="46">
        <v>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542</v>
      </c>
      <c r="P23" s="47">
        <f>(O23/P$46)</f>
        <v>0.636150234741784</v>
      </c>
      <c r="Q23" s="9"/>
    </row>
    <row r="24" spans="1:17">
      <c r="A24" s="12"/>
      <c r="B24" s="25">
        <v>335.15</v>
      </c>
      <c r="C24" s="20" t="s">
        <v>75</v>
      </c>
      <c r="D24" s="46">
        <v>412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412</v>
      </c>
      <c r="P24" s="47">
        <f>(O24/P$46)</f>
        <v>0.48356807511737088</v>
      </c>
      <c r="Q24" s="9"/>
    </row>
    <row r="25" spans="1:17">
      <c r="A25" s="12"/>
      <c r="B25" s="25">
        <v>335.18</v>
      </c>
      <c r="C25" s="20" t="s">
        <v>125</v>
      </c>
      <c r="D25" s="46">
        <v>58062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58062</v>
      </c>
      <c r="P25" s="47">
        <f>(O25/P$46)</f>
        <v>68.147887323943664</v>
      </c>
      <c r="Q25" s="9"/>
    </row>
    <row r="26" spans="1:17">
      <c r="A26" s="12"/>
      <c r="B26" s="25">
        <v>337.2</v>
      </c>
      <c r="C26" s="20" t="s">
        <v>24</v>
      </c>
      <c r="D26" s="46">
        <v>27500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27" si="3">SUM(D26:N26)</f>
        <v>27500</v>
      </c>
      <c r="P26" s="47">
        <f>(O26/P$46)</f>
        <v>32.27699530516432</v>
      </c>
      <c r="Q26" s="9"/>
    </row>
    <row r="27" spans="1:17">
      <c r="A27" s="12"/>
      <c r="B27" s="25">
        <v>337.7</v>
      </c>
      <c r="C27" s="20" t="s">
        <v>25</v>
      </c>
      <c r="D27" s="46">
        <v>3961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3961</v>
      </c>
      <c r="P27" s="47">
        <f>(O27/P$46)</f>
        <v>4.64906103286385</v>
      </c>
      <c r="Q27" s="9"/>
    </row>
    <row r="28" spans="1:17" ht="15.75">
      <c r="A28" s="29" t="s">
        <v>30</v>
      </c>
      <c r="B28" s="30"/>
      <c r="C28" s="31"/>
      <c r="D28" s="32">
        <f>SUM(D29:D35)</f>
        <v>23638</v>
      </c>
      <c r="E28" s="32">
        <f>SUM(E29:E35)</f>
        <v>0</v>
      </c>
      <c r="F28" s="32">
        <f>SUM(F29:F35)</f>
        <v>0</v>
      </c>
      <c r="G28" s="32">
        <f>SUM(G29:G35)</f>
        <v>0</v>
      </c>
      <c r="H28" s="32">
        <f>SUM(H29:H35)</f>
        <v>0</v>
      </c>
      <c r="I28" s="32">
        <f>SUM(I29:I35)</f>
        <v>634904</v>
      </c>
      <c r="J28" s="32">
        <f>SUM(J29:J35)</f>
        <v>0</v>
      </c>
      <c r="K28" s="32">
        <f>SUM(K29:K35)</f>
        <v>0</v>
      </c>
      <c r="L28" s="32">
        <f>SUM(L29:L35)</f>
        <v>0</v>
      </c>
      <c r="M28" s="32">
        <f>SUM(M29:M35)</f>
        <v>0</v>
      </c>
      <c r="N28" s="32">
        <f>SUM(N29:N35)</f>
        <v>0</v>
      </c>
      <c r="O28" s="32">
        <f>SUM(D28:N28)</f>
        <v>658542</v>
      </c>
      <c r="P28" s="45">
        <f>(O28/P$46)</f>
        <v>772.93661971830988</v>
      </c>
      <c r="Q28" s="10"/>
    </row>
    <row r="29" spans="1:17">
      <c r="A29" s="12"/>
      <c r="B29" s="25">
        <v>341.9</v>
      </c>
      <c r="C29" s="20" t="s">
        <v>93</v>
      </c>
      <c r="D29" s="46">
        <v>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4">SUM(D29:N29)</f>
        <v>364</v>
      </c>
      <c r="P29" s="47">
        <f>(O29/P$46)</f>
        <v>0.42723004694835681</v>
      </c>
      <c r="Q29" s="9"/>
    </row>
    <row r="30" spans="1:17">
      <c r="A30" s="12"/>
      <c r="B30" s="25">
        <v>342.2</v>
      </c>
      <c r="C30" s="20" t="s">
        <v>33</v>
      </c>
      <c r="D30" s="46">
        <v>10477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10477</v>
      </c>
      <c r="P30" s="47">
        <f>(O30/P$46)</f>
        <v>12.296948356807512</v>
      </c>
      <c r="Q30" s="9"/>
    </row>
    <row r="31" spans="1:17">
      <c r="A31" s="12"/>
      <c r="B31" s="25">
        <v>343.3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180988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180988</v>
      </c>
      <c r="P31" s="47">
        <f>(O31/P$46)</f>
        <v>212.42723004694835</v>
      </c>
      <c r="Q31" s="9"/>
    </row>
    <row r="32" spans="1:17">
      <c r="A32" s="12"/>
      <c r="B32" s="25">
        <v>343.4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149361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149361</v>
      </c>
      <c r="P32" s="47">
        <f>(O32/P$46)</f>
        <v>175.30633802816902</v>
      </c>
      <c r="Q32" s="9"/>
    </row>
    <row r="33" spans="1:120">
      <c r="A33" s="12"/>
      <c r="B33" s="25">
        <v>343.5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294727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294727</v>
      </c>
      <c r="P33" s="47">
        <f>(O33/P$46)</f>
        <v>345.92370892018778</v>
      </c>
      <c r="Q33" s="9"/>
    </row>
    <row r="34" spans="1:120">
      <c r="A34" s="12"/>
      <c r="B34" s="25">
        <v>343.9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9828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9828</v>
      </c>
      <c r="P34" s="47">
        <f>(O34/P$46)</f>
        <v>11.535211267605634</v>
      </c>
      <c r="Q34" s="9"/>
    </row>
    <row r="35" spans="1:120">
      <c r="A35" s="12"/>
      <c r="B35" s="25">
        <v>344.9</v>
      </c>
      <c r="C35" s="20" t="s">
        <v>77</v>
      </c>
      <c r="D35" s="46">
        <v>12797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12797</v>
      </c>
      <c r="P35" s="47">
        <f>(O35/P$46)</f>
        <v>15.019953051643192</v>
      </c>
      <c r="Q35" s="9"/>
    </row>
    <row r="36" spans="1:120" ht="15.75">
      <c r="A36" s="29" t="s">
        <v>31</v>
      </c>
      <c r="B36" s="30"/>
      <c r="C36" s="31"/>
      <c r="D36" s="32">
        <f>SUM(D37:D37)</f>
        <v>25340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25340</v>
      </c>
      <c r="P36" s="45">
        <f>(O36/P$46)</f>
        <v>29.741784037558684</v>
      </c>
      <c r="Q36" s="10"/>
    </row>
    <row r="37" spans="1:120">
      <c r="A37" s="13"/>
      <c r="B37" s="39">
        <v>351.3</v>
      </c>
      <c r="C37" s="21" t="s">
        <v>64</v>
      </c>
      <c r="D37" s="46">
        <v>25340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5">SUM(D37:N37)</f>
        <v>25340</v>
      </c>
      <c r="P37" s="47">
        <f>(O37/P$46)</f>
        <v>29.741784037558684</v>
      </c>
      <c r="Q37" s="9"/>
    </row>
    <row r="38" spans="1:120" ht="15.75">
      <c r="A38" s="29" t="s">
        <v>3</v>
      </c>
      <c r="B38" s="30"/>
      <c r="C38" s="31"/>
      <c r="D38" s="32">
        <f>SUM(D39:D41)</f>
        <v>6272</v>
      </c>
      <c r="E38" s="32">
        <f>SUM(E39:E41)</f>
        <v>418</v>
      </c>
      <c r="F38" s="32">
        <f>SUM(F39:F41)</f>
        <v>0</v>
      </c>
      <c r="G38" s="32">
        <f>SUM(G39:G41)</f>
        <v>24</v>
      </c>
      <c r="H38" s="32">
        <f>SUM(H39:H41)</f>
        <v>0</v>
      </c>
      <c r="I38" s="32">
        <f>SUM(I39:I41)</f>
        <v>98</v>
      </c>
      <c r="J38" s="32">
        <f>SUM(J39:J41)</f>
        <v>0</v>
      </c>
      <c r="K38" s="32">
        <f>SUM(K39:K41)</f>
        <v>0</v>
      </c>
      <c r="L38" s="32">
        <f>SUM(L39:L41)</f>
        <v>0</v>
      </c>
      <c r="M38" s="32">
        <f>SUM(M39:M41)</f>
        <v>0</v>
      </c>
      <c r="N38" s="32">
        <f>SUM(N39:N41)</f>
        <v>0</v>
      </c>
      <c r="O38" s="32">
        <f>SUM(D38:N38)</f>
        <v>6812</v>
      </c>
      <c r="P38" s="45">
        <f>(O38/P$46)</f>
        <v>7.995305164319249</v>
      </c>
      <c r="Q38" s="10"/>
    </row>
    <row r="39" spans="1:120">
      <c r="A39" s="12"/>
      <c r="B39" s="25">
        <v>361.1</v>
      </c>
      <c r="C39" s="20" t="s">
        <v>41</v>
      </c>
      <c r="D39" s="46">
        <v>53</v>
      </c>
      <c r="E39" s="46">
        <v>418</v>
      </c>
      <c r="F39" s="46">
        <v>0</v>
      </c>
      <c r="G39" s="46">
        <v>24</v>
      </c>
      <c r="H39" s="46">
        <v>0</v>
      </c>
      <c r="I39" s="46">
        <v>98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593</v>
      </c>
      <c r="P39" s="47">
        <f>(O39/P$46)</f>
        <v>0.6960093896713615</v>
      </c>
      <c r="Q39" s="9"/>
    </row>
    <row r="40" spans="1:120">
      <c r="A40" s="12"/>
      <c r="B40" s="25">
        <v>362</v>
      </c>
      <c r="C40" s="20" t="s">
        <v>42</v>
      </c>
      <c r="D40" s="46">
        <v>2745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3" si="6">SUM(D40:N40)</f>
        <v>2745</v>
      </c>
      <c r="P40" s="47">
        <f>(O40/P$46)</f>
        <v>3.221830985915493</v>
      </c>
      <c r="Q40" s="9"/>
    </row>
    <row r="41" spans="1:120">
      <c r="A41" s="12"/>
      <c r="B41" s="25">
        <v>369.9</v>
      </c>
      <c r="C41" s="20" t="s">
        <v>44</v>
      </c>
      <c r="D41" s="46">
        <v>3474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3474</v>
      </c>
      <c r="P41" s="47">
        <f>(O41/P$46)</f>
        <v>4.077464788732394</v>
      </c>
      <c r="Q41" s="9"/>
    </row>
    <row r="42" spans="1:120" ht="15.75">
      <c r="A42" s="29" t="s">
        <v>32</v>
      </c>
      <c r="B42" s="30"/>
      <c r="C42" s="31"/>
      <c r="D42" s="32">
        <f>SUM(D43:D43)</f>
        <v>6891</v>
      </c>
      <c r="E42" s="32">
        <f>SUM(E43:E43)</f>
        <v>0</v>
      </c>
      <c r="F42" s="32">
        <f>SUM(F43:F43)</f>
        <v>0</v>
      </c>
      <c r="G42" s="32">
        <f>SUM(G43:G43)</f>
        <v>198420</v>
      </c>
      <c r="H42" s="32">
        <f>SUM(H43:H43)</f>
        <v>0</v>
      </c>
      <c r="I42" s="32">
        <f>SUM(I43:I43)</f>
        <v>145691</v>
      </c>
      <c r="J42" s="32">
        <f>SUM(J43:J43)</f>
        <v>0</v>
      </c>
      <c r="K42" s="32">
        <f>SUM(K43:K43)</f>
        <v>0</v>
      </c>
      <c r="L42" s="32">
        <f>SUM(L43:L43)</f>
        <v>0</v>
      </c>
      <c r="M42" s="32">
        <f>SUM(M43:M43)</f>
        <v>0</v>
      </c>
      <c r="N42" s="32">
        <f>SUM(N43:N43)</f>
        <v>0</v>
      </c>
      <c r="O42" s="32">
        <f t="shared" si="6"/>
        <v>351002</v>
      </c>
      <c r="P42" s="45">
        <f>(O42/P$46)</f>
        <v>411.97417840375584</v>
      </c>
      <c r="Q42" s="9"/>
    </row>
    <row r="43" spans="1:120" ht="15.75" thickBot="1">
      <c r="A43" s="12"/>
      <c r="B43" s="25">
        <v>381</v>
      </c>
      <c r="C43" s="20" t="s">
        <v>45</v>
      </c>
      <c r="D43" s="46">
        <v>6891</v>
      </c>
      <c r="E43" s="46">
        <v>0</v>
      </c>
      <c r="F43" s="46">
        <v>0</v>
      </c>
      <c r="G43" s="46">
        <v>198420</v>
      </c>
      <c r="H43" s="46">
        <v>0</v>
      </c>
      <c r="I43" s="46">
        <v>145691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351002</v>
      </c>
      <c r="P43" s="47">
        <f>(O43/P$46)</f>
        <v>411.97417840375584</v>
      </c>
      <c r="Q43" s="9"/>
    </row>
    <row r="44" spans="1:120" ht="16.5" thickBot="1">
      <c r="A44" s="14" t="s">
        <v>38</v>
      </c>
      <c r="B44" s="23"/>
      <c r="C44" s="22"/>
      <c r="D44" s="15">
        <f>SUM(D5,D12,D15,D28,D36,D38,D42)</f>
        <v>563777</v>
      </c>
      <c r="E44" s="15">
        <f>SUM(E5,E12,E15,E28,E36,E38,E42)</f>
        <v>45677</v>
      </c>
      <c r="F44" s="15">
        <f>SUM(F5,F12,F15,F28,F36,F38,F42)</f>
        <v>0</v>
      </c>
      <c r="G44" s="15">
        <f>SUM(G5,G12,G15,G28,G36,G38,G42)</f>
        <v>444748</v>
      </c>
      <c r="H44" s="15">
        <f>SUM(H5,H12,H15,H28,H36,H38,H42)</f>
        <v>0</v>
      </c>
      <c r="I44" s="15">
        <f>SUM(I5,I12,I15,I28,I36,I38,I42)</f>
        <v>874657</v>
      </c>
      <c r="J44" s="15">
        <f>SUM(J5,J12,J15,J28,J36,J38,J42)</f>
        <v>0</v>
      </c>
      <c r="K44" s="15">
        <f>SUM(K5,K12,K15,K28,K36,K38,K42)</f>
        <v>0</v>
      </c>
      <c r="L44" s="15">
        <f>SUM(L5,L12,L15,L28,L36,L38,L42)</f>
        <v>0</v>
      </c>
      <c r="M44" s="15">
        <f>SUM(M5,M12,M15,M28,M36,M38,M42)</f>
        <v>0</v>
      </c>
      <c r="N44" s="15">
        <f>SUM(N5,N12,N15,N28,N36,N38,N42)</f>
        <v>0</v>
      </c>
      <c r="O44" s="15">
        <f>SUM(D44:N44)</f>
        <v>1928859</v>
      </c>
      <c r="P44" s="38">
        <f>(O44/P$46)</f>
        <v>2263.9190140845071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8" t="s">
        <v>128</v>
      </c>
      <c r="N46" s="48"/>
      <c r="O46" s="48"/>
      <c r="P46" s="43">
        <v>852</v>
      </c>
    </row>
    <row r="47" spans="1:120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1"/>
    </row>
    <row r="48" spans="1:120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202702</v>
      </c>
      <c r="E5" s="27">
        <f t="shared" si="0"/>
        <v>41733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244435</v>
      </c>
      <c r="O5" s="33">
        <f t="shared" ref="O5:O41" si="2">(N5/O$43)</f>
        <v>268.31503841931942</v>
      </c>
      <c r="P5" s="6"/>
    </row>
    <row r="6" spans="1:133">
      <c r="A6" s="12"/>
      <c r="B6" s="25">
        <v>311</v>
      </c>
      <c r="C6" s="20" t="s">
        <v>2</v>
      </c>
      <c r="D6" s="46">
        <v>64378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64378</v>
      </c>
      <c r="O6" s="47">
        <f t="shared" si="2"/>
        <v>70.667398463227229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5902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5902</v>
      </c>
      <c r="O7" s="47">
        <f t="shared" si="2"/>
        <v>6.4785949506037319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35831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35831</v>
      </c>
      <c r="O8" s="47">
        <f t="shared" si="2"/>
        <v>39.331503841931941</v>
      </c>
      <c r="P8" s="9"/>
    </row>
    <row r="9" spans="1:133">
      <c r="A9" s="12"/>
      <c r="B9" s="25">
        <v>312.60000000000002</v>
      </c>
      <c r="C9" s="20" t="s">
        <v>12</v>
      </c>
      <c r="D9" s="46">
        <v>76266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76266</v>
      </c>
      <c r="O9" s="47">
        <f t="shared" si="2"/>
        <v>83.716794731064766</v>
      </c>
      <c r="P9" s="9"/>
    </row>
    <row r="10" spans="1:133">
      <c r="A10" s="12"/>
      <c r="B10" s="25">
        <v>314.10000000000002</v>
      </c>
      <c r="C10" s="20" t="s">
        <v>13</v>
      </c>
      <c r="D10" s="46">
        <v>35975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35975</v>
      </c>
      <c r="O10" s="47">
        <f t="shared" si="2"/>
        <v>39.489571899012077</v>
      </c>
      <c r="P10" s="9"/>
    </row>
    <row r="11" spans="1:133">
      <c r="A11" s="12"/>
      <c r="B11" s="25">
        <v>315</v>
      </c>
      <c r="C11" s="20" t="s">
        <v>72</v>
      </c>
      <c r="D11" s="46">
        <v>26083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26083</v>
      </c>
      <c r="O11" s="47">
        <f t="shared" si="2"/>
        <v>28.631174533479694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77723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77723</v>
      </c>
      <c r="O12" s="45">
        <f t="shared" si="2"/>
        <v>85.316136114160258</v>
      </c>
      <c r="P12" s="10"/>
    </row>
    <row r="13" spans="1:133">
      <c r="A13" s="12"/>
      <c r="B13" s="25">
        <v>323.10000000000002</v>
      </c>
      <c r="C13" s="20" t="s">
        <v>16</v>
      </c>
      <c r="D13" s="46">
        <v>71522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71522</v>
      </c>
      <c r="O13" s="47">
        <f t="shared" si="2"/>
        <v>78.509330406147086</v>
      </c>
      <c r="P13" s="9"/>
    </row>
    <row r="14" spans="1:133">
      <c r="A14" s="12"/>
      <c r="B14" s="25">
        <v>329</v>
      </c>
      <c r="C14" s="20" t="s">
        <v>17</v>
      </c>
      <c r="D14" s="46">
        <v>6201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6201</v>
      </c>
      <c r="O14" s="47">
        <f t="shared" si="2"/>
        <v>6.8068057080131723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108746</v>
      </c>
      <c r="E15" s="32">
        <f t="shared" si="4"/>
        <v>0</v>
      </c>
      <c r="F15" s="32">
        <f t="shared" si="4"/>
        <v>0</v>
      </c>
      <c r="G15" s="32">
        <f t="shared" si="4"/>
        <v>604573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713319</v>
      </c>
      <c r="O15" s="45">
        <f t="shared" si="2"/>
        <v>783.00658616904502</v>
      </c>
      <c r="P15" s="10"/>
    </row>
    <row r="16" spans="1:133">
      <c r="A16" s="12"/>
      <c r="B16" s="25">
        <v>331.31</v>
      </c>
      <c r="C16" s="20" t="s">
        <v>69</v>
      </c>
      <c r="D16" s="46">
        <v>0</v>
      </c>
      <c r="E16" s="46">
        <v>0</v>
      </c>
      <c r="F16" s="46">
        <v>0</v>
      </c>
      <c r="G16" s="46">
        <v>78822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78822</v>
      </c>
      <c r="O16" s="47">
        <f t="shared" si="2"/>
        <v>86.522502744237102</v>
      </c>
      <c r="P16" s="9"/>
    </row>
    <row r="17" spans="1:16">
      <c r="A17" s="12"/>
      <c r="B17" s="25">
        <v>334.31</v>
      </c>
      <c r="C17" s="20" t="s">
        <v>61</v>
      </c>
      <c r="D17" s="46">
        <v>0</v>
      </c>
      <c r="E17" s="46">
        <v>0</v>
      </c>
      <c r="F17" s="46">
        <v>0</v>
      </c>
      <c r="G17" s="46">
        <v>271151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271151</v>
      </c>
      <c r="O17" s="47">
        <f t="shared" si="2"/>
        <v>297.64105378704721</v>
      </c>
      <c r="P17" s="9"/>
    </row>
    <row r="18" spans="1:16">
      <c r="A18" s="12"/>
      <c r="B18" s="25">
        <v>334.35</v>
      </c>
      <c r="C18" s="20" t="s">
        <v>62</v>
      </c>
      <c r="D18" s="46">
        <v>0</v>
      </c>
      <c r="E18" s="46">
        <v>0</v>
      </c>
      <c r="F18" s="46">
        <v>0</v>
      </c>
      <c r="G18" s="46">
        <v>254600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254600</v>
      </c>
      <c r="O18" s="47">
        <f t="shared" si="2"/>
        <v>279.47310647639955</v>
      </c>
      <c r="P18" s="9"/>
    </row>
    <row r="19" spans="1:16">
      <c r="A19" s="12"/>
      <c r="B19" s="25">
        <v>335.12</v>
      </c>
      <c r="C19" s="20" t="s">
        <v>73</v>
      </c>
      <c r="D19" s="46">
        <v>50346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50346</v>
      </c>
      <c r="O19" s="47">
        <f t="shared" si="2"/>
        <v>55.264544456641055</v>
      </c>
      <c r="P19" s="9"/>
    </row>
    <row r="20" spans="1:16">
      <c r="A20" s="12"/>
      <c r="B20" s="25">
        <v>335.14</v>
      </c>
      <c r="C20" s="20" t="s">
        <v>74</v>
      </c>
      <c r="D20" s="46">
        <v>172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172</v>
      </c>
      <c r="O20" s="47">
        <f t="shared" si="2"/>
        <v>0.18880351262349068</v>
      </c>
      <c r="P20" s="9"/>
    </row>
    <row r="21" spans="1:16">
      <c r="A21" s="12"/>
      <c r="B21" s="25">
        <v>335.15</v>
      </c>
      <c r="C21" s="20" t="s">
        <v>75</v>
      </c>
      <c r="D21" s="46">
        <v>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168</v>
      </c>
      <c r="O21" s="47">
        <f t="shared" si="2"/>
        <v>0.18441273326015367</v>
      </c>
      <c r="P21" s="9"/>
    </row>
    <row r="22" spans="1:16">
      <c r="A22" s="12"/>
      <c r="B22" s="25">
        <v>335.18</v>
      </c>
      <c r="C22" s="20" t="s">
        <v>76</v>
      </c>
      <c r="D22" s="46">
        <v>41473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41473</v>
      </c>
      <c r="O22" s="47">
        <f t="shared" si="2"/>
        <v>45.524698133918768</v>
      </c>
      <c r="P22" s="9"/>
    </row>
    <row r="23" spans="1:16">
      <c r="A23" s="12"/>
      <c r="B23" s="25">
        <v>337.2</v>
      </c>
      <c r="C23" s="20" t="s">
        <v>24</v>
      </c>
      <c r="D23" s="46">
        <v>12500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12500</v>
      </c>
      <c r="O23" s="47">
        <f t="shared" si="2"/>
        <v>13.721185510428102</v>
      </c>
      <c r="P23" s="9"/>
    </row>
    <row r="24" spans="1:16">
      <c r="A24" s="12"/>
      <c r="B24" s="25">
        <v>337.7</v>
      </c>
      <c r="C24" s="20" t="s">
        <v>25</v>
      </c>
      <c r="D24" s="46">
        <v>4087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4087</v>
      </c>
      <c r="O24" s="47">
        <f t="shared" si="2"/>
        <v>4.4862788144895722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SUM(D26:D32)</f>
        <v>6712</v>
      </c>
      <c r="E25" s="32">
        <f t="shared" si="5"/>
        <v>23289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427743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457744</v>
      </c>
      <c r="O25" s="45">
        <f t="shared" si="2"/>
        <v>502.46322722283207</v>
      </c>
      <c r="P25" s="10"/>
    </row>
    <row r="26" spans="1:16">
      <c r="A26" s="12"/>
      <c r="B26" s="25">
        <v>342.2</v>
      </c>
      <c r="C26" s="20" t="s">
        <v>33</v>
      </c>
      <c r="D26" s="46">
        <v>5394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5394</v>
      </c>
      <c r="O26" s="47">
        <f t="shared" si="2"/>
        <v>5.9209659714599345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134143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134143</v>
      </c>
      <c r="O27" s="47">
        <f t="shared" si="2"/>
        <v>147.24807903402854</v>
      </c>
      <c r="P27" s="9"/>
    </row>
    <row r="28" spans="1:16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88789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88789</v>
      </c>
      <c r="O28" s="47">
        <f t="shared" si="2"/>
        <v>97.463227222832046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191893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191893</v>
      </c>
      <c r="O29" s="47">
        <f t="shared" si="2"/>
        <v>210.63995609220638</v>
      </c>
      <c r="P29" s="9"/>
    </row>
    <row r="30" spans="1:16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12918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12918</v>
      </c>
      <c r="O30" s="47">
        <f t="shared" si="2"/>
        <v>14.180021953896818</v>
      </c>
      <c r="P30" s="9"/>
    </row>
    <row r="31" spans="1:16">
      <c r="A31" s="12"/>
      <c r="B31" s="25">
        <v>344.9</v>
      </c>
      <c r="C31" s="20" t="s">
        <v>77</v>
      </c>
      <c r="D31" s="46">
        <v>0</v>
      </c>
      <c r="E31" s="46">
        <v>23289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23289</v>
      </c>
      <c r="O31" s="47">
        <f t="shared" si="2"/>
        <v>25.564215148188804</v>
      </c>
      <c r="P31" s="9"/>
    </row>
    <row r="32" spans="1:16">
      <c r="A32" s="12"/>
      <c r="B32" s="25">
        <v>349</v>
      </c>
      <c r="C32" s="20" t="s">
        <v>0</v>
      </c>
      <c r="D32" s="46">
        <v>1318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1318</v>
      </c>
      <c r="O32" s="47">
        <f t="shared" si="2"/>
        <v>1.446761800219539</v>
      </c>
      <c r="P32" s="9"/>
    </row>
    <row r="33" spans="1:119" ht="15.75">
      <c r="A33" s="29" t="s">
        <v>31</v>
      </c>
      <c r="B33" s="30"/>
      <c r="C33" s="31"/>
      <c r="D33" s="32">
        <f t="shared" ref="D33:M33" si="7">SUM(D34:D34)</f>
        <v>127990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1" si="8">SUM(D33:M33)</f>
        <v>127990</v>
      </c>
      <c r="O33" s="45">
        <f t="shared" si="2"/>
        <v>140.49396267837542</v>
      </c>
      <c r="P33" s="10"/>
    </row>
    <row r="34" spans="1:119">
      <c r="A34" s="13"/>
      <c r="B34" s="39">
        <v>351.3</v>
      </c>
      <c r="C34" s="21" t="s">
        <v>64</v>
      </c>
      <c r="D34" s="46">
        <v>127990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127990</v>
      </c>
      <c r="O34" s="47">
        <f t="shared" si="2"/>
        <v>140.49396267837542</v>
      </c>
      <c r="P34" s="9"/>
    </row>
    <row r="35" spans="1:119" ht="15.75">
      <c r="A35" s="29" t="s">
        <v>3</v>
      </c>
      <c r="B35" s="30"/>
      <c r="C35" s="31"/>
      <c r="D35" s="32">
        <f t="shared" ref="D35:M35" si="9">SUM(D36:D38)</f>
        <v>7650</v>
      </c>
      <c r="E35" s="32">
        <f t="shared" si="9"/>
        <v>0</v>
      </c>
      <c r="F35" s="32">
        <f t="shared" si="9"/>
        <v>0</v>
      </c>
      <c r="G35" s="32">
        <f t="shared" si="9"/>
        <v>7627</v>
      </c>
      <c r="H35" s="32">
        <f t="shared" si="9"/>
        <v>0</v>
      </c>
      <c r="I35" s="32">
        <f t="shared" si="9"/>
        <v>40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15317</v>
      </c>
      <c r="O35" s="45">
        <f t="shared" si="2"/>
        <v>16.813391877058177</v>
      </c>
      <c r="P35" s="10"/>
    </row>
    <row r="36" spans="1:119">
      <c r="A36" s="12"/>
      <c r="B36" s="25">
        <v>361.1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</v>
      </c>
      <c r="O36" s="47">
        <f t="shared" si="2"/>
        <v>4.3907793633369926E-2</v>
      </c>
      <c r="P36" s="9"/>
    </row>
    <row r="37" spans="1:119">
      <c r="A37" s="12"/>
      <c r="B37" s="25">
        <v>362</v>
      </c>
      <c r="C37" s="20" t="s">
        <v>42</v>
      </c>
      <c r="D37" s="46">
        <v>4740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4740</v>
      </c>
      <c r="O37" s="47">
        <f t="shared" si="2"/>
        <v>5.2030735455543358</v>
      </c>
      <c r="P37" s="9"/>
    </row>
    <row r="38" spans="1:119">
      <c r="A38" s="12"/>
      <c r="B38" s="25">
        <v>369.9</v>
      </c>
      <c r="C38" s="20" t="s">
        <v>44</v>
      </c>
      <c r="D38" s="46">
        <v>2910</v>
      </c>
      <c r="E38" s="46">
        <v>0</v>
      </c>
      <c r="F38" s="46">
        <v>0</v>
      </c>
      <c r="G38" s="46">
        <v>7627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10537</v>
      </c>
      <c r="O38" s="47">
        <f t="shared" si="2"/>
        <v>11.566410537870471</v>
      </c>
      <c r="P38" s="9"/>
    </row>
    <row r="39" spans="1:119" ht="15.75">
      <c r="A39" s="29" t="s">
        <v>32</v>
      </c>
      <c r="B39" s="30"/>
      <c r="C39" s="31"/>
      <c r="D39" s="32">
        <f t="shared" ref="D39:M39" si="10">SUM(D40:D40)</f>
        <v>0</v>
      </c>
      <c r="E39" s="32">
        <f t="shared" si="10"/>
        <v>49000</v>
      </c>
      <c r="F39" s="32">
        <f t="shared" si="10"/>
        <v>1676</v>
      </c>
      <c r="G39" s="32">
        <f t="shared" si="10"/>
        <v>47</v>
      </c>
      <c r="H39" s="32">
        <f t="shared" si="10"/>
        <v>0</v>
      </c>
      <c r="I39" s="32">
        <f t="shared" si="10"/>
        <v>798237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848960</v>
      </c>
      <c r="O39" s="45">
        <f t="shared" si="2"/>
        <v>931.89901207464322</v>
      </c>
      <c r="P39" s="9"/>
    </row>
    <row r="40" spans="1:119" ht="15.75" thickBot="1">
      <c r="A40" s="12"/>
      <c r="B40" s="25">
        <v>381</v>
      </c>
      <c r="C40" s="20" t="s">
        <v>45</v>
      </c>
      <c r="D40" s="46">
        <v>0</v>
      </c>
      <c r="E40" s="46">
        <v>49000</v>
      </c>
      <c r="F40" s="46">
        <v>1676</v>
      </c>
      <c r="G40" s="46">
        <v>47</v>
      </c>
      <c r="H40" s="46">
        <v>0</v>
      </c>
      <c r="I40" s="46">
        <v>798237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848960</v>
      </c>
      <c r="O40" s="47">
        <f t="shared" si="2"/>
        <v>931.89901207464322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1">SUM(D5,D12,D15,D25,D33,D35,D39)</f>
        <v>531523</v>
      </c>
      <c r="E41" s="15">
        <f t="shared" si="11"/>
        <v>114022</v>
      </c>
      <c r="F41" s="15">
        <f t="shared" si="11"/>
        <v>1676</v>
      </c>
      <c r="G41" s="15">
        <f t="shared" si="11"/>
        <v>612247</v>
      </c>
      <c r="H41" s="15">
        <f t="shared" si="11"/>
        <v>0</v>
      </c>
      <c r="I41" s="15">
        <f t="shared" si="11"/>
        <v>1226020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2485488</v>
      </c>
      <c r="O41" s="38">
        <f t="shared" si="2"/>
        <v>2728.3073545554334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78</v>
      </c>
      <c r="M43" s="48"/>
      <c r="N43" s="48"/>
      <c r="O43" s="43">
        <v>911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188163</v>
      </c>
      <c r="E5" s="27">
        <f t="shared" si="0"/>
        <v>39885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228048</v>
      </c>
      <c r="O5" s="33">
        <f t="shared" ref="O5:O40" si="2">(N5/O$42)</f>
        <v>250.87788778877888</v>
      </c>
      <c r="P5" s="6"/>
    </row>
    <row r="6" spans="1:133">
      <c r="A6" s="12"/>
      <c r="B6" s="25">
        <v>311</v>
      </c>
      <c r="C6" s="20" t="s">
        <v>2</v>
      </c>
      <c r="D6" s="46">
        <v>58795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58795</v>
      </c>
      <c r="O6" s="47">
        <f t="shared" si="2"/>
        <v>64.680968096809679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6176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6176</v>
      </c>
      <c r="O7" s="47">
        <f t="shared" si="2"/>
        <v>6.7942794279427945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33709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33709</v>
      </c>
      <c r="O8" s="47">
        <f t="shared" si="2"/>
        <v>37.083608360836081</v>
      </c>
      <c r="P8" s="9"/>
    </row>
    <row r="9" spans="1:133">
      <c r="A9" s="12"/>
      <c r="B9" s="25">
        <v>312.60000000000002</v>
      </c>
      <c r="C9" s="20" t="s">
        <v>12</v>
      </c>
      <c r="D9" s="46">
        <v>74259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74259</v>
      </c>
      <c r="O9" s="47">
        <f t="shared" si="2"/>
        <v>81.693069306930695</v>
      </c>
      <c r="P9" s="9"/>
    </row>
    <row r="10" spans="1:133">
      <c r="A10" s="12"/>
      <c r="B10" s="25">
        <v>314.10000000000002</v>
      </c>
      <c r="C10" s="20" t="s">
        <v>13</v>
      </c>
      <c r="D10" s="46">
        <v>35179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35179</v>
      </c>
      <c r="O10" s="47">
        <f t="shared" si="2"/>
        <v>38.700770077007704</v>
      </c>
      <c r="P10" s="9"/>
    </row>
    <row r="11" spans="1:133">
      <c r="A11" s="12"/>
      <c r="B11" s="25">
        <v>315</v>
      </c>
      <c r="C11" s="20" t="s">
        <v>14</v>
      </c>
      <c r="D11" s="46">
        <v>19930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19930</v>
      </c>
      <c r="O11" s="47">
        <f t="shared" si="2"/>
        <v>21.925192519251926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77779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77779</v>
      </c>
      <c r="O12" s="45">
        <f t="shared" si="2"/>
        <v>85.56545654565457</v>
      </c>
      <c r="P12" s="10"/>
    </row>
    <row r="13" spans="1:133">
      <c r="A13" s="12"/>
      <c r="B13" s="25">
        <v>323.10000000000002</v>
      </c>
      <c r="C13" s="20" t="s">
        <v>16</v>
      </c>
      <c r="D13" s="46">
        <v>73002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73002</v>
      </c>
      <c r="O13" s="47">
        <f t="shared" si="2"/>
        <v>80.310231023102304</v>
      </c>
      <c r="P13" s="9"/>
    </row>
    <row r="14" spans="1:133">
      <c r="A14" s="12"/>
      <c r="B14" s="25">
        <v>329</v>
      </c>
      <c r="C14" s="20" t="s">
        <v>17</v>
      </c>
      <c r="D14" s="46">
        <v>4777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4777</v>
      </c>
      <c r="O14" s="47">
        <f t="shared" si="2"/>
        <v>5.2552255225522551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SUM(D16:D24)</f>
        <v>106805</v>
      </c>
      <c r="E15" s="32">
        <f t="shared" si="4"/>
        <v>0</v>
      </c>
      <c r="F15" s="32">
        <f t="shared" si="4"/>
        <v>0</v>
      </c>
      <c r="G15" s="32">
        <f t="shared" si="4"/>
        <v>638826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745631</v>
      </c>
      <c r="O15" s="45">
        <f t="shared" si="2"/>
        <v>820.27612761276123</v>
      </c>
      <c r="P15" s="10"/>
    </row>
    <row r="16" spans="1:133">
      <c r="A16" s="12"/>
      <c r="B16" s="25">
        <v>331.31</v>
      </c>
      <c r="C16" s="20" t="s">
        <v>69</v>
      </c>
      <c r="D16" s="46">
        <v>0</v>
      </c>
      <c r="E16" s="46">
        <v>0</v>
      </c>
      <c r="F16" s="46">
        <v>0</v>
      </c>
      <c r="G16" s="46">
        <v>117255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117255</v>
      </c>
      <c r="O16" s="47">
        <f t="shared" si="2"/>
        <v>128.993399339934</v>
      </c>
      <c r="P16" s="9"/>
    </row>
    <row r="17" spans="1:16">
      <c r="A17" s="12"/>
      <c r="B17" s="25">
        <v>334.31</v>
      </c>
      <c r="C17" s="20" t="s">
        <v>61</v>
      </c>
      <c r="D17" s="46">
        <v>0</v>
      </c>
      <c r="E17" s="46">
        <v>0</v>
      </c>
      <c r="F17" s="46">
        <v>0</v>
      </c>
      <c r="G17" s="46">
        <v>101969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101969</v>
      </c>
      <c r="O17" s="47">
        <f t="shared" si="2"/>
        <v>112.17711771177117</v>
      </c>
      <c r="P17" s="9"/>
    </row>
    <row r="18" spans="1:16">
      <c r="A18" s="12"/>
      <c r="B18" s="25">
        <v>334.35</v>
      </c>
      <c r="C18" s="20" t="s">
        <v>62</v>
      </c>
      <c r="D18" s="46">
        <v>0</v>
      </c>
      <c r="E18" s="46">
        <v>0</v>
      </c>
      <c r="F18" s="46">
        <v>0</v>
      </c>
      <c r="G18" s="46">
        <v>419602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419602</v>
      </c>
      <c r="O18" s="47">
        <f t="shared" si="2"/>
        <v>461.60836083608359</v>
      </c>
      <c r="P18" s="9"/>
    </row>
    <row r="19" spans="1:16">
      <c r="A19" s="12"/>
      <c r="B19" s="25">
        <v>335.12</v>
      </c>
      <c r="C19" s="20" t="s">
        <v>20</v>
      </c>
      <c r="D19" s="46">
        <v>50140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50140</v>
      </c>
      <c r="O19" s="47">
        <f t="shared" si="2"/>
        <v>55.159515951595161</v>
      </c>
      <c r="P19" s="9"/>
    </row>
    <row r="20" spans="1:16">
      <c r="A20" s="12"/>
      <c r="B20" s="25">
        <v>335.14</v>
      </c>
      <c r="C20" s="20" t="s">
        <v>21</v>
      </c>
      <c r="D20" s="46">
        <v>379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379</v>
      </c>
      <c r="O20" s="47">
        <f t="shared" si="2"/>
        <v>0.41694169416941695</v>
      </c>
      <c r="P20" s="9"/>
    </row>
    <row r="21" spans="1:16">
      <c r="A21" s="12"/>
      <c r="B21" s="25">
        <v>335.15</v>
      </c>
      <c r="C21" s="20" t="s">
        <v>22</v>
      </c>
      <c r="D21" s="46">
        <v>248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248</v>
      </c>
      <c r="O21" s="47">
        <f t="shared" si="2"/>
        <v>0.27282728272827284</v>
      </c>
      <c r="P21" s="9"/>
    </row>
    <row r="22" spans="1:16">
      <c r="A22" s="12"/>
      <c r="B22" s="25">
        <v>335.18</v>
      </c>
      <c r="C22" s="20" t="s">
        <v>23</v>
      </c>
      <c r="D22" s="46">
        <v>39381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39381</v>
      </c>
      <c r="O22" s="47">
        <f t="shared" si="2"/>
        <v>43.323432343234323</v>
      </c>
      <c r="P22" s="9"/>
    </row>
    <row r="23" spans="1:16">
      <c r="A23" s="12"/>
      <c r="B23" s="25">
        <v>337.2</v>
      </c>
      <c r="C23" s="20" t="s">
        <v>24</v>
      </c>
      <c r="D23" s="46">
        <v>12500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12500</v>
      </c>
      <c r="O23" s="47">
        <f t="shared" si="2"/>
        <v>13.751375137513751</v>
      </c>
      <c r="P23" s="9"/>
    </row>
    <row r="24" spans="1:16">
      <c r="A24" s="12"/>
      <c r="B24" s="25">
        <v>337.7</v>
      </c>
      <c r="C24" s="20" t="s">
        <v>25</v>
      </c>
      <c r="D24" s="46">
        <v>4157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4157</v>
      </c>
      <c r="O24" s="47">
        <f t="shared" si="2"/>
        <v>4.5731573157315735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SUM(D26:D31)</f>
        <v>5572</v>
      </c>
      <c r="E25" s="32">
        <f t="shared" si="5"/>
        <v>22966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458615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487153</v>
      </c>
      <c r="O25" s="45">
        <f t="shared" si="2"/>
        <v>535.92189218921897</v>
      </c>
      <c r="P25" s="10"/>
    </row>
    <row r="26" spans="1:16">
      <c r="A26" s="12"/>
      <c r="B26" s="25">
        <v>342.2</v>
      </c>
      <c r="C26" s="20" t="s">
        <v>33</v>
      </c>
      <c r="D26" s="46">
        <v>5572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5572</v>
      </c>
      <c r="O26" s="47">
        <f t="shared" si="2"/>
        <v>6.1298129812981301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137800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137800</v>
      </c>
      <c r="O27" s="47">
        <f t="shared" si="2"/>
        <v>151.59515951595159</v>
      </c>
      <c r="P27" s="9"/>
    </row>
    <row r="28" spans="1:16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82807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82807</v>
      </c>
      <c r="O28" s="47">
        <f t="shared" si="2"/>
        <v>91.096809680968093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198663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198663</v>
      </c>
      <c r="O29" s="47">
        <f t="shared" si="2"/>
        <v>218.55115511551156</v>
      </c>
      <c r="P29" s="9"/>
    </row>
    <row r="30" spans="1:16">
      <c r="A30" s="12"/>
      <c r="B30" s="25">
        <v>343.9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39345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39345</v>
      </c>
      <c r="O30" s="47">
        <f t="shared" si="2"/>
        <v>43.283828382838287</v>
      </c>
      <c r="P30" s="9"/>
    </row>
    <row r="31" spans="1:16">
      <c r="A31" s="12"/>
      <c r="B31" s="25">
        <v>344.9</v>
      </c>
      <c r="C31" s="20" t="s">
        <v>63</v>
      </c>
      <c r="D31" s="46">
        <v>0</v>
      </c>
      <c r="E31" s="46">
        <v>22966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22966</v>
      </c>
      <c r="O31" s="47">
        <f t="shared" si="2"/>
        <v>25.265126512651264</v>
      </c>
      <c r="P31" s="9"/>
    </row>
    <row r="32" spans="1:16" ht="15.75">
      <c r="A32" s="29" t="s">
        <v>31</v>
      </c>
      <c r="B32" s="30"/>
      <c r="C32" s="31"/>
      <c r="D32" s="32">
        <f t="shared" ref="D32:M32" si="7">SUM(D33:D33)</f>
        <v>121485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0" si="8">SUM(D32:M32)</f>
        <v>121485</v>
      </c>
      <c r="O32" s="45">
        <f t="shared" si="2"/>
        <v>133.64686468646866</v>
      </c>
      <c r="P32" s="10"/>
    </row>
    <row r="33" spans="1:119">
      <c r="A33" s="13"/>
      <c r="B33" s="39">
        <v>351.3</v>
      </c>
      <c r="C33" s="21" t="s">
        <v>64</v>
      </c>
      <c r="D33" s="46">
        <v>121485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121485</v>
      </c>
      <c r="O33" s="47">
        <f t="shared" si="2"/>
        <v>133.64686468646866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SUM(D35:D37)</f>
        <v>6277</v>
      </c>
      <c r="E34" s="32">
        <f t="shared" si="9"/>
        <v>736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43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7056</v>
      </c>
      <c r="O34" s="45">
        <f t="shared" si="2"/>
        <v>7.7623762376237622</v>
      </c>
      <c r="P34" s="10"/>
    </row>
    <row r="35" spans="1:119">
      <c r="A35" s="12"/>
      <c r="B35" s="25">
        <v>361.1</v>
      </c>
      <c r="C35" s="20" t="s">
        <v>41</v>
      </c>
      <c r="D35" s="46">
        <v>0</v>
      </c>
      <c r="E35" s="46">
        <v>536</v>
      </c>
      <c r="F35" s="46">
        <v>0</v>
      </c>
      <c r="G35" s="46">
        <v>0</v>
      </c>
      <c r="H35" s="46">
        <v>0</v>
      </c>
      <c r="I35" s="46">
        <v>43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579</v>
      </c>
      <c r="O35" s="47">
        <f t="shared" si="2"/>
        <v>0.63696369636963701</v>
      </c>
      <c r="P35" s="9"/>
    </row>
    <row r="36" spans="1:119">
      <c r="A36" s="12"/>
      <c r="B36" s="25">
        <v>362</v>
      </c>
      <c r="C36" s="20" t="s">
        <v>42</v>
      </c>
      <c r="D36" s="46">
        <v>4488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4488</v>
      </c>
      <c r="O36" s="47">
        <f t="shared" si="2"/>
        <v>4.9372937293729375</v>
      </c>
      <c r="P36" s="9"/>
    </row>
    <row r="37" spans="1:119">
      <c r="A37" s="12"/>
      <c r="B37" s="25">
        <v>369.9</v>
      </c>
      <c r="C37" s="20" t="s">
        <v>44</v>
      </c>
      <c r="D37" s="46">
        <v>1789</v>
      </c>
      <c r="E37" s="46">
        <v>200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1989</v>
      </c>
      <c r="O37" s="47">
        <f t="shared" si="2"/>
        <v>2.1881188118811883</v>
      </c>
      <c r="P37" s="9"/>
    </row>
    <row r="38" spans="1:119" ht="15.75">
      <c r="A38" s="29" t="s">
        <v>32</v>
      </c>
      <c r="B38" s="30"/>
      <c r="C38" s="31"/>
      <c r="D38" s="32">
        <f t="shared" ref="D38:M38" si="10">SUM(D39:D39)</f>
        <v>29127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29127</v>
      </c>
      <c r="O38" s="45">
        <f t="shared" si="2"/>
        <v>32.042904290429043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29127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29127</v>
      </c>
      <c r="O39" s="47">
        <f t="shared" si="2"/>
        <v>32.042904290429043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1">SUM(D5,D12,D15,D25,D32,D34,D38)</f>
        <v>535208</v>
      </c>
      <c r="E40" s="15">
        <f t="shared" si="11"/>
        <v>63587</v>
      </c>
      <c r="F40" s="15">
        <f t="shared" si="11"/>
        <v>0</v>
      </c>
      <c r="G40" s="15">
        <f t="shared" si="11"/>
        <v>638826</v>
      </c>
      <c r="H40" s="15">
        <f t="shared" si="11"/>
        <v>0</v>
      </c>
      <c r="I40" s="15">
        <f t="shared" si="11"/>
        <v>458658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1696279</v>
      </c>
      <c r="O40" s="38">
        <f t="shared" si="2"/>
        <v>1866.0935093509352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70</v>
      </c>
      <c r="M42" s="48"/>
      <c r="N42" s="48"/>
      <c r="O42" s="43">
        <v>909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215084</v>
      </c>
      <c r="E5" s="27">
        <f t="shared" si="0"/>
        <v>5877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220961</v>
      </c>
      <c r="O5" s="33">
        <f t="shared" ref="O5:O40" si="2">(N5/O$42)</f>
        <v>237.3372717508056</v>
      </c>
      <c r="P5" s="6"/>
    </row>
    <row r="6" spans="1:133">
      <c r="A6" s="12"/>
      <c r="B6" s="25">
        <v>311</v>
      </c>
      <c r="C6" s="20" t="s">
        <v>2</v>
      </c>
      <c r="D6" s="46">
        <v>58467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58467</v>
      </c>
      <c r="O6" s="47">
        <f t="shared" si="2"/>
        <v>62.800214822771217</v>
      </c>
      <c r="P6" s="9"/>
    </row>
    <row r="7" spans="1:133">
      <c r="A7" s="12"/>
      <c r="B7" s="25">
        <v>312.10000000000002</v>
      </c>
      <c r="C7" s="20" t="s">
        <v>60</v>
      </c>
      <c r="D7" s="46">
        <v>32521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32521</v>
      </c>
      <c r="O7" s="47">
        <f t="shared" si="2"/>
        <v>34.931256713211603</v>
      </c>
      <c r="P7" s="9"/>
    </row>
    <row r="8" spans="1:133">
      <c r="A8" s="12"/>
      <c r="B8" s="25">
        <v>312.3</v>
      </c>
      <c r="C8" s="20" t="s">
        <v>10</v>
      </c>
      <c r="D8" s="46">
        <v>0</v>
      </c>
      <c r="E8" s="46">
        <v>5877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5877</v>
      </c>
      <c r="O8" s="47">
        <f t="shared" si="2"/>
        <v>6.312567132116004</v>
      </c>
      <c r="P8" s="9"/>
    </row>
    <row r="9" spans="1:133">
      <c r="A9" s="12"/>
      <c r="B9" s="25">
        <v>312.60000000000002</v>
      </c>
      <c r="C9" s="20" t="s">
        <v>12</v>
      </c>
      <c r="D9" s="46">
        <v>66607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66607</v>
      </c>
      <c r="O9" s="47">
        <f t="shared" si="2"/>
        <v>71.543501611170782</v>
      </c>
      <c r="P9" s="9"/>
    </row>
    <row r="10" spans="1:133">
      <c r="A10" s="12"/>
      <c r="B10" s="25">
        <v>314.10000000000002</v>
      </c>
      <c r="C10" s="20" t="s">
        <v>13</v>
      </c>
      <c r="D10" s="46">
        <v>38814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38814</v>
      </c>
      <c r="O10" s="47">
        <f t="shared" si="2"/>
        <v>41.690655209452203</v>
      </c>
      <c r="P10" s="9"/>
    </row>
    <row r="11" spans="1:133">
      <c r="A11" s="12"/>
      <c r="B11" s="25">
        <v>315</v>
      </c>
      <c r="C11" s="20" t="s">
        <v>14</v>
      </c>
      <c r="D11" s="46">
        <v>18675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18675</v>
      </c>
      <c r="O11" s="47">
        <f t="shared" si="2"/>
        <v>20.059076262083781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92804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92804</v>
      </c>
      <c r="O12" s="45">
        <f t="shared" si="2"/>
        <v>99.682062298603654</v>
      </c>
      <c r="P12" s="10"/>
    </row>
    <row r="13" spans="1:133">
      <c r="A13" s="12"/>
      <c r="B13" s="25">
        <v>323.10000000000002</v>
      </c>
      <c r="C13" s="20" t="s">
        <v>16</v>
      </c>
      <c r="D13" s="46">
        <v>84788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84788</v>
      </c>
      <c r="O13" s="47">
        <f t="shared" si="2"/>
        <v>91.071965628356608</v>
      </c>
      <c r="P13" s="9"/>
    </row>
    <row r="14" spans="1:133">
      <c r="A14" s="12"/>
      <c r="B14" s="25">
        <v>329</v>
      </c>
      <c r="C14" s="20" t="s">
        <v>17</v>
      </c>
      <c r="D14" s="46">
        <v>8016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8016</v>
      </c>
      <c r="O14" s="47">
        <f t="shared" si="2"/>
        <v>8.6100966702470458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101521</v>
      </c>
      <c r="E15" s="32">
        <f t="shared" si="4"/>
        <v>0</v>
      </c>
      <c r="F15" s="32">
        <f t="shared" si="4"/>
        <v>0</v>
      </c>
      <c r="G15" s="32">
        <f t="shared" si="4"/>
        <v>489919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591440</v>
      </c>
      <c r="O15" s="45">
        <f t="shared" si="2"/>
        <v>635.27389903329754</v>
      </c>
      <c r="P15" s="10"/>
    </row>
    <row r="16" spans="1:133">
      <c r="A16" s="12"/>
      <c r="B16" s="25">
        <v>334.31</v>
      </c>
      <c r="C16" s="20" t="s">
        <v>61</v>
      </c>
      <c r="D16" s="46">
        <v>0</v>
      </c>
      <c r="E16" s="46">
        <v>0</v>
      </c>
      <c r="F16" s="46">
        <v>0</v>
      </c>
      <c r="G16" s="46">
        <v>8400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8400</v>
      </c>
      <c r="O16" s="47">
        <f t="shared" si="2"/>
        <v>9.022556390977444</v>
      </c>
      <c r="P16" s="9"/>
    </row>
    <row r="17" spans="1:16">
      <c r="A17" s="12"/>
      <c r="B17" s="25">
        <v>334.35</v>
      </c>
      <c r="C17" s="20" t="s">
        <v>62</v>
      </c>
      <c r="D17" s="46">
        <v>0</v>
      </c>
      <c r="E17" s="46">
        <v>0</v>
      </c>
      <c r="F17" s="46">
        <v>0</v>
      </c>
      <c r="G17" s="46">
        <v>481519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481519</v>
      </c>
      <c r="O17" s="47">
        <f t="shared" si="2"/>
        <v>517.20622986036517</v>
      </c>
      <c r="P17" s="9"/>
    </row>
    <row r="18" spans="1:16">
      <c r="A18" s="12"/>
      <c r="B18" s="25">
        <v>335.12</v>
      </c>
      <c r="C18" s="20" t="s">
        <v>20</v>
      </c>
      <c r="D18" s="46">
        <v>54313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54313</v>
      </c>
      <c r="O18" s="47">
        <f t="shared" si="2"/>
        <v>58.338345864661655</v>
      </c>
      <c r="P18" s="9"/>
    </row>
    <row r="19" spans="1:16">
      <c r="A19" s="12"/>
      <c r="B19" s="25">
        <v>335.14</v>
      </c>
      <c r="C19" s="20" t="s">
        <v>21</v>
      </c>
      <c r="D19" s="46">
        <v>411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411</v>
      </c>
      <c r="O19" s="47">
        <f t="shared" si="2"/>
        <v>0.44146079484425349</v>
      </c>
      <c r="P19" s="9"/>
    </row>
    <row r="20" spans="1:16">
      <c r="A20" s="12"/>
      <c r="B20" s="25">
        <v>335.15</v>
      </c>
      <c r="C20" s="20" t="s">
        <v>22</v>
      </c>
      <c r="D20" s="46">
        <v>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</v>
      </c>
      <c r="O20" s="47">
        <f t="shared" si="2"/>
        <v>0.21052631578947367</v>
      </c>
      <c r="P20" s="9"/>
    </row>
    <row r="21" spans="1:16">
      <c r="A21" s="12"/>
      <c r="B21" s="25">
        <v>335.18</v>
      </c>
      <c r="C21" s="20" t="s">
        <v>23</v>
      </c>
      <c r="D21" s="46">
        <v>30373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30373</v>
      </c>
      <c r="O21" s="47">
        <f t="shared" si="2"/>
        <v>32.624060150375939</v>
      </c>
      <c r="P21" s="9"/>
    </row>
    <row r="22" spans="1:16">
      <c r="A22" s="12"/>
      <c r="B22" s="25">
        <v>337.2</v>
      </c>
      <c r="C22" s="20" t="s">
        <v>24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12500</v>
      </c>
      <c r="O22" s="47">
        <f t="shared" si="2"/>
        <v>13.426423200859292</v>
      </c>
      <c r="P22" s="9"/>
    </row>
    <row r="23" spans="1:16">
      <c r="A23" s="12"/>
      <c r="B23" s="25">
        <v>337.7</v>
      </c>
      <c r="C23" s="20" t="s">
        <v>25</v>
      </c>
      <c r="D23" s="46">
        <v>3728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3728</v>
      </c>
      <c r="O23" s="47">
        <f t="shared" si="2"/>
        <v>4.0042964554242753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SUM(D25:D30)</f>
        <v>7145</v>
      </c>
      <c r="E24" s="32">
        <f t="shared" si="5"/>
        <v>21223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425593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453961</v>
      </c>
      <c r="O24" s="45">
        <f t="shared" si="2"/>
        <v>487.60580021482275</v>
      </c>
      <c r="P24" s="10"/>
    </row>
    <row r="25" spans="1:16">
      <c r="A25" s="12"/>
      <c r="B25" s="25">
        <v>342.2</v>
      </c>
      <c r="C25" s="20" t="s">
        <v>33</v>
      </c>
      <c r="D25" s="46">
        <v>7145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7145</v>
      </c>
      <c r="O25" s="47">
        <f t="shared" si="2"/>
        <v>7.6745435016111712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151813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151813</v>
      </c>
      <c r="O26" s="47">
        <f t="shared" si="2"/>
        <v>163.06444683136414</v>
      </c>
      <c r="P26" s="9"/>
    </row>
    <row r="27" spans="1:16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68662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68662</v>
      </c>
      <c r="O27" s="47">
        <f t="shared" si="2"/>
        <v>73.750805585392058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198045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198045</v>
      </c>
      <c r="O28" s="47">
        <f t="shared" si="2"/>
        <v>212.72287862513426</v>
      </c>
      <c r="P28" s="9"/>
    </row>
    <row r="29" spans="1:16">
      <c r="A29" s="12"/>
      <c r="B29" s="25">
        <v>343.9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7073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7073</v>
      </c>
      <c r="O29" s="47">
        <f t="shared" si="2"/>
        <v>7.5972073039742209</v>
      </c>
      <c r="P29" s="9"/>
    </row>
    <row r="30" spans="1:16">
      <c r="A30" s="12"/>
      <c r="B30" s="25">
        <v>344.9</v>
      </c>
      <c r="C30" s="20" t="s">
        <v>63</v>
      </c>
      <c r="D30" s="46">
        <v>0</v>
      </c>
      <c r="E30" s="46">
        <v>21223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21223</v>
      </c>
      <c r="O30" s="47">
        <f t="shared" si="2"/>
        <v>22.795918367346939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114871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0" si="8">SUM(D31:M31)</f>
        <v>114871</v>
      </c>
      <c r="O31" s="45">
        <f t="shared" si="2"/>
        <v>123.38453276047261</v>
      </c>
      <c r="P31" s="10"/>
    </row>
    <row r="32" spans="1:16">
      <c r="A32" s="13"/>
      <c r="B32" s="39">
        <v>351.3</v>
      </c>
      <c r="C32" s="21" t="s">
        <v>64</v>
      </c>
      <c r="D32" s="46">
        <v>114871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114871</v>
      </c>
      <c r="O32" s="47">
        <f t="shared" si="2"/>
        <v>123.38453276047261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SUM(D34:D37)</f>
        <v>8707</v>
      </c>
      <c r="E33" s="32">
        <f t="shared" si="9"/>
        <v>1379</v>
      </c>
      <c r="F33" s="32">
        <f t="shared" si="9"/>
        <v>0</v>
      </c>
      <c r="G33" s="32">
        <f t="shared" si="9"/>
        <v>90030</v>
      </c>
      <c r="H33" s="32">
        <f t="shared" si="9"/>
        <v>0</v>
      </c>
      <c r="I33" s="32">
        <f t="shared" si="9"/>
        <v>69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100185</v>
      </c>
      <c r="O33" s="45">
        <f t="shared" si="2"/>
        <v>107.61009667024705</v>
      </c>
      <c r="P33" s="10"/>
    </row>
    <row r="34" spans="1:119">
      <c r="A34" s="12"/>
      <c r="B34" s="25">
        <v>361.1</v>
      </c>
      <c r="C34" s="20" t="s">
        <v>41</v>
      </c>
      <c r="D34" s="46">
        <v>0</v>
      </c>
      <c r="E34" s="46">
        <v>1218</v>
      </c>
      <c r="F34" s="46">
        <v>0</v>
      </c>
      <c r="G34" s="46">
        <v>0</v>
      </c>
      <c r="H34" s="46">
        <v>0</v>
      </c>
      <c r="I34" s="46">
        <v>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1287</v>
      </c>
      <c r="O34" s="47">
        <f t="shared" si="2"/>
        <v>1.3823845327604727</v>
      </c>
      <c r="P34" s="9"/>
    </row>
    <row r="35" spans="1:119">
      <c r="A35" s="12"/>
      <c r="B35" s="25">
        <v>362</v>
      </c>
      <c r="C35" s="20" t="s">
        <v>42</v>
      </c>
      <c r="D35" s="46">
        <v>5635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5635</v>
      </c>
      <c r="O35" s="47">
        <f t="shared" si="2"/>
        <v>6.0526315789473681</v>
      </c>
      <c r="P35" s="9"/>
    </row>
    <row r="36" spans="1:119">
      <c r="A36" s="12"/>
      <c r="B36" s="25">
        <v>366</v>
      </c>
      <c r="C36" s="20" t="s">
        <v>65</v>
      </c>
      <c r="D36" s="46">
        <v>0</v>
      </c>
      <c r="E36" s="46">
        <v>0</v>
      </c>
      <c r="F36" s="46">
        <v>0</v>
      </c>
      <c r="G36" s="46">
        <v>90030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90030</v>
      </c>
      <c r="O36" s="47">
        <f t="shared" si="2"/>
        <v>96.702470461868955</v>
      </c>
      <c r="P36" s="9"/>
    </row>
    <row r="37" spans="1:119">
      <c r="A37" s="12"/>
      <c r="B37" s="25">
        <v>369.9</v>
      </c>
      <c r="C37" s="20" t="s">
        <v>44</v>
      </c>
      <c r="D37" s="46">
        <v>3072</v>
      </c>
      <c r="E37" s="46">
        <v>161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3233</v>
      </c>
      <c r="O37" s="47">
        <f t="shared" si="2"/>
        <v>3.4726100966702469</v>
      </c>
      <c r="P37" s="9"/>
    </row>
    <row r="38" spans="1:119" ht="15.75">
      <c r="A38" s="29" t="s">
        <v>32</v>
      </c>
      <c r="B38" s="30"/>
      <c r="C38" s="31"/>
      <c r="D38" s="32">
        <f t="shared" ref="D38:M38" si="10">SUM(D39:D39)</f>
        <v>13200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13200</v>
      </c>
      <c r="O38" s="45">
        <f t="shared" si="2"/>
        <v>14.178302900107411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13200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13200</v>
      </c>
      <c r="O39" s="47">
        <f t="shared" si="2"/>
        <v>14.178302900107411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1">SUM(D5,D12,D15,D24,D31,D33,D38)</f>
        <v>553332</v>
      </c>
      <c r="E40" s="15">
        <f t="shared" si="11"/>
        <v>28479</v>
      </c>
      <c r="F40" s="15">
        <f t="shared" si="11"/>
        <v>0</v>
      </c>
      <c r="G40" s="15">
        <f t="shared" si="11"/>
        <v>579949</v>
      </c>
      <c r="H40" s="15">
        <f t="shared" si="11"/>
        <v>0</v>
      </c>
      <c r="I40" s="15">
        <f t="shared" si="11"/>
        <v>425662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1587422</v>
      </c>
      <c r="O40" s="38">
        <f t="shared" si="2"/>
        <v>1705.0719656283566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66</v>
      </c>
      <c r="M42" s="48"/>
      <c r="N42" s="48"/>
      <c r="O42" s="43">
        <v>931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224948</v>
      </c>
      <c r="E5" s="27">
        <f t="shared" si="0"/>
        <v>4951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229899</v>
      </c>
      <c r="O5" s="33">
        <f t="shared" ref="O5:O39" si="2">(N5/O$41)</f>
        <v>246.40836012861737</v>
      </c>
      <c r="P5" s="6"/>
    </row>
    <row r="6" spans="1:133">
      <c r="A6" s="12"/>
      <c r="B6" s="25">
        <v>311</v>
      </c>
      <c r="C6" s="20" t="s">
        <v>2</v>
      </c>
      <c r="D6" s="46">
        <v>57441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57441</v>
      </c>
      <c r="O6" s="47">
        <f t="shared" si="2"/>
        <v>61.565916398713824</v>
      </c>
      <c r="P6" s="9"/>
    </row>
    <row r="7" spans="1:133">
      <c r="A7" s="12"/>
      <c r="B7" s="25">
        <v>312.3</v>
      </c>
      <c r="C7" s="20" t="s">
        <v>10</v>
      </c>
      <c r="D7" s="46">
        <v>1200</v>
      </c>
      <c r="E7" s="46">
        <v>4951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6151</v>
      </c>
      <c r="O7" s="47">
        <f t="shared" si="2"/>
        <v>6.592711682743837</v>
      </c>
      <c r="P7" s="9"/>
    </row>
    <row r="8" spans="1:133">
      <c r="A8" s="12"/>
      <c r="B8" s="25">
        <v>312.41000000000003</v>
      </c>
      <c r="C8" s="20" t="s">
        <v>11</v>
      </c>
      <c r="D8" s="46">
        <v>33963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33963</v>
      </c>
      <c r="O8" s="47">
        <f t="shared" si="2"/>
        <v>36.40192926045016</v>
      </c>
      <c r="P8" s="9"/>
    </row>
    <row r="9" spans="1:133">
      <c r="A9" s="12"/>
      <c r="B9" s="25">
        <v>312.60000000000002</v>
      </c>
      <c r="C9" s="20" t="s">
        <v>12</v>
      </c>
      <c r="D9" s="46">
        <v>67224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67224</v>
      </c>
      <c r="O9" s="47">
        <f t="shared" si="2"/>
        <v>72.051446945337617</v>
      </c>
      <c r="P9" s="9"/>
    </row>
    <row r="10" spans="1:133">
      <c r="A10" s="12"/>
      <c r="B10" s="25">
        <v>314.10000000000002</v>
      </c>
      <c r="C10" s="20" t="s">
        <v>13</v>
      </c>
      <c r="D10" s="46">
        <v>42643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42643</v>
      </c>
      <c r="O10" s="47">
        <f t="shared" si="2"/>
        <v>45.70525187566988</v>
      </c>
      <c r="P10" s="9"/>
    </row>
    <row r="11" spans="1:133">
      <c r="A11" s="12"/>
      <c r="B11" s="25">
        <v>315</v>
      </c>
      <c r="C11" s="20" t="s">
        <v>14</v>
      </c>
      <c r="D11" s="46">
        <v>22477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22477</v>
      </c>
      <c r="O11" s="47">
        <f t="shared" si="2"/>
        <v>24.091103965702036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107922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107922</v>
      </c>
      <c r="O12" s="45">
        <f t="shared" si="2"/>
        <v>115.67202572347267</v>
      </c>
      <c r="P12" s="10"/>
    </row>
    <row r="13" spans="1:133">
      <c r="A13" s="12"/>
      <c r="B13" s="25">
        <v>323.10000000000002</v>
      </c>
      <c r="C13" s="20" t="s">
        <v>16</v>
      </c>
      <c r="D13" s="46">
        <v>102409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102409</v>
      </c>
      <c r="O13" s="47">
        <f t="shared" si="2"/>
        <v>109.7631296891747</v>
      </c>
      <c r="P13" s="9"/>
    </row>
    <row r="14" spans="1:133">
      <c r="A14" s="12"/>
      <c r="B14" s="25">
        <v>367</v>
      </c>
      <c r="C14" s="20" t="s">
        <v>55</v>
      </c>
      <c r="D14" s="46">
        <v>5513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5513</v>
      </c>
      <c r="O14" s="47">
        <f t="shared" si="2"/>
        <v>5.908896034297964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105093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105093</v>
      </c>
      <c r="O15" s="45">
        <f t="shared" si="2"/>
        <v>112.63987138263666</v>
      </c>
      <c r="P15" s="10"/>
    </row>
    <row r="16" spans="1:133">
      <c r="A16" s="12"/>
      <c r="B16" s="25">
        <v>334.2</v>
      </c>
      <c r="C16" s="20" t="s">
        <v>56</v>
      </c>
      <c r="D16" s="46">
        <v>5087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5087</v>
      </c>
      <c r="O16" s="47">
        <f t="shared" si="2"/>
        <v>5.452304394426581</v>
      </c>
      <c r="P16" s="9"/>
    </row>
    <row r="17" spans="1:16">
      <c r="A17" s="12"/>
      <c r="B17" s="25">
        <v>335.12</v>
      </c>
      <c r="C17" s="20" t="s">
        <v>20</v>
      </c>
      <c r="D17" s="46">
        <v>45866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45866</v>
      </c>
      <c r="O17" s="47">
        <f t="shared" si="2"/>
        <v>49.159699892818864</v>
      </c>
      <c r="P17" s="9"/>
    </row>
    <row r="18" spans="1:16">
      <c r="A18" s="12"/>
      <c r="B18" s="25">
        <v>335.14</v>
      </c>
      <c r="C18" s="20" t="s">
        <v>21</v>
      </c>
      <c r="D18" s="46">
        <v>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535</v>
      </c>
      <c r="O18" s="47">
        <f t="shared" si="2"/>
        <v>0.57341907824222937</v>
      </c>
      <c r="P18" s="9"/>
    </row>
    <row r="19" spans="1:16">
      <c r="A19" s="12"/>
      <c r="B19" s="25">
        <v>335.15</v>
      </c>
      <c r="C19" s="20" t="s">
        <v>22</v>
      </c>
      <c r="D19" s="46">
        <v>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196</v>
      </c>
      <c r="O19" s="47">
        <f t="shared" si="2"/>
        <v>0.21007502679528403</v>
      </c>
      <c r="P19" s="9"/>
    </row>
    <row r="20" spans="1:16">
      <c r="A20" s="12"/>
      <c r="B20" s="25">
        <v>335.18</v>
      </c>
      <c r="C20" s="20" t="s">
        <v>23</v>
      </c>
      <c r="D20" s="46">
        <v>37118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37118</v>
      </c>
      <c r="O20" s="47">
        <f t="shared" si="2"/>
        <v>39.783494105037512</v>
      </c>
      <c r="P20" s="9"/>
    </row>
    <row r="21" spans="1:16">
      <c r="A21" s="12"/>
      <c r="B21" s="25">
        <v>337.2</v>
      </c>
      <c r="C21" s="20" t="s">
        <v>24</v>
      </c>
      <c r="D21" s="46">
        <v>12500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12500</v>
      </c>
      <c r="O21" s="47">
        <f t="shared" si="2"/>
        <v>13.39764201500536</v>
      </c>
      <c r="P21" s="9"/>
    </row>
    <row r="22" spans="1:16">
      <c r="A22" s="12"/>
      <c r="B22" s="25">
        <v>337.7</v>
      </c>
      <c r="C22" s="20" t="s">
        <v>25</v>
      </c>
      <c r="D22" s="46">
        <v>3791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3791</v>
      </c>
      <c r="O22" s="47">
        <f t="shared" si="2"/>
        <v>4.063236870310825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SUM(D24:D29)</f>
        <v>18086</v>
      </c>
      <c r="E23" s="32">
        <f t="shared" si="5"/>
        <v>9987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422656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450729</v>
      </c>
      <c r="O23" s="45">
        <f t="shared" si="2"/>
        <v>483.09646302250803</v>
      </c>
      <c r="P23" s="10"/>
    </row>
    <row r="24" spans="1:16">
      <c r="A24" s="12"/>
      <c r="B24" s="25">
        <v>342.2</v>
      </c>
      <c r="C24" s="20" t="s">
        <v>33</v>
      </c>
      <c r="D24" s="46">
        <v>5958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5958</v>
      </c>
      <c r="O24" s="47">
        <f t="shared" si="2"/>
        <v>6.385852090032154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157173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157173</v>
      </c>
      <c r="O25" s="47">
        <f t="shared" si="2"/>
        <v>168.45980707395498</v>
      </c>
      <c r="P25" s="9"/>
    </row>
    <row r="26" spans="1:16">
      <c r="A26" s="12"/>
      <c r="B26" s="25">
        <v>343.4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70424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70424</v>
      </c>
      <c r="O26" s="47">
        <f t="shared" si="2"/>
        <v>75.481243301178992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191296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191296</v>
      </c>
      <c r="O27" s="47">
        <f t="shared" si="2"/>
        <v>205.03322615219722</v>
      </c>
      <c r="P27" s="9"/>
    </row>
    <row r="28" spans="1:16">
      <c r="A28" s="12"/>
      <c r="B28" s="25">
        <v>343.9</v>
      </c>
      <c r="C28" s="20" t="s">
        <v>37</v>
      </c>
      <c r="D28" s="46">
        <v>11667</v>
      </c>
      <c r="E28" s="46">
        <v>9987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21654</v>
      </c>
      <c r="O28" s="47">
        <f t="shared" si="2"/>
        <v>23.209003215434084</v>
      </c>
      <c r="P28" s="9"/>
    </row>
    <row r="29" spans="1:16">
      <c r="A29" s="12"/>
      <c r="B29" s="25">
        <v>349</v>
      </c>
      <c r="C29" s="20" t="s">
        <v>0</v>
      </c>
      <c r="D29" s="46">
        <v>461</v>
      </c>
      <c r="E29" s="46">
        <v>0</v>
      </c>
      <c r="F29" s="46">
        <v>0</v>
      </c>
      <c r="G29" s="46">
        <v>0</v>
      </c>
      <c r="H29" s="46">
        <v>0</v>
      </c>
      <c r="I29" s="46">
        <v>3763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4224</v>
      </c>
      <c r="O29" s="47">
        <f t="shared" si="2"/>
        <v>4.527331189710611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101348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9" si="8">SUM(D30:M30)</f>
        <v>101348</v>
      </c>
      <c r="O30" s="45">
        <f t="shared" si="2"/>
        <v>108.62593783494106</v>
      </c>
      <c r="P30" s="10"/>
    </row>
    <row r="31" spans="1:16">
      <c r="A31" s="13"/>
      <c r="B31" s="39">
        <v>351.5</v>
      </c>
      <c r="C31" s="21" t="s">
        <v>40</v>
      </c>
      <c r="D31" s="46">
        <v>101348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101348</v>
      </c>
      <c r="O31" s="47">
        <f t="shared" si="2"/>
        <v>108.62593783494106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SUM(D33:D36)</f>
        <v>6706</v>
      </c>
      <c r="E32" s="32">
        <f t="shared" si="9"/>
        <v>3582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602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10890</v>
      </c>
      <c r="O32" s="45">
        <f t="shared" si="2"/>
        <v>11.672025723472668</v>
      </c>
      <c r="P32" s="10"/>
    </row>
    <row r="33" spans="1:119">
      <c r="A33" s="12"/>
      <c r="B33" s="25">
        <v>361.1</v>
      </c>
      <c r="C33" s="20" t="s">
        <v>41</v>
      </c>
      <c r="D33" s="46">
        <v>6</v>
      </c>
      <c r="E33" s="46">
        <v>3507</v>
      </c>
      <c r="F33" s="46">
        <v>0</v>
      </c>
      <c r="G33" s="46">
        <v>0</v>
      </c>
      <c r="H33" s="46">
        <v>0</v>
      </c>
      <c r="I33" s="46">
        <v>602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4115</v>
      </c>
      <c r="O33" s="47">
        <f t="shared" si="2"/>
        <v>4.410503751339764</v>
      </c>
      <c r="P33" s="9"/>
    </row>
    <row r="34" spans="1:119">
      <c r="A34" s="12"/>
      <c r="B34" s="25">
        <v>362</v>
      </c>
      <c r="C34" s="20" t="s">
        <v>42</v>
      </c>
      <c r="D34" s="46">
        <v>2674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2674</v>
      </c>
      <c r="O34" s="47">
        <f t="shared" si="2"/>
        <v>2.8660235798499465</v>
      </c>
      <c r="P34" s="9"/>
    </row>
    <row r="35" spans="1:119">
      <c r="A35" s="12"/>
      <c r="B35" s="25">
        <v>364</v>
      </c>
      <c r="C35" s="20" t="s">
        <v>57</v>
      </c>
      <c r="D35" s="46">
        <v>2745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2745</v>
      </c>
      <c r="O35" s="47">
        <f t="shared" si="2"/>
        <v>2.942122186495177</v>
      </c>
      <c r="P35" s="9"/>
    </row>
    <row r="36" spans="1:119">
      <c r="A36" s="12"/>
      <c r="B36" s="25">
        <v>369.9</v>
      </c>
      <c r="C36" s="20" t="s">
        <v>44</v>
      </c>
      <c r="D36" s="46">
        <v>1281</v>
      </c>
      <c r="E36" s="46">
        <v>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1356</v>
      </c>
      <c r="O36" s="47">
        <f t="shared" si="2"/>
        <v>1.4533762057877813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SUM(D38:D38)</f>
        <v>87779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61499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149278</v>
      </c>
      <c r="O37" s="45">
        <f t="shared" si="2"/>
        <v>159.9978563772776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87779</v>
      </c>
      <c r="E38" s="46">
        <v>0</v>
      </c>
      <c r="F38" s="46">
        <v>0</v>
      </c>
      <c r="G38" s="46">
        <v>0</v>
      </c>
      <c r="H38" s="46">
        <v>0</v>
      </c>
      <c r="I38" s="46">
        <v>61499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149278</v>
      </c>
      <c r="O38" s="47">
        <f t="shared" si="2"/>
        <v>159.9978563772776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11">SUM(D5,D12,D15,D23,D30,D32,D37)</f>
        <v>651882</v>
      </c>
      <c r="E39" s="15">
        <f t="shared" si="11"/>
        <v>18520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484757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8"/>
        <v>1155159</v>
      </c>
      <c r="O39" s="38">
        <f t="shared" si="2"/>
        <v>1238.112540192926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58</v>
      </c>
      <c r="M41" s="48"/>
      <c r="N41" s="48"/>
      <c r="O41" s="43">
        <v>933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156613</v>
      </c>
      <c r="E5" s="27">
        <f t="shared" si="0"/>
        <v>65511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222124</v>
      </c>
      <c r="O5" s="33">
        <f t="shared" ref="O5:O39" si="2">(N5/O$41)</f>
        <v>243.82436882546651</v>
      </c>
      <c r="P5" s="6"/>
    </row>
    <row r="6" spans="1:133">
      <c r="A6" s="12"/>
      <c r="B6" s="25">
        <v>311</v>
      </c>
      <c r="C6" s="20" t="s">
        <v>2</v>
      </c>
      <c r="D6" s="46">
        <v>56295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56295</v>
      </c>
      <c r="O6" s="47">
        <f t="shared" si="2"/>
        <v>61.794731064763994</v>
      </c>
      <c r="P6" s="9"/>
    </row>
    <row r="7" spans="1:133">
      <c r="A7" s="12"/>
      <c r="B7" s="25">
        <v>312.3</v>
      </c>
      <c r="C7" s="20" t="s">
        <v>10</v>
      </c>
      <c r="D7" s="46">
        <v>1787</v>
      </c>
      <c r="E7" s="46">
        <v>4319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6106</v>
      </c>
      <c r="O7" s="47">
        <f t="shared" si="2"/>
        <v>6.702524698133919</v>
      </c>
      <c r="P7" s="9"/>
    </row>
    <row r="8" spans="1:133">
      <c r="A8" s="12"/>
      <c r="B8" s="25">
        <v>312.41000000000003</v>
      </c>
      <c r="C8" s="20" t="s">
        <v>11</v>
      </c>
      <c r="D8" s="46">
        <v>10719</v>
      </c>
      <c r="E8" s="46">
        <v>23012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33731</v>
      </c>
      <c r="O8" s="47">
        <f t="shared" si="2"/>
        <v>37.026344676180024</v>
      </c>
      <c r="P8" s="9"/>
    </row>
    <row r="9" spans="1:133">
      <c r="A9" s="12"/>
      <c r="B9" s="25">
        <v>312.60000000000002</v>
      </c>
      <c r="C9" s="20" t="s">
        <v>12</v>
      </c>
      <c r="D9" s="46">
        <v>28492</v>
      </c>
      <c r="E9" s="46">
        <v>38180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66672</v>
      </c>
      <c r="O9" s="47">
        <f t="shared" si="2"/>
        <v>73.185510428100983</v>
      </c>
      <c r="P9" s="9"/>
    </row>
    <row r="10" spans="1:133">
      <c r="A10" s="12"/>
      <c r="B10" s="25">
        <v>314.10000000000002</v>
      </c>
      <c r="C10" s="20" t="s">
        <v>13</v>
      </c>
      <c r="D10" s="46">
        <v>36528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36528</v>
      </c>
      <c r="O10" s="47">
        <f t="shared" si="2"/>
        <v>40.096597145993414</v>
      </c>
      <c r="P10" s="9"/>
    </row>
    <row r="11" spans="1:133">
      <c r="A11" s="12"/>
      <c r="B11" s="25">
        <v>315</v>
      </c>
      <c r="C11" s="20" t="s">
        <v>14</v>
      </c>
      <c r="D11" s="46">
        <v>22792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22792</v>
      </c>
      <c r="O11" s="47">
        <f t="shared" si="2"/>
        <v>25.018660812294183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94562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94562</v>
      </c>
      <c r="O12" s="45">
        <f t="shared" si="2"/>
        <v>103.80021953896816</v>
      </c>
      <c r="P12" s="10"/>
    </row>
    <row r="13" spans="1:133">
      <c r="A13" s="12"/>
      <c r="B13" s="25">
        <v>323.10000000000002</v>
      </c>
      <c r="C13" s="20" t="s">
        <v>16</v>
      </c>
      <c r="D13" s="46">
        <v>82853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82853</v>
      </c>
      <c r="O13" s="47">
        <f t="shared" si="2"/>
        <v>90.947310647639952</v>
      </c>
      <c r="P13" s="9"/>
    </row>
    <row r="14" spans="1:133">
      <c r="A14" s="12"/>
      <c r="B14" s="25">
        <v>329</v>
      </c>
      <c r="C14" s="20" t="s">
        <v>17</v>
      </c>
      <c r="D14" s="46">
        <v>11709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11709</v>
      </c>
      <c r="O14" s="47">
        <f t="shared" si="2"/>
        <v>12.852908891328211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102489</v>
      </c>
      <c r="E15" s="32">
        <f t="shared" si="4"/>
        <v>0</v>
      </c>
      <c r="F15" s="32">
        <f t="shared" si="4"/>
        <v>0</v>
      </c>
      <c r="G15" s="32">
        <f t="shared" si="4"/>
        <v>197876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300365</v>
      </c>
      <c r="O15" s="45">
        <f t="shared" si="2"/>
        <v>329.70911086717894</v>
      </c>
      <c r="P15" s="10"/>
    </row>
    <row r="16" spans="1:133">
      <c r="A16" s="12"/>
      <c r="B16" s="25">
        <v>334.7</v>
      </c>
      <c r="C16" s="20" t="s">
        <v>19</v>
      </c>
      <c r="D16" s="46">
        <v>0</v>
      </c>
      <c r="E16" s="46">
        <v>0</v>
      </c>
      <c r="F16" s="46">
        <v>0</v>
      </c>
      <c r="G16" s="46">
        <v>197876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197876</v>
      </c>
      <c r="O16" s="47">
        <f t="shared" si="2"/>
        <v>217.20746432491768</v>
      </c>
      <c r="P16" s="9"/>
    </row>
    <row r="17" spans="1:16">
      <c r="A17" s="12"/>
      <c r="B17" s="25">
        <v>335.12</v>
      </c>
      <c r="C17" s="20" t="s">
        <v>20</v>
      </c>
      <c r="D17" s="46">
        <v>50076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50076</v>
      </c>
      <c r="O17" s="47">
        <f t="shared" si="2"/>
        <v>54.968166849615805</v>
      </c>
      <c r="P17" s="9"/>
    </row>
    <row r="18" spans="1:16">
      <c r="A18" s="12"/>
      <c r="B18" s="25">
        <v>335.14</v>
      </c>
      <c r="C18" s="20" t="s">
        <v>21</v>
      </c>
      <c r="D18" s="46">
        <v>1008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1008</v>
      </c>
      <c r="O18" s="47">
        <f t="shared" si="2"/>
        <v>1.1064763995609221</v>
      </c>
      <c r="P18" s="9"/>
    </row>
    <row r="19" spans="1:16">
      <c r="A19" s="12"/>
      <c r="B19" s="25">
        <v>335.15</v>
      </c>
      <c r="C19" s="20" t="s">
        <v>22</v>
      </c>
      <c r="D19" s="46">
        <v>176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176</v>
      </c>
      <c r="O19" s="47">
        <f t="shared" si="2"/>
        <v>0.19319429198682767</v>
      </c>
      <c r="P19" s="9"/>
    </row>
    <row r="20" spans="1:16">
      <c r="A20" s="12"/>
      <c r="B20" s="25">
        <v>335.18</v>
      </c>
      <c r="C20" s="20" t="s">
        <v>23</v>
      </c>
      <c r="D20" s="46">
        <v>37239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37239</v>
      </c>
      <c r="O20" s="47">
        <f t="shared" si="2"/>
        <v>40.877058177826562</v>
      </c>
      <c r="P20" s="9"/>
    </row>
    <row r="21" spans="1:16">
      <c r="A21" s="12"/>
      <c r="B21" s="25">
        <v>337.2</v>
      </c>
      <c r="C21" s="20" t="s">
        <v>24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10000</v>
      </c>
      <c r="O21" s="47">
        <f t="shared" si="2"/>
        <v>10.97694840834248</v>
      </c>
      <c r="P21" s="9"/>
    </row>
    <row r="22" spans="1:16">
      <c r="A22" s="12"/>
      <c r="B22" s="25">
        <v>337.7</v>
      </c>
      <c r="C22" s="20" t="s">
        <v>25</v>
      </c>
      <c r="D22" s="46">
        <v>3990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3990</v>
      </c>
      <c r="O22" s="47">
        <f t="shared" si="2"/>
        <v>4.3798024149286494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SUM(D24:D29)</f>
        <v>13568</v>
      </c>
      <c r="E23" s="32">
        <f t="shared" si="5"/>
        <v>11593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351529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376690</v>
      </c>
      <c r="O23" s="45">
        <f t="shared" si="2"/>
        <v>413.49066959385289</v>
      </c>
      <c r="P23" s="10"/>
    </row>
    <row r="24" spans="1:16">
      <c r="A24" s="12"/>
      <c r="B24" s="25">
        <v>342.2</v>
      </c>
      <c r="C24" s="20" t="s">
        <v>33</v>
      </c>
      <c r="D24" s="46">
        <v>5987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5987</v>
      </c>
      <c r="O24" s="47">
        <f t="shared" si="2"/>
        <v>6.5718990120746437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123531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123531</v>
      </c>
      <c r="O25" s="47">
        <f t="shared" si="2"/>
        <v>135.59934138309549</v>
      </c>
      <c r="P25" s="9"/>
    </row>
    <row r="26" spans="1:16">
      <c r="A26" s="12"/>
      <c r="B26" s="25">
        <v>343.4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70610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70610</v>
      </c>
      <c r="O26" s="47">
        <f t="shared" si="2"/>
        <v>77.508232711306263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151047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151047</v>
      </c>
      <c r="O27" s="47">
        <f t="shared" si="2"/>
        <v>165.80351262349066</v>
      </c>
      <c r="P27" s="9"/>
    </row>
    <row r="28" spans="1:16">
      <c r="A28" s="12"/>
      <c r="B28" s="25">
        <v>343.9</v>
      </c>
      <c r="C28" s="20" t="s">
        <v>37</v>
      </c>
      <c r="D28" s="46">
        <v>7387</v>
      </c>
      <c r="E28" s="46">
        <v>11593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18980</v>
      </c>
      <c r="O28" s="47">
        <f t="shared" si="2"/>
        <v>20.83424807903403</v>
      </c>
      <c r="P28" s="9"/>
    </row>
    <row r="29" spans="1:16">
      <c r="A29" s="12"/>
      <c r="B29" s="25">
        <v>349</v>
      </c>
      <c r="C29" s="20" t="s">
        <v>0</v>
      </c>
      <c r="D29" s="46">
        <v>194</v>
      </c>
      <c r="E29" s="46">
        <v>0</v>
      </c>
      <c r="F29" s="46">
        <v>0</v>
      </c>
      <c r="G29" s="46">
        <v>0</v>
      </c>
      <c r="H29" s="46">
        <v>0</v>
      </c>
      <c r="I29" s="46">
        <v>6341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6535</v>
      </c>
      <c r="O29" s="47">
        <f t="shared" si="2"/>
        <v>7.1734357848518115</v>
      </c>
      <c r="P29" s="9"/>
    </row>
    <row r="30" spans="1:16" ht="15.75">
      <c r="A30" s="29" t="s">
        <v>31</v>
      </c>
      <c r="B30" s="30"/>
      <c r="C30" s="31"/>
      <c r="D30" s="32">
        <f t="shared" ref="D30:M30" si="6">SUM(D31:D31)</f>
        <v>139338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139338</v>
      </c>
      <c r="O30" s="45">
        <f t="shared" si="2"/>
        <v>152.95060373216245</v>
      </c>
      <c r="P30" s="10"/>
    </row>
    <row r="31" spans="1:16">
      <c r="A31" s="13"/>
      <c r="B31" s="39">
        <v>351.5</v>
      </c>
      <c r="C31" s="21" t="s">
        <v>40</v>
      </c>
      <c r="D31" s="46">
        <v>139338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139338</v>
      </c>
      <c r="O31" s="47">
        <f t="shared" si="2"/>
        <v>152.95060373216245</v>
      </c>
      <c r="P31" s="9"/>
    </row>
    <row r="32" spans="1:16" ht="15.75">
      <c r="A32" s="29" t="s">
        <v>3</v>
      </c>
      <c r="B32" s="30"/>
      <c r="C32" s="31"/>
      <c r="D32" s="32">
        <f t="shared" ref="D32:M32" si="7">SUM(D33:D36)</f>
        <v>38124</v>
      </c>
      <c r="E32" s="32">
        <f t="shared" si="7"/>
        <v>4305</v>
      </c>
      <c r="F32" s="32">
        <f t="shared" si="7"/>
        <v>0</v>
      </c>
      <c r="G32" s="32">
        <f t="shared" si="7"/>
        <v>23</v>
      </c>
      <c r="H32" s="32">
        <f t="shared" si="7"/>
        <v>0</v>
      </c>
      <c r="I32" s="32">
        <f t="shared" si="7"/>
        <v>487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42939</v>
      </c>
      <c r="O32" s="45">
        <f t="shared" si="2"/>
        <v>47.133918770581779</v>
      </c>
      <c r="P32" s="10"/>
    </row>
    <row r="33" spans="1:119">
      <c r="A33" s="12"/>
      <c r="B33" s="25">
        <v>361.1</v>
      </c>
      <c r="C33" s="20" t="s">
        <v>41</v>
      </c>
      <c r="D33" s="46">
        <v>556</v>
      </c>
      <c r="E33" s="46">
        <v>1805</v>
      </c>
      <c r="F33" s="46">
        <v>0</v>
      </c>
      <c r="G33" s="46">
        <v>23</v>
      </c>
      <c r="H33" s="46">
        <v>0</v>
      </c>
      <c r="I33" s="46">
        <v>487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2871</v>
      </c>
      <c r="O33" s="47">
        <f t="shared" si="2"/>
        <v>3.1514818880351263</v>
      </c>
      <c r="P33" s="9"/>
    </row>
    <row r="34" spans="1:119">
      <c r="A34" s="12"/>
      <c r="B34" s="25">
        <v>362</v>
      </c>
      <c r="C34" s="20" t="s">
        <v>42</v>
      </c>
      <c r="D34" s="46">
        <v>1915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1915</v>
      </c>
      <c r="O34" s="47">
        <f t="shared" si="2"/>
        <v>2.102085620197585</v>
      </c>
      <c r="P34" s="9"/>
    </row>
    <row r="35" spans="1:119">
      <c r="A35" s="12"/>
      <c r="B35" s="25">
        <v>369.3</v>
      </c>
      <c r="C35" s="20" t="s">
        <v>43</v>
      </c>
      <c r="D35" s="46">
        <v>35000</v>
      </c>
      <c r="E35" s="46">
        <v>2500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37500</v>
      </c>
      <c r="O35" s="47">
        <f t="shared" si="2"/>
        <v>41.1635565312843</v>
      </c>
      <c r="P35" s="9"/>
    </row>
    <row r="36" spans="1:119">
      <c r="A36" s="12"/>
      <c r="B36" s="25">
        <v>369.9</v>
      </c>
      <c r="C36" s="20" t="s">
        <v>44</v>
      </c>
      <c r="D36" s="46">
        <v>653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653</v>
      </c>
      <c r="O36" s="47">
        <f t="shared" si="2"/>
        <v>0.71679473106476399</v>
      </c>
      <c r="P36" s="9"/>
    </row>
    <row r="37" spans="1:119" ht="15.75">
      <c r="A37" s="29" t="s">
        <v>32</v>
      </c>
      <c r="B37" s="30"/>
      <c r="C37" s="31"/>
      <c r="D37" s="32">
        <f t="shared" ref="D37:M37" si="8">SUM(D38:D38)</f>
        <v>147692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40770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188462</v>
      </c>
      <c r="O37" s="45">
        <f t="shared" si="2"/>
        <v>206.87376509330406</v>
      </c>
      <c r="P37" s="9"/>
    </row>
    <row r="38" spans="1:119" ht="15.75" thickBot="1">
      <c r="A38" s="12"/>
      <c r="B38" s="25">
        <v>381</v>
      </c>
      <c r="C38" s="20" t="s">
        <v>45</v>
      </c>
      <c r="D38" s="46">
        <v>147692</v>
      </c>
      <c r="E38" s="46">
        <v>0</v>
      </c>
      <c r="F38" s="46">
        <v>0</v>
      </c>
      <c r="G38" s="46">
        <v>0</v>
      </c>
      <c r="H38" s="46">
        <v>0</v>
      </c>
      <c r="I38" s="46">
        <v>40770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188462</v>
      </c>
      <c r="O38" s="47">
        <f t="shared" si="2"/>
        <v>206.87376509330406</v>
      </c>
      <c r="P38" s="9"/>
    </row>
    <row r="39" spans="1:119" ht="16.5" thickBot="1">
      <c r="A39" s="14" t="s">
        <v>38</v>
      </c>
      <c r="B39" s="23"/>
      <c r="C39" s="22"/>
      <c r="D39" s="15">
        <f t="shared" ref="D39:M39" si="9">SUM(D5,D12,D15,D23,D30,D32,D37)</f>
        <v>692386</v>
      </c>
      <c r="E39" s="15">
        <f t="shared" si="9"/>
        <v>81409</v>
      </c>
      <c r="F39" s="15">
        <f t="shared" si="9"/>
        <v>0</v>
      </c>
      <c r="G39" s="15">
        <f t="shared" si="9"/>
        <v>197899</v>
      </c>
      <c r="H39" s="15">
        <f t="shared" si="9"/>
        <v>0</v>
      </c>
      <c r="I39" s="15">
        <f t="shared" si="9"/>
        <v>392786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1364480</v>
      </c>
      <c r="O39" s="38">
        <f t="shared" si="2"/>
        <v>1497.7826564215147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52</v>
      </c>
      <c r="M41" s="48"/>
      <c r="N41" s="48"/>
      <c r="O41" s="43">
        <v>911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124888</v>
      </c>
      <c r="E5" s="27">
        <f t="shared" si="0"/>
        <v>114142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239030</v>
      </c>
      <c r="O5" s="33">
        <f t="shared" ref="O5:O42" si="2">(N5/O$44)</f>
        <v>259.81521739130437</v>
      </c>
      <c r="P5" s="6"/>
    </row>
    <row r="6" spans="1:133">
      <c r="A6" s="12"/>
      <c r="B6" s="25">
        <v>311</v>
      </c>
      <c r="C6" s="20" t="s">
        <v>2</v>
      </c>
      <c r="D6" s="46">
        <v>56511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56511</v>
      </c>
      <c r="O6" s="47">
        <f t="shared" si="2"/>
        <v>61.424999999999997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7186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7186</v>
      </c>
      <c r="O7" s="47">
        <f t="shared" si="2"/>
        <v>7.8108695652173914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35937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35937</v>
      </c>
      <c r="O8" s="47">
        <f t="shared" si="2"/>
        <v>39.061956521739127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71019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71019</v>
      </c>
      <c r="O9" s="47">
        <f t="shared" si="2"/>
        <v>77.1945652173913</v>
      </c>
      <c r="P9" s="9"/>
    </row>
    <row r="10" spans="1:133">
      <c r="A10" s="12"/>
      <c r="B10" s="25">
        <v>314.10000000000002</v>
      </c>
      <c r="C10" s="20" t="s">
        <v>13</v>
      </c>
      <c r="D10" s="46">
        <v>40454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40454</v>
      </c>
      <c r="O10" s="47">
        <f t="shared" si="2"/>
        <v>43.971739130434784</v>
      </c>
      <c r="P10" s="9"/>
    </row>
    <row r="11" spans="1:133">
      <c r="A11" s="12"/>
      <c r="B11" s="25">
        <v>315</v>
      </c>
      <c r="C11" s="20" t="s">
        <v>14</v>
      </c>
      <c r="D11" s="46">
        <v>27923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27923</v>
      </c>
      <c r="O11" s="47">
        <f t="shared" si="2"/>
        <v>30.35108695652174</v>
      </c>
      <c r="P11" s="9"/>
    </row>
    <row r="12" spans="1:133" ht="15.75">
      <c r="A12" s="29" t="s">
        <v>80</v>
      </c>
      <c r="B12" s="30"/>
      <c r="C12" s="31"/>
      <c r="D12" s="32">
        <f t="shared" ref="D12:M12" si="3">SUM(D13:D14)</f>
        <v>65518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65518</v>
      </c>
      <c r="O12" s="45">
        <f t="shared" si="2"/>
        <v>71.21521739130435</v>
      </c>
      <c r="P12" s="10"/>
    </row>
    <row r="13" spans="1:133">
      <c r="A13" s="12"/>
      <c r="B13" s="25">
        <v>323.10000000000002</v>
      </c>
      <c r="C13" s="20" t="s">
        <v>16</v>
      </c>
      <c r="D13" s="46">
        <v>60446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60446</v>
      </c>
      <c r="O13" s="47">
        <f t="shared" si="2"/>
        <v>65.702173913043481</v>
      </c>
      <c r="P13" s="9"/>
    </row>
    <row r="14" spans="1:133">
      <c r="A14" s="12"/>
      <c r="B14" s="25">
        <v>329</v>
      </c>
      <c r="C14" s="20" t="s">
        <v>81</v>
      </c>
      <c r="D14" s="46">
        <v>5072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5072</v>
      </c>
      <c r="O14" s="47">
        <f t="shared" si="2"/>
        <v>5.5130434782608697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93227</v>
      </c>
      <c r="E15" s="32">
        <f t="shared" si="4"/>
        <v>14537</v>
      </c>
      <c r="F15" s="32">
        <f t="shared" si="4"/>
        <v>0</v>
      </c>
      <c r="G15" s="32">
        <f t="shared" si="4"/>
        <v>233449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341213</v>
      </c>
      <c r="O15" s="45">
        <f t="shared" si="2"/>
        <v>370.88369565217391</v>
      </c>
      <c r="P15" s="10"/>
    </row>
    <row r="16" spans="1:133">
      <c r="A16" s="12"/>
      <c r="B16" s="25">
        <v>331.39</v>
      </c>
      <c r="C16" s="20" t="s">
        <v>82</v>
      </c>
      <c r="D16" s="46">
        <v>0</v>
      </c>
      <c r="E16" s="46">
        <v>0</v>
      </c>
      <c r="F16" s="46">
        <v>0</v>
      </c>
      <c r="G16" s="46">
        <v>6674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6674</v>
      </c>
      <c r="O16" s="47">
        <f t="shared" si="2"/>
        <v>7.2543478260869563</v>
      </c>
      <c r="P16" s="9"/>
    </row>
    <row r="17" spans="1:16">
      <c r="A17" s="12"/>
      <c r="B17" s="25">
        <v>331.7</v>
      </c>
      <c r="C17" s="20" t="s">
        <v>83</v>
      </c>
      <c r="D17" s="46">
        <v>0</v>
      </c>
      <c r="E17" s="46">
        <v>0</v>
      </c>
      <c r="F17" s="46">
        <v>0</v>
      </c>
      <c r="G17" s="46">
        <v>226775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226775</v>
      </c>
      <c r="O17" s="47">
        <f t="shared" si="2"/>
        <v>246.49456521739131</v>
      </c>
      <c r="P17" s="9"/>
    </row>
    <row r="18" spans="1:16">
      <c r="A18" s="12"/>
      <c r="B18" s="25">
        <v>335.12</v>
      </c>
      <c r="C18" s="20" t="s">
        <v>20</v>
      </c>
      <c r="D18" s="46">
        <v>35857</v>
      </c>
      <c r="E18" s="46">
        <v>14537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50394</v>
      </c>
      <c r="O18" s="47">
        <f t="shared" si="2"/>
        <v>54.776086956521738</v>
      </c>
      <c r="P18" s="9"/>
    </row>
    <row r="19" spans="1:16">
      <c r="A19" s="12"/>
      <c r="B19" s="25">
        <v>335.14</v>
      </c>
      <c r="C19" s="20" t="s">
        <v>21</v>
      </c>
      <c r="D19" s="46">
        <v>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569</v>
      </c>
      <c r="O19" s="47">
        <f t="shared" si="2"/>
        <v>0.61847826086956526</v>
      </c>
      <c r="P19" s="9"/>
    </row>
    <row r="20" spans="1:16">
      <c r="A20" s="12"/>
      <c r="B20" s="25">
        <v>335.15</v>
      </c>
      <c r="C20" s="20" t="s">
        <v>22</v>
      </c>
      <c r="D20" s="46">
        <v>176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176</v>
      </c>
      <c r="O20" s="47">
        <f t="shared" si="2"/>
        <v>0.19130434782608696</v>
      </c>
      <c r="P20" s="9"/>
    </row>
    <row r="21" spans="1:16">
      <c r="A21" s="12"/>
      <c r="B21" s="25">
        <v>335.18</v>
      </c>
      <c r="C21" s="20" t="s">
        <v>23</v>
      </c>
      <c r="D21" s="46">
        <v>42404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42404</v>
      </c>
      <c r="O21" s="47">
        <f t="shared" si="2"/>
        <v>46.091304347826089</v>
      </c>
      <c r="P21" s="9"/>
    </row>
    <row r="22" spans="1:16">
      <c r="A22" s="12"/>
      <c r="B22" s="25">
        <v>337.2</v>
      </c>
      <c r="C22" s="20" t="s">
        <v>24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10000</v>
      </c>
      <c r="O22" s="47">
        <f t="shared" si="2"/>
        <v>10.869565217391305</v>
      </c>
      <c r="P22" s="9"/>
    </row>
    <row r="23" spans="1:16">
      <c r="A23" s="12"/>
      <c r="B23" s="25">
        <v>337.7</v>
      </c>
      <c r="C23" s="20" t="s">
        <v>25</v>
      </c>
      <c r="D23" s="46">
        <v>4221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4221</v>
      </c>
      <c r="O23" s="47">
        <f t="shared" si="2"/>
        <v>4.5880434782608699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SUM(D25:D30)</f>
        <v>7000</v>
      </c>
      <c r="E24" s="32">
        <f t="shared" si="6"/>
        <v>18677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349247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374924</v>
      </c>
      <c r="O24" s="45">
        <f t="shared" si="2"/>
        <v>407.52608695652174</v>
      </c>
      <c r="P24" s="10"/>
    </row>
    <row r="25" spans="1:16">
      <c r="A25" s="12"/>
      <c r="B25" s="25">
        <v>342.2</v>
      </c>
      <c r="C25" s="20" t="s">
        <v>33</v>
      </c>
      <c r="D25" s="46">
        <v>6625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7">SUM(D25:M25)</f>
        <v>6625</v>
      </c>
      <c r="O25" s="47">
        <f t="shared" si="2"/>
        <v>7.2010869565217392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122127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122127</v>
      </c>
      <c r="O26" s="47">
        <f t="shared" si="2"/>
        <v>132.74673913043478</v>
      </c>
      <c r="P26" s="9"/>
    </row>
    <row r="27" spans="1:16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75218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75218</v>
      </c>
      <c r="O27" s="47">
        <f t="shared" si="2"/>
        <v>81.758695652173913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143920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143920</v>
      </c>
      <c r="O28" s="47">
        <f t="shared" si="2"/>
        <v>156.43478260869566</v>
      </c>
      <c r="P28" s="9"/>
    </row>
    <row r="29" spans="1:16">
      <c r="A29" s="12"/>
      <c r="B29" s="25">
        <v>343.9</v>
      </c>
      <c r="C29" s="20" t="s">
        <v>37</v>
      </c>
      <c r="D29" s="46">
        <v>0</v>
      </c>
      <c r="E29" s="46">
        <v>18677</v>
      </c>
      <c r="F29" s="46">
        <v>0</v>
      </c>
      <c r="G29" s="46">
        <v>0</v>
      </c>
      <c r="H29" s="46">
        <v>0</v>
      </c>
      <c r="I29" s="46">
        <v>7982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26659</v>
      </c>
      <c r="O29" s="47">
        <f t="shared" si="2"/>
        <v>28.97717391304348</v>
      </c>
      <c r="P29" s="9"/>
    </row>
    <row r="30" spans="1:16">
      <c r="A30" s="12"/>
      <c r="B30" s="25">
        <v>349</v>
      </c>
      <c r="C30" s="20" t="s">
        <v>0</v>
      </c>
      <c r="D30" s="46">
        <v>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375</v>
      </c>
      <c r="O30" s="47">
        <f t="shared" si="2"/>
        <v>0.40760869565217389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SUM(D32:D33)</f>
        <v>151706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151706</v>
      </c>
      <c r="O31" s="45">
        <f t="shared" si="2"/>
        <v>164.89782608695651</v>
      </c>
      <c r="P31" s="10"/>
    </row>
    <row r="32" spans="1:16">
      <c r="A32" s="13"/>
      <c r="B32" s="39">
        <v>351.5</v>
      </c>
      <c r="C32" s="21" t="s">
        <v>40</v>
      </c>
      <c r="D32" s="46">
        <v>151506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151506</v>
      </c>
      <c r="O32" s="47">
        <f t="shared" si="2"/>
        <v>164.6804347826087</v>
      </c>
      <c r="P32" s="9"/>
    </row>
    <row r="33" spans="1:119">
      <c r="A33" s="13"/>
      <c r="B33" s="39">
        <v>351.9</v>
      </c>
      <c r="C33" s="21" t="s">
        <v>84</v>
      </c>
      <c r="D33" s="46">
        <v>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</v>
      </c>
      <c r="O33" s="47">
        <f t="shared" si="2"/>
        <v>0.21739130434782608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8535</v>
      </c>
      <c r="E34" s="32">
        <f t="shared" si="9"/>
        <v>8511</v>
      </c>
      <c r="F34" s="32">
        <f t="shared" si="9"/>
        <v>0</v>
      </c>
      <c r="G34" s="32">
        <f t="shared" si="9"/>
        <v>304</v>
      </c>
      <c r="H34" s="32">
        <f t="shared" si="9"/>
        <v>0</v>
      </c>
      <c r="I34" s="32">
        <f t="shared" si="9"/>
        <v>1692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ref="N34:N42" si="10">SUM(D34:M34)</f>
        <v>19042</v>
      </c>
      <c r="O34" s="45">
        <f t="shared" si="2"/>
        <v>20.697826086956521</v>
      </c>
      <c r="P34" s="10"/>
    </row>
    <row r="35" spans="1:119">
      <c r="A35" s="12"/>
      <c r="B35" s="25">
        <v>361.1</v>
      </c>
      <c r="C35" s="20" t="s">
        <v>41</v>
      </c>
      <c r="D35" s="46">
        <v>1757</v>
      </c>
      <c r="E35" s="46">
        <v>6765</v>
      </c>
      <c r="F35" s="46">
        <v>0</v>
      </c>
      <c r="G35" s="46">
        <v>103</v>
      </c>
      <c r="H35" s="46">
        <v>0</v>
      </c>
      <c r="I35" s="46">
        <v>1692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10317</v>
      </c>
      <c r="O35" s="47">
        <f t="shared" si="2"/>
        <v>11.214130434782609</v>
      </c>
      <c r="P35" s="9"/>
    </row>
    <row r="36" spans="1:119">
      <c r="A36" s="12"/>
      <c r="B36" s="25">
        <v>362</v>
      </c>
      <c r="C36" s="20" t="s">
        <v>42</v>
      </c>
      <c r="D36" s="46">
        <v>3524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3524</v>
      </c>
      <c r="O36" s="47">
        <f t="shared" si="2"/>
        <v>3.8304347826086955</v>
      </c>
      <c r="P36" s="9"/>
    </row>
    <row r="37" spans="1:119">
      <c r="A37" s="12"/>
      <c r="B37" s="25">
        <v>363.23</v>
      </c>
      <c r="C37" s="20" t="s">
        <v>85</v>
      </c>
      <c r="D37" s="46">
        <v>0</v>
      </c>
      <c r="E37" s="46">
        <v>750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750</v>
      </c>
      <c r="O37" s="47">
        <f t="shared" si="2"/>
        <v>0.81521739130434778</v>
      </c>
      <c r="P37" s="9"/>
    </row>
    <row r="38" spans="1:119">
      <c r="A38" s="12"/>
      <c r="B38" s="25">
        <v>369.9</v>
      </c>
      <c r="C38" s="20" t="s">
        <v>44</v>
      </c>
      <c r="D38" s="46">
        <v>3254</v>
      </c>
      <c r="E38" s="46">
        <v>996</v>
      </c>
      <c r="F38" s="46">
        <v>0</v>
      </c>
      <c r="G38" s="46">
        <v>201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4451</v>
      </c>
      <c r="O38" s="47">
        <f t="shared" si="2"/>
        <v>4.8380434782608699</v>
      </c>
      <c r="P38" s="9"/>
    </row>
    <row r="39" spans="1:119" ht="15.75">
      <c r="A39" s="29" t="s">
        <v>32</v>
      </c>
      <c r="B39" s="30"/>
      <c r="C39" s="31"/>
      <c r="D39" s="32">
        <f t="shared" ref="D39:M39" si="11">SUM(D40:D41)</f>
        <v>114700</v>
      </c>
      <c r="E39" s="32">
        <f t="shared" si="11"/>
        <v>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21486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136186</v>
      </c>
      <c r="O39" s="45">
        <f t="shared" si="2"/>
        <v>148.02826086956523</v>
      </c>
      <c r="P39" s="9"/>
    </row>
    <row r="40" spans="1:119">
      <c r="A40" s="12"/>
      <c r="B40" s="25">
        <v>381</v>
      </c>
      <c r="C40" s="20" t="s">
        <v>45</v>
      </c>
      <c r="D40" s="46">
        <v>114700</v>
      </c>
      <c r="E40" s="46">
        <v>0</v>
      </c>
      <c r="F40" s="46">
        <v>0</v>
      </c>
      <c r="G40" s="46">
        <v>0</v>
      </c>
      <c r="H40" s="46">
        <v>0</v>
      </c>
      <c r="I40" s="46">
        <v>12111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126811</v>
      </c>
      <c r="O40" s="47">
        <f t="shared" si="2"/>
        <v>137.83804347826086</v>
      </c>
      <c r="P40" s="9"/>
    </row>
    <row r="41" spans="1:119" ht="15.75" thickBot="1">
      <c r="A41" s="12"/>
      <c r="B41" s="25">
        <v>389.9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9375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9375</v>
      </c>
      <c r="O41" s="47">
        <f t="shared" si="2"/>
        <v>10.190217391304348</v>
      </c>
      <c r="P41" s="9"/>
    </row>
    <row r="42" spans="1:119" ht="16.5" thickBot="1">
      <c r="A42" s="14" t="s">
        <v>38</v>
      </c>
      <c r="B42" s="23"/>
      <c r="C42" s="22"/>
      <c r="D42" s="15">
        <f t="shared" ref="D42:M42" si="12">SUM(D5,D12,D15,D24,D31,D34,D39)</f>
        <v>565574</v>
      </c>
      <c r="E42" s="15">
        <f t="shared" si="12"/>
        <v>155867</v>
      </c>
      <c r="F42" s="15">
        <f t="shared" si="12"/>
        <v>0</v>
      </c>
      <c r="G42" s="15">
        <f t="shared" si="12"/>
        <v>233753</v>
      </c>
      <c r="H42" s="15">
        <f t="shared" si="12"/>
        <v>0</v>
      </c>
      <c r="I42" s="15">
        <f t="shared" si="12"/>
        <v>372425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0"/>
        <v>1327619</v>
      </c>
      <c r="O42" s="38">
        <f t="shared" si="2"/>
        <v>1443.0641304347826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87</v>
      </c>
      <c r="M44" s="48"/>
      <c r="N44" s="48"/>
      <c r="O44" s="43">
        <v>920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116</v>
      </c>
      <c r="N4" s="35" t="s">
        <v>9</v>
      </c>
      <c r="O4" s="35" t="s">
        <v>117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118</v>
      </c>
      <c r="B5" s="26"/>
      <c r="C5" s="26"/>
      <c r="D5" s="27">
        <f t="shared" ref="D5:N5" si="0">SUM(D6:D11)</f>
        <v>251758</v>
      </c>
      <c r="E5" s="27">
        <f t="shared" si="0"/>
        <v>44193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6" si="1">SUM(D5:N5)</f>
        <v>295951</v>
      </c>
      <c r="P5" s="33">
        <f t="shared" ref="P5:P42" si="2">(O5/P$44)</f>
        <v>350.65284360189571</v>
      </c>
      <c r="Q5" s="6"/>
    </row>
    <row r="6" spans="1:134">
      <c r="A6" s="12"/>
      <c r="B6" s="25">
        <v>311</v>
      </c>
      <c r="C6" s="20" t="s">
        <v>2</v>
      </c>
      <c r="D6" s="46">
        <v>69188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69188</v>
      </c>
      <c r="P6" s="47">
        <f t="shared" si="2"/>
        <v>81.976303317535539</v>
      </c>
      <c r="Q6" s="9"/>
    </row>
    <row r="7" spans="1:134">
      <c r="A7" s="12"/>
      <c r="B7" s="25">
        <v>312.3</v>
      </c>
      <c r="C7" s="20" t="s">
        <v>10</v>
      </c>
      <c r="D7" s="46">
        <v>0</v>
      </c>
      <c r="E7" s="46">
        <v>6657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6657</v>
      </c>
      <c r="P7" s="47">
        <f t="shared" si="2"/>
        <v>7.8874407582938391</v>
      </c>
      <c r="Q7" s="9"/>
    </row>
    <row r="8" spans="1:134">
      <c r="A8" s="12"/>
      <c r="B8" s="25">
        <v>312.41000000000003</v>
      </c>
      <c r="C8" s="20" t="s">
        <v>119</v>
      </c>
      <c r="D8" s="46">
        <v>0</v>
      </c>
      <c r="E8" s="46">
        <v>37536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37536</v>
      </c>
      <c r="P8" s="47">
        <f t="shared" si="2"/>
        <v>44.473933649289101</v>
      </c>
      <c r="Q8" s="9"/>
    </row>
    <row r="9" spans="1:134">
      <c r="A9" s="12"/>
      <c r="B9" s="25">
        <v>314.10000000000002</v>
      </c>
      <c r="C9" s="20" t="s">
        <v>13</v>
      </c>
      <c r="D9" s="46">
        <v>52714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52714</v>
      </c>
      <c r="P9" s="47">
        <f t="shared" si="2"/>
        <v>62.457345971563981</v>
      </c>
      <c r="Q9" s="9"/>
    </row>
    <row r="10" spans="1:134">
      <c r="A10" s="12"/>
      <c r="B10" s="25">
        <v>315.10000000000002</v>
      </c>
      <c r="C10" s="20" t="s">
        <v>120</v>
      </c>
      <c r="D10" s="46">
        <v>24607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24607</v>
      </c>
      <c r="P10" s="47">
        <f t="shared" si="2"/>
        <v>29.15521327014218</v>
      </c>
      <c r="Q10" s="9"/>
    </row>
    <row r="11" spans="1:134">
      <c r="A11" s="12"/>
      <c r="B11" s="25">
        <v>319.89999999999998</v>
      </c>
      <c r="C11" s="20" t="s">
        <v>121</v>
      </c>
      <c r="D11" s="46">
        <v>105249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105249</v>
      </c>
      <c r="P11" s="47">
        <f t="shared" si="2"/>
        <v>124.70260663507109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SUM(D13:D14)</f>
        <v>73470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73470</v>
      </c>
      <c r="P12" s="45">
        <f t="shared" si="2"/>
        <v>87.049763033175353</v>
      </c>
      <c r="Q12" s="10"/>
    </row>
    <row r="13" spans="1:134">
      <c r="A13" s="12"/>
      <c r="B13" s="25">
        <v>323.10000000000002</v>
      </c>
      <c r="C13" s="20" t="s">
        <v>16</v>
      </c>
      <c r="D13" s="46">
        <v>68563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68563</v>
      </c>
      <c r="P13" s="47">
        <f t="shared" si="2"/>
        <v>81.235781990521332</v>
      </c>
      <c r="Q13" s="9"/>
    </row>
    <row r="14" spans="1:134">
      <c r="A14" s="12"/>
      <c r="B14" s="25">
        <v>329.5</v>
      </c>
      <c r="C14" s="20" t="s">
        <v>122</v>
      </c>
      <c r="D14" s="46">
        <v>4907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4907</v>
      </c>
      <c r="P14" s="47">
        <f t="shared" si="2"/>
        <v>5.8139810426540288</v>
      </c>
      <c r="Q14" s="9"/>
    </row>
    <row r="15" spans="1:134" ht="15.75">
      <c r="A15" s="29" t="s">
        <v>123</v>
      </c>
      <c r="B15" s="30"/>
      <c r="C15" s="31"/>
      <c r="D15" s="32">
        <f t="shared" ref="D15:N15" si="4">SUM(D16:D24)</f>
        <v>341757</v>
      </c>
      <c r="E15" s="32">
        <f t="shared" si="4"/>
        <v>0</v>
      </c>
      <c r="F15" s="32">
        <f t="shared" si="4"/>
        <v>0</v>
      </c>
      <c r="G15" s="32">
        <f t="shared" si="4"/>
        <v>407093</v>
      </c>
      <c r="H15" s="32">
        <f t="shared" si="4"/>
        <v>0</v>
      </c>
      <c r="I15" s="32">
        <f t="shared" si="4"/>
        <v>30359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779209</v>
      </c>
      <c r="P15" s="45">
        <f t="shared" si="2"/>
        <v>923.23341232227483</v>
      </c>
      <c r="Q15" s="10"/>
    </row>
    <row r="16" spans="1:134">
      <c r="A16" s="12"/>
      <c r="B16" s="25">
        <v>331.2</v>
      </c>
      <c r="C16" s="20" t="s">
        <v>111</v>
      </c>
      <c r="D16" s="46">
        <v>43200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43200</v>
      </c>
      <c r="P16" s="47">
        <f t="shared" si="2"/>
        <v>51.18483412322275</v>
      </c>
      <c r="Q16" s="9"/>
    </row>
    <row r="17" spans="1:17">
      <c r="A17" s="12"/>
      <c r="B17" s="25">
        <v>331.31</v>
      </c>
      <c r="C17" s="20" t="s">
        <v>69</v>
      </c>
      <c r="D17" s="46">
        <v>0</v>
      </c>
      <c r="E17" s="46">
        <v>0</v>
      </c>
      <c r="F17" s="46">
        <v>0</v>
      </c>
      <c r="G17" s="46">
        <v>407093</v>
      </c>
      <c r="H17" s="46">
        <v>0</v>
      </c>
      <c r="I17" s="46">
        <v>30000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5">SUM(D17:N17)</f>
        <v>437093</v>
      </c>
      <c r="P17" s="47">
        <f t="shared" si="2"/>
        <v>517.8827014218009</v>
      </c>
      <c r="Q17" s="9"/>
    </row>
    <row r="18" spans="1:17">
      <c r="A18" s="12"/>
      <c r="B18" s="25">
        <v>331.5</v>
      </c>
      <c r="C18" s="20" t="s">
        <v>107</v>
      </c>
      <c r="D18" s="46">
        <v>162329</v>
      </c>
      <c r="E18" s="46">
        <v>0</v>
      </c>
      <c r="F18" s="46">
        <v>0</v>
      </c>
      <c r="G18" s="46">
        <v>0</v>
      </c>
      <c r="H18" s="46">
        <v>0</v>
      </c>
      <c r="I18" s="46">
        <v>359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162688</v>
      </c>
      <c r="P18" s="47">
        <f t="shared" si="2"/>
        <v>192.75829383886256</v>
      </c>
      <c r="Q18" s="9"/>
    </row>
    <row r="19" spans="1:17">
      <c r="A19" s="12"/>
      <c r="B19" s="25">
        <v>335.125</v>
      </c>
      <c r="C19" s="20" t="s">
        <v>124</v>
      </c>
      <c r="D19" s="46">
        <v>57662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57662</v>
      </c>
      <c r="P19" s="47">
        <f t="shared" si="2"/>
        <v>68.319905213270147</v>
      </c>
      <c r="Q19" s="9"/>
    </row>
    <row r="20" spans="1:17">
      <c r="A20" s="12"/>
      <c r="B20" s="25">
        <v>335.14</v>
      </c>
      <c r="C20" s="20" t="s">
        <v>74</v>
      </c>
      <c r="D20" s="46">
        <v>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411</v>
      </c>
      <c r="P20" s="47">
        <f t="shared" si="2"/>
        <v>0.48696682464454977</v>
      </c>
      <c r="Q20" s="9"/>
    </row>
    <row r="21" spans="1:17">
      <c r="A21" s="12"/>
      <c r="B21" s="25">
        <v>335.15</v>
      </c>
      <c r="C21" s="20" t="s">
        <v>75</v>
      </c>
      <c r="D21" s="46">
        <v>145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145</v>
      </c>
      <c r="P21" s="47">
        <f t="shared" si="2"/>
        <v>0.17180094786729858</v>
      </c>
      <c r="Q21" s="9"/>
    </row>
    <row r="22" spans="1:17">
      <c r="A22" s="12"/>
      <c r="B22" s="25">
        <v>335.18</v>
      </c>
      <c r="C22" s="20" t="s">
        <v>125</v>
      </c>
      <c r="D22" s="46">
        <v>54112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54112</v>
      </c>
      <c r="P22" s="47">
        <f t="shared" si="2"/>
        <v>64.113744075829388</v>
      </c>
      <c r="Q22" s="9"/>
    </row>
    <row r="23" spans="1:17">
      <c r="A23" s="12"/>
      <c r="B23" s="25">
        <v>337.2</v>
      </c>
      <c r="C23" s="20" t="s">
        <v>24</v>
      </c>
      <c r="D23" s="46">
        <v>20000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20000</v>
      </c>
      <c r="P23" s="47">
        <f t="shared" si="2"/>
        <v>23.696682464454977</v>
      </c>
      <c r="Q23" s="9"/>
    </row>
    <row r="24" spans="1:17">
      <c r="A24" s="12"/>
      <c r="B24" s="25">
        <v>337.7</v>
      </c>
      <c r="C24" s="20" t="s">
        <v>25</v>
      </c>
      <c r="D24" s="46">
        <v>3898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3898</v>
      </c>
      <c r="P24" s="47">
        <f t="shared" si="2"/>
        <v>4.6184834123222744</v>
      </c>
      <c r="Q24" s="9"/>
    </row>
    <row r="25" spans="1:17" ht="15.75">
      <c r="A25" s="29" t="s">
        <v>30</v>
      </c>
      <c r="B25" s="30"/>
      <c r="C25" s="31"/>
      <c r="D25" s="32">
        <f t="shared" ref="D25:N25" si="6">SUM(D26:D32)</f>
        <v>10852</v>
      </c>
      <c r="E25" s="32">
        <f t="shared" si="6"/>
        <v>12424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647431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>SUM(D25:N25)</f>
        <v>670707</v>
      </c>
      <c r="P25" s="45">
        <f t="shared" si="2"/>
        <v>794.67654028436016</v>
      </c>
      <c r="Q25" s="10"/>
    </row>
    <row r="26" spans="1:17">
      <c r="A26" s="12"/>
      <c r="B26" s="25">
        <v>341.9</v>
      </c>
      <c r="C26" s="20" t="s">
        <v>93</v>
      </c>
      <c r="D26" s="46">
        <v>322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7">SUM(D26:N26)</f>
        <v>322</v>
      </c>
      <c r="P26" s="47">
        <f t="shared" si="2"/>
        <v>0.38151658767772512</v>
      </c>
      <c r="Q26" s="9"/>
    </row>
    <row r="27" spans="1:17">
      <c r="A27" s="12"/>
      <c r="B27" s="25">
        <v>342.2</v>
      </c>
      <c r="C27" s="20" t="s">
        <v>33</v>
      </c>
      <c r="D27" s="46">
        <v>10530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10530</v>
      </c>
      <c r="P27" s="47">
        <f t="shared" si="2"/>
        <v>12.476303317535544</v>
      </c>
      <c r="Q27" s="9"/>
    </row>
    <row r="28" spans="1:17">
      <c r="A28" s="12"/>
      <c r="B28" s="25">
        <v>343.3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176903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176903</v>
      </c>
      <c r="P28" s="47">
        <f t="shared" si="2"/>
        <v>209.60071090047393</v>
      </c>
      <c r="Q28" s="9"/>
    </row>
    <row r="29" spans="1:17">
      <c r="A29" s="12"/>
      <c r="B29" s="25">
        <v>343.4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128779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128779</v>
      </c>
      <c r="P29" s="47">
        <f t="shared" si="2"/>
        <v>152.58175355450237</v>
      </c>
      <c r="Q29" s="9"/>
    </row>
    <row r="30" spans="1:17">
      <c r="A30" s="12"/>
      <c r="B30" s="25">
        <v>343.5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308064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308064</v>
      </c>
      <c r="P30" s="47">
        <f t="shared" si="2"/>
        <v>365.00473933649289</v>
      </c>
      <c r="Q30" s="9"/>
    </row>
    <row r="31" spans="1:17">
      <c r="A31" s="12"/>
      <c r="B31" s="25">
        <v>343.9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33685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33685</v>
      </c>
      <c r="P31" s="47">
        <f t="shared" si="2"/>
        <v>39.911137440758296</v>
      </c>
      <c r="Q31" s="9"/>
    </row>
    <row r="32" spans="1:17">
      <c r="A32" s="12"/>
      <c r="B32" s="25">
        <v>344.9</v>
      </c>
      <c r="C32" s="20" t="s">
        <v>77</v>
      </c>
      <c r="D32" s="46">
        <v>0</v>
      </c>
      <c r="E32" s="46">
        <v>12424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12424</v>
      </c>
      <c r="P32" s="47">
        <f t="shared" si="2"/>
        <v>14.720379146919431</v>
      </c>
      <c r="Q32" s="9"/>
    </row>
    <row r="33" spans="1:120" ht="15.75">
      <c r="A33" s="29" t="s">
        <v>31</v>
      </c>
      <c r="B33" s="30"/>
      <c r="C33" s="31"/>
      <c r="D33" s="32">
        <f t="shared" ref="D33:N33" si="8">SUM(D34:D34)</f>
        <v>34424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8"/>
        <v>0</v>
      </c>
      <c r="O33" s="32">
        <f t="shared" ref="O33:O42" si="9">SUM(D33:N33)</f>
        <v>34424</v>
      </c>
      <c r="P33" s="45">
        <f t="shared" si="2"/>
        <v>40.786729857819907</v>
      </c>
      <c r="Q33" s="10"/>
    </row>
    <row r="34" spans="1:120">
      <c r="A34" s="13"/>
      <c r="B34" s="39">
        <v>351.3</v>
      </c>
      <c r="C34" s="21" t="s">
        <v>64</v>
      </c>
      <c r="D34" s="46">
        <v>34424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34424</v>
      </c>
      <c r="P34" s="47">
        <f t="shared" si="2"/>
        <v>40.786729857819907</v>
      </c>
      <c r="Q34" s="9"/>
    </row>
    <row r="35" spans="1:120" ht="15.75">
      <c r="A35" s="29" t="s">
        <v>3</v>
      </c>
      <c r="B35" s="30"/>
      <c r="C35" s="31"/>
      <c r="D35" s="32">
        <f t="shared" ref="D35:N35" si="10">SUM(D36:D38)</f>
        <v>28876</v>
      </c>
      <c r="E35" s="32">
        <f t="shared" si="10"/>
        <v>17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96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10"/>
        <v>0</v>
      </c>
      <c r="O35" s="32">
        <f t="shared" si="9"/>
        <v>28989</v>
      </c>
      <c r="P35" s="45">
        <f t="shared" si="2"/>
        <v>34.347156398104268</v>
      </c>
      <c r="Q35" s="10"/>
    </row>
    <row r="36" spans="1:120">
      <c r="A36" s="12"/>
      <c r="B36" s="25">
        <v>361.1</v>
      </c>
      <c r="C36" s="20" t="s">
        <v>41</v>
      </c>
      <c r="D36" s="46">
        <v>51</v>
      </c>
      <c r="E36" s="46">
        <v>17</v>
      </c>
      <c r="F36" s="46">
        <v>0</v>
      </c>
      <c r="G36" s="46">
        <v>0</v>
      </c>
      <c r="H36" s="46">
        <v>0</v>
      </c>
      <c r="I36" s="46">
        <v>96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164</v>
      </c>
      <c r="P36" s="47">
        <f t="shared" si="2"/>
        <v>0.19431279620853081</v>
      </c>
      <c r="Q36" s="9"/>
    </row>
    <row r="37" spans="1:120">
      <c r="A37" s="12"/>
      <c r="B37" s="25">
        <v>362</v>
      </c>
      <c r="C37" s="20" t="s">
        <v>42</v>
      </c>
      <c r="D37" s="46">
        <v>2730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2730</v>
      </c>
      <c r="P37" s="47">
        <f t="shared" si="2"/>
        <v>3.2345971563981042</v>
      </c>
      <c r="Q37" s="9"/>
    </row>
    <row r="38" spans="1:120">
      <c r="A38" s="12"/>
      <c r="B38" s="25">
        <v>369.9</v>
      </c>
      <c r="C38" s="20" t="s">
        <v>44</v>
      </c>
      <c r="D38" s="46">
        <v>26095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26095</v>
      </c>
      <c r="P38" s="47">
        <f t="shared" si="2"/>
        <v>30.91824644549763</v>
      </c>
      <c r="Q38" s="9"/>
    </row>
    <row r="39" spans="1:120" ht="15.75">
      <c r="A39" s="29" t="s">
        <v>32</v>
      </c>
      <c r="B39" s="30"/>
      <c r="C39" s="31"/>
      <c r="D39" s="32">
        <f t="shared" ref="D39:N39" si="11">SUM(D40:D41)</f>
        <v>8160</v>
      </c>
      <c r="E39" s="32">
        <f t="shared" si="11"/>
        <v>0</v>
      </c>
      <c r="F39" s="32">
        <f t="shared" si="11"/>
        <v>0</v>
      </c>
      <c r="G39" s="32">
        <f t="shared" si="11"/>
        <v>172408</v>
      </c>
      <c r="H39" s="32">
        <f t="shared" si="11"/>
        <v>0</v>
      </c>
      <c r="I39" s="32">
        <f t="shared" si="11"/>
        <v>1375892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1"/>
        <v>0</v>
      </c>
      <c r="O39" s="32">
        <f t="shared" si="9"/>
        <v>1556460</v>
      </c>
      <c r="P39" s="45">
        <f t="shared" si="2"/>
        <v>1844.1469194312797</v>
      </c>
      <c r="Q39" s="9"/>
    </row>
    <row r="40" spans="1:120">
      <c r="A40" s="12"/>
      <c r="B40" s="25">
        <v>381</v>
      </c>
      <c r="C40" s="20" t="s">
        <v>45</v>
      </c>
      <c r="D40" s="46">
        <v>6160</v>
      </c>
      <c r="E40" s="46">
        <v>0</v>
      </c>
      <c r="F40" s="46">
        <v>0</v>
      </c>
      <c r="G40" s="46">
        <v>172408</v>
      </c>
      <c r="H40" s="46">
        <v>0</v>
      </c>
      <c r="I40" s="46">
        <v>1375892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1554460</v>
      </c>
      <c r="P40" s="47">
        <f t="shared" si="2"/>
        <v>1841.7772511848341</v>
      </c>
      <c r="Q40" s="9"/>
    </row>
    <row r="41" spans="1:120" ht="15.75" thickBot="1">
      <c r="A41" s="12"/>
      <c r="B41" s="25">
        <v>388.1</v>
      </c>
      <c r="C41" s="20" t="s">
        <v>104</v>
      </c>
      <c r="D41" s="46">
        <v>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2000</v>
      </c>
      <c r="P41" s="47">
        <f t="shared" si="2"/>
        <v>2.3696682464454977</v>
      </c>
      <c r="Q41" s="9"/>
    </row>
    <row r="42" spans="1:120" ht="16.5" thickBot="1">
      <c r="A42" s="14" t="s">
        <v>38</v>
      </c>
      <c r="B42" s="23"/>
      <c r="C42" s="22"/>
      <c r="D42" s="15">
        <f t="shared" ref="D42:N42" si="12">SUM(D5,D12,D15,D25,D33,D35,D39)</f>
        <v>749297</v>
      </c>
      <c r="E42" s="15">
        <f t="shared" si="12"/>
        <v>56634</v>
      </c>
      <c r="F42" s="15">
        <f t="shared" si="12"/>
        <v>0</v>
      </c>
      <c r="G42" s="15">
        <f t="shared" si="12"/>
        <v>579501</v>
      </c>
      <c r="H42" s="15">
        <f t="shared" si="12"/>
        <v>0</v>
      </c>
      <c r="I42" s="15">
        <f t="shared" si="12"/>
        <v>2053778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12"/>
        <v>0</v>
      </c>
      <c r="O42" s="15">
        <f t="shared" si="9"/>
        <v>3439210</v>
      </c>
      <c r="P42" s="38">
        <f t="shared" si="2"/>
        <v>4074.8933649289102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126</v>
      </c>
      <c r="N44" s="48"/>
      <c r="O44" s="48"/>
      <c r="P44" s="43">
        <v>844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224600</v>
      </c>
      <c r="E5" s="27">
        <f t="shared" si="0"/>
        <v>41782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8" si="1">SUM(D5:M5)</f>
        <v>266382</v>
      </c>
      <c r="O5" s="33">
        <f t="shared" ref="O5:O46" si="2">(N5/O$48)</f>
        <v>309.38675958188151</v>
      </c>
      <c r="P5" s="6"/>
    </row>
    <row r="6" spans="1:133">
      <c r="A6" s="12"/>
      <c r="B6" s="25">
        <v>311</v>
      </c>
      <c r="C6" s="20" t="s">
        <v>2</v>
      </c>
      <c r="D6" s="46">
        <v>63551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63551</v>
      </c>
      <c r="O6" s="47">
        <f t="shared" si="2"/>
        <v>73.810685249709636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6568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6568</v>
      </c>
      <c r="O7" s="47">
        <f t="shared" si="2"/>
        <v>7.6283391405342629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35214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35214</v>
      </c>
      <c r="O8" s="47">
        <f t="shared" si="2"/>
        <v>40.89895470383275</v>
      </c>
      <c r="P8" s="9"/>
    </row>
    <row r="9" spans="1:133">
      <c r="A9" s="12"/>
      <c r="B9" s="25">
        <v>312.60000000000002</v>
      </c>
      <c r="C9" s="20" t="s">
        <v>12</v>
      </c>
      <c r="D9" s="46">
        <v>94880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94880</v>
      </c>
      <c r="O9" s="47">
        <f t="shared" si="2"/>
        <v>110.19744483159117</v>
      </c>
      <c r="P9" s="9"/>
    </row>
    <row r="10" spans="1:133">
      <c r="A10" s="12"/>
      <c r="B10" s="25">
        <v>314.10000000000002</v>
      </c>
      <c r="C10" s="20" t="s">
        <v>13</v>
      </c>
      <c r="D10" s="46">
        <v>43625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43625</v>
      </c>
      <c r="O10" s="47">
        <f t="shared" si="2"/>
        <v>50.667828106852497</v>
      </c>
      <c r="P10" s="9"/>
    </row>
    <row r="11" spans="1:133">
      <c r="A11" s="12"/>
      <c r="B11" s="25">
        <v>315</v>
      </c>
      <c r="C11" s="20" t="s">
        <v>72</v>
      </c>
      <c r="D11" s="46">
        <v>22544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22544</v>
      </c>
      <c r="O11" s="47">
        <f t="shared" si="2"/>
        <v>26.183507549361209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77559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77559</v>
      </c>
      <c r="O12" s="45">
        <f t="shared" si="2"/>
        <v>90.080139372822302</v>
      </c>
      <c r="P12" s="10"/>
    </row>
    <row r="13" spans="1:133">
      <c r="A13" s="12"/>
      <c r="B13" s="25">
        <v>323.10000000000002</v>
      </c>
      <c r="C13" s="20" t="s">
        <v>16</v>
      </c>
      <c r="D13" s="46">
        <v>73290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73290</v>
      </c>
      <c r="O13" s="47">
        <f t="shared" si="2"/>
        <v>85.121951219512198</v>
      </c>
      <c r="P13" s="9"/>
    </row>
    <row r="14" spans="1:133">
      <c r="A14" s="12"/>
      <c r="B14" s="25">
        <v>329</v>
      </c>
      <c r="C14" s="20" t="s">
        <v>17</v>
      </c>
      <c r="D14" s="46">
        <v>4269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4269</v>
      </c>
      <c r="O14" s="47">
        <f t="shared" si="2"/>
        <v>4.9581881533101049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SUM(D16:D27)</f>
        <v>251936</v>
      </c>
      <c r="E15" s="32">
        <f t="shared" si="4"/>
        <v>0</v>
      </c>
      <c r="F15" s="32">
        <f t="shared" si="4"/>
        <v>0</v>
      </c>
      <c r="G15" s="32">
        <f t="shared" si="4"/>
        <v>1182451</v>
      </c>
      <c r="H15" s="32">
        <f t="shared" si="4"/>
        <v>0</v>
      </c>
      <c r="I15" s="32">
        <f t="shared" si="4"/>
        <v>59784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1494171</v>
      </c>
      <c r="O15" s="45">
        <f t="shared" si="2"/>
        <v>1735.3902439024391</v>
      </c>
      <c r="P15" s="10"/>
    </row>
    <row r="16" spans="1:133">
      <c r="A16" s="12"/>
      <c r="B16" s="25">
        <v>331.2</v>
      </c>
      <c r="C16" s="20" t="s">
        <v>111</v>
      </c>
      <c r="D16" s="46">
        <v>46750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46750</v>
      </c>
      <c r="O16" s="47">
        <f t="shared" si="2"/>
        <v>54.297328687572588</v>
      </c>
      <c r="P16" s="9"/>
    </row>
    <row r="17" spans="1:16">
      <c r="A17" s="12"/>
      <c r="B17" s="25">
        <v>331.31</v>
      </c>
      <c r="C17" s="20" t="s">
        <v>69</v>
      </c>
      <c r="D17" s="46">
        <v>0</v>
      </c>
      <c r="E17" s="46">
        <v>0</v>
      </c>
      <c r="F17" s="46">
        <v>0</v>
      </c>
      <c r="G17" s="46">
        <v>66137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66137</v>
      </c>
      <c r="O17" s="47">
        <f t="shared" si="2"/>
        <v>76.814169570267126</v>
      </c>
      <c r="P17" s="9"/>
    </row>
    <row r="18" spans="1:16">
      <c r="A18" s="12"/>
      <c r="B18" s="25">
        <v>331.5</v>
      </c>
      <c r="C18" s="20" t="s">
        <v>107</v>
      </c>
      <c r="D18" s="46">
        <v>43789</v>
      </c>
      <c r="E18" s="46">
        <v>0</v>
      </c>
      <c r="F18" s="46">
        <v>0</v>
      </c>
      <c r="G18" s="46">
        <v>0</v>
      </c>
      <c r="H18" s="46">
        <v>0</v>
      </c>
      <c r="I18" s="46">
        <v>12534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56323</v>
      </c>
      <c r="O18" s="47">
        <f t="shared" si="2"/>
        <v>65.415795586527295</v>
      </c>
      <c r="P18" s="9"/>
    </row>
    <row r="19" spans="1:16">
      <c r="A19" s="12"/>
      <c r="B19" s="25">
        <v>334.2</v>
      </c>
      <c r="C19" s="20" t="s">
        <v>56</v>
      </c>
      <c r="D19" s="46">
        <v>35051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35051</v>
      </c>
      <c r="O19" s="47">
        <f t="shared" si="2"/>
        <v>40.709639953542393</v>
      </c>
      <c r="P19" s="9"/>
    </row>
    <row r="20" spans="1:16">
      <c r="A20" s="12"/>
      <c r="B20" s="25">
        <v>334.31</v>
      </c>
      <c r="C20" s="20" t="s">
        <v>61</v>
      </c>
      <c r="D20" s="46">
        <v>0</v>
      </c>
      <c r="E20" s="46">
        <v>0</v>
      </c>
      <c r="F20" s="46">
        <v>0</v>
      </c>
      <c r="G20" s="46">
        <v>868451</v>
      </c>
      <c r="H20" s="46">
        <v>0</v>
      </c>
      <c r="I20" s="46">
        <v>47250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915701</v>
      </c>
      <c r="O20" s="47">
        <f t="shared" si="2"/>
        <v>1063.5319396051104</v>
      </c>
      <c r="P20" s="9"/>
    </row>
    <row r="21" spans="1:16">
      <c r="A21" s="12"/>
      <c r="B21" s="25">
        <v>334.49</v>
      </c>
      <c r="C21" s="20" t="s">
        <v>98</v>
      </c>
      <c r="D21" s="46">
        <v>0</v>
      </c>
      <c r="E21" s="46">
        <v>0</v>
      </c>
      <c r="F21" s="46">
        <v>0</v>
      </c>
      <c r="G21" s="46">
        <v>247863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247863</v>
      </c>
      <c r="O21" s="47">
        <f t="shared" si="2"/>
        <v>287.8780487804878</v>
      </c>
      <c r="P21" s="9"/>
    </row>
    <row r="22" spans="1:16">
      <c r="A22" s="12"/>
      <c r="B22" s="25">
        <v>335.12</v>
      </c>
      <c r="C22" s="20" t="s">
        <v>73</v>
      </c>
      <c r="D22" s="46">
        <v>51328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51328</v>
      </c>
      <c r="O22" s="47">
        <f t="shared" si="2"/>
        <v>59.614401858304298</v>
      </c>
      <c r="P22" s="9"/>
    </row>
    <row r="23" spans="1:16">
      <c r="A23" s="12"/>
      <c r="B23" s="25">
        <v>335.14</v>
      </c>
      <c r="C23" s="20" t="s">
        <v>74</v>
      </c>
      <c r="D23" s="46">
        <v>857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857</v>
      </c>
      <c r="O23" s="47">
        <f t="shared" si="2"/>
        <v>0.99535423925667832</v>
      </c>
      <c r="P23" s="9"/>
    </row>
    <row r="24" spans="1:16">
      <c r="A24" s="12"/>
      <c r="B24" s="25">
        <v>335.15</v>
      </c>
      <c r="C24" s="20" t="s">
        <v>75</v>
      </c>
      <c r="D24" s="46">
        <v>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508</v>
      </c>
      <c r="O24" s="47">
        <f t="shared" si="2"/>
        <v>0.59001161440185834</v>
      </c>
      <c r="P24" s="9"/>
    </row>
    <row r="25" spans="1:16">
      <c r="A25" s="12"/>
      <c r="B25" s="25">
        <v>335.18</v>
      </c>
      <c r="C25" s="20" t="s">
        <v>76</v>
      </c>
      <c r="D25" s="46">
        <v>49749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49749</v>
      </c>
      <c r="O25" s="47">
        <f t="shared" si="2"/>
        <v>57.780487804878049</v>
      </c>
      <c r="P25" s="9"/>
    </row>
    <row r="26" spans="1:16">
      <c r="A26" s="12"/>
      <c r="B26" s="25">
        <v>337.2</v>
      </c>
      <c r="C26" s="20" t="s">
        <v>24</v>
      </c>
      <c r="D26" s="46">
        <v>20000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20000</v>
      </c>
      <c r="O26" s="47">
        <f t="shared" si="2"/>
        <v>23.228803716608596</v>
      </c>
      <c r="P26" s="9"/>
    </row>
    <row r="27" spans="1:16">
      <c r="A27" s="12"/>
      <c r="B27" s="25">
        <v>337.7</v>
      </c>
      <c r="C27" s="20" t="s">
        <v>25</v>
      </c>
      <c r="D27" s="46">
        <v>3904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3904</v>
      </c>
      <c r="O27" s="47">
        <f t="shared" si="2"/>
        <v>4.5342624854819977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SUM(D29:D35)</f>
        <v>15706</v>
      </c>
      <c r="E28" s="32">
        <f t="shared" si="5"/>
        <v>12062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596639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624407</v>
      </c>
      <c r="O28" s="45">
        <f t="shared" si="2"/>
        <v>725.21138211382117</v>
      </c>
      <c r="P28" s="10"/>
    </row>
    <row r="29" spans="1:16">
      <c r="A29" s="12"/>
      <c r="B29" s="25">
        <v>341.9</v>
      </c>
      <c r="C29" s="20" t="s">
        <v>93</v>
      </c>
      <c r="D29" s="46">
        <v>282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282</v>
      </c>
      <c r="O29" s="47">
        <f t="shared" si="2"/>
        <v>0.32752613240418116</v>
      </c>
      <c r="P29" s="9"/>
    </row>
    <row r="30" spans="1:16">
      <c r="A30" s="12"/>
      <c r="B30" s="25">
        <v>342.2</v>
      </c>
      <c r="C30" s="20" t="s">
        <v>33</v>
      </c>
      <c r="D30" s="46">
        <v>10306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10306</v>
      </c>
      <c r="O30" s="47">
        <f t="shared" si="2"/>
        <v>11.969802555168409</v>
      </c>
      <c r="P30" s="9"/>
    </row>
    <row r="31" spans="1:16">
      <c r="A31" s="12"/>
      <c r="B31" s="25">
        <v>343.3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177761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177761</v>
      </c>
      <c r="O31" s="47">
        <f t="shared" si="2"/>
        <v>206.45876887340302</v>
      </c>
      <c r="P31" s="9"/>
    </row>
    <row r="32" spans="1:16">
      <c r="A32" s="12"/>
      <c r="B32" s="25">
        <v>343.4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117538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117538</v>
      </c>
      <c r="O32" s="47">
        <f t="shared" si="2"/>
        <v>136.51335656213706</v>
      </c>
      <c r="P32" s="9"/>
    </row>
    <row r="33" spans="1:119">
      <c r="A33" s="12"/>
      <c r="B33" s="25">
        <v>343.5</v>
      </c>
      <c r="C33" s="20" t="s">
        <v>36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296150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296150</v>
      </c>
      <c r="O33" s="47">
        <f t="shared" si="2"/>
        <v>343.96051103368177</v>
      </c>
      <c r="P33" s="9"/>
    </row>
    <row r="34" spans="1:119">
      <c r="A34" s="12"/>
      <c r="B34" s="25">
        <v>343.9</v>
      </c>
      <c r="C34" s="20" t="s">
        <v>37</v>
      </c>
      <c r="D34" s="46">
        <v>5118</v>
      </c>
      <c r="E34" s="46">
        <v>0</v>
      </c>
      <c r="F34" s="46">
        <v>0</v>
      </c>
      <c r="G34" s="46">
        <v>0</v>
      </c>
      <c r="H34" s="46">
        <v>0</v>
      </c>
      <c r="I34" s="46">
        <v>5190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10308</v>
      </c>
      <c r="O34" s="47">
        <f t="shared" si="2"/>
        <v>11.97212543554007</v>
      </c>
      <c r="P34" s="9"/>
    </row>
    <row r="35" spans="1:119">
      <c r="A35" s="12"/>
      <c r="B35" s="25">
        <v>344.9</v>
      </c>
      <c r="C35" s="20" t="s">
        <v>77</v>
      </c>
      <c r="D35" s="46">
        <v>0</v>
      </c>
      <c r="E35" s="46">
        <v>12062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12062</v>
      </c>
      <c r="O35" s="47">
        <f t="shared" si="2"/>
        <v>14.009291521486643</v>
      </c>
      <c r="P35" s="9"/>
    </row>
    <row r="36" spans="1:119" ht="15.75">
      <c r="A36" s="29" t="s">
        <v>31</v>
      </c>
      <c r="B36" s="30"/>
      <c r="C36" s="31"/>
      <c r="D36" s="32">
        <f t="shared" ref="D36:M36" si="7">SUM(D37:D37)</f>
        <v>32224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ref="N36:N46" si="8">SUM(D36:M36)</f>
        <v>32224</v>
      </c>
      <c r="O36" s="45">
        <f t="shared" si="2"/>
        <v>37.426248548199766</v>
      </c>
      <c r="P36" s="10"/>
    </row>
    <row r="37" spans="1:119">
      <c r="A37" s="13"/>
      <c r="B37" s="39">
        <v>351.3</v>
      </c>
      <c r="C37" s="21" t="s">
        <v>64</v>
      </c>
      <c r="D37" s="46">
        <v>32224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32224</v>
      </c>
      <c r="O37" s="47">
        <f t="shared" si="2"/>
        <v>37.426248548199766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SUM(D39:D41)</f>
        <v>16781</v>
      </c>
      <c r="E38" s="32">
        <f t="shared" si="9"/>
        <v>3111</v>
      </c>
      <c r="F38" s="32">
        <f t="shared" si="9"/>
        <v>0</v>
      </c>
      <c r="G38" s="32">
        <f t="shared" si="9"/>
        <v>1</v>
      </c>
      <c r="H38" s="32">
        <f t="shared" si="9"/>
        <v>0</v>
      </c>
      <c r="I38" s="32">
        <f t="shared" si="9"/>
        <v>159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20052</v>
      </c>
      <c r="O38" s="45">
        <f t="shared" si="2"/>
        <v>23.289198606271778</v>
      </c>
      <c r="P38" s="10"/>
    </row>
    <row r="39" spans="1:119">
      <c r="A39" s="12"/>
      <c r="B39" s="25">
        <v>361.1</v>
      </c>
      <c r="C39" s="20" t="s">
        <v>41</v>
      </c>
      <c r="D39" s="46">
        <v>47</v>
      </c>
      <c r="E39" s="46">
        <v>3111</v>
      </c>
      <c r="F39" s="46">
        <v>0</v>
      </c>
      <c r="G39" s="46">
        <v>1</v>
      </c>
      <c r="H39" s="46">
        <v>0</v>
      </c>
      <c r="I39" s="46">
        <v>159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3318</v>
      </c>
      <c r="O39" s="47">
        <f t="shared" si="2"/>
        <v>3.8536585365853657</v>
      </c>
      <c r="P39" s="9"/>
    </row>
    <row r="40" spans="1:119">
      <c r="A40" s="12"/>
      <c r="B40" s="25">
        <v>362</v>
      </c>
      <c r="C40" s="20" t="s">
        <v>42</v>
      </c>
      <c r="D40" s="46">
        <v>1540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1540</v>
      </c>
      <c r="O40" s="47">
        <f t="shared" si="2"/>
        <v>1.7886178861788617</v>
      </c>
      <c r="P40" s="9"/>
    </row>
    <row r="41" spans="1:119">
      <c r="A41" s="12"/>
      <c r="B41" s="25">
        <v>369.9</v>
      </c>
      <c r="C41" s="20" t="s">
        <v>44</v>
      </c>
      <c r="D41" s="46">
        <v>15194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15194</v>
      </c>
      <c r="O41" s="47">
        <f t="shared" si="2"/>
        <v>17.646922183507549</v>
      </c>
      <c r="P41" s="9"/>
    </row>
    <row r="42" spans="1:119" ht="15.75">
      <c r="A42" s="29" t="s">
        <v>32</v>
      </c>
      <c r="B42" s="30"/>
      <c r="C42" s="31"/>
      <c r="D42" s="32">
        <f t="shared" ref="D42:M42" si="10">SUM(D43:D45)</f>
        <v>102343</v>
      </c>
      <c r="E42" s="32">
        <f t="shared" si="10"/>
        <v>0</v>
      </c>
      <c r="F42" s="32">
        <f t="shared" si="10"/>
        <v>0</v>
      </c>
      <c r="G42" s="32">
        <f t="shared" si="10"/>
        <v>123029</v>
      </c>
      <c r="H42" s="32">
        <f t="shared" si="10"/>
        <v>0</v>
      </c>
      <c r="I42" s="32">
        <f t="shared" si="10"/>
        <v>142261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367633</v>
      </c>
      <c r="O42" s="45">
        <f t="shared" si="2"/>
        <v>426.98373983739839</v>
      </c>
      <c r="P42" s="9"/>
    </row>
    <row r="43" spans="1:119">
      <c r="A43" s="12"/>
      <c r="B43" s="25">
        <v>381</v>
      </c>
      <c r="C43" s="20" t="s">
        <v>45</v>
      </c>
      <c r="D43" s="46">
        <v>6016</v>
      </c>
      <c r="E43" s="46">
        <v>0</v>
      </c>
      <c r="F43" s="46">
        <v>0</v>
      </c>
      <c r="G43" s="46">
        <v>36229</v>
      </c>
      <c r="H43" s="46">
        <v>0</v>
      </c>
      <c r="I43" s="46">
        <v>65825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108070</v>
      </c>
      <c r="O43" s="47">
        <f t="shared" si="2"/>
        <v>125.51684088269454</v>
      </c>
      <c r="P43" s="9"/>
    </row>
    <row r="44" spans="1:119">
      <c r="A44" s="12"/>
      <c r="B44" s="25">
        <v>384</v>
      </c>
      <c r="C44" s="20" t="s">
        <v>112</v>
      </c>
      <c r="D44" s="46">
        <v>0</v>
      </c>
      <c r="E44" s="46">
        <v>0</v>
      </c>
      <c r="F44" s="46">
        <v>0</v>
      </c>
      <c r="G44" s="46">
        <v>86800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86800</v>
      </c>
      <c r="O44" s="47">
        <f t="shared" si="2"/>
        <v>100.8130081300813</v>
      </c>
      <c r="P44" s="9"/>
    </row>
    <row r="45" spans="1:119" ht="15.75" thickBot="1">
      <c r="A45" s="12"/>
      <c r="B45" s="25">
        <v>388.2</v>
      </c>
      <c r="C45" s="20" t="s">
        <v>95</v>
      </c>
      <c r="D45" s="46">
        <v>96327</v>
      </c>
      <c r="E45" s="46">
        <v>0</v>
      </c>
      <c r="F45" s="46">
        <v>0</v>
      </c>
      <c r="G45" s="46">
        <v>0</v>
      </c>
      <c r="H45" s="46">
        <v>0</v>
      </c>
      <c r="I45" s="46">
        <v>76436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172763</v>
      </c>
      <c r="O45" s="47">
        <f t="shared" si="2"/>
        <v>200.65389082462252</v>
      </c>
      <c r="P45" s="9"/>
    </row>
    <row r="46" spans="1:119" ht="16.5" thickBot="1">
      <c r="A46" s="14" t="s">
        <v>38</v>
      </c>
      <c r="B46" s="23"/>
      <c r="C46" s="22"/>
      <c r="D46" s="15">
        <f t="shared" ref="D46:M46" si="11">SUM(D5,D12,D15,D28,D36,D38,D42)</f>
        <v>721149</v>
      </c>
      <c r="E46" s="15">
        <f t="shared" si="11"/>
        <v>56955</v>
      </c>
      <c r="F46" s="15">
        <f t="shared" si="11"/>
        <v>0</v>
      </c>
      <c r="G46" s="15">
        <f t="shared" si="11"/>
        <v>1305481</v>
      </c>
      <c r="H46" s="15">
        <f t="shared" si="11"/>
        <v>0</v>
      </c>
      <c r="I46" s="15">
        <f t="shared" si="11"/>
        <v>798843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8"/>
        <v>2882428</v>
      </c>
      <c r="O46" s="38">
        <f t="shared" si="2"/>
        <v>3347.7677119628338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113</v>
      </c>
      <c r="M48" s="48"/>
      <c r="N48" s="48"/>
      <c r="O48" s="43">
        <v>861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214281</v>
      </c>
      <c r="E5" s="27">
        <f t="shared" si="0"/>
        <v>44010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258291</v>
      </c>
      <c r="O5" s="33">
        <f t="shared" ref="O5:O44" si="2">(N5/O$46)</f>
        <v>301.74182242990656</v>
      </c>
      <c r="P5" s="6"/>
    </row>
    <row r="6" spans="1:133">
      <c r="A6" s="12"/>
      <c r="B6" s="25">
        <v>311</v>
      </c>
      <c r="C6" s="20" t="s">
        <v>2</v>
      </c>
      <c r="D6" s="46">
        <v>62074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62074</v>
      </c>
      <c r="O6" s="47">
        <f t="shared" si="2"/>
        <v>72.516355140186917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6693</v>
      </c>
      <c r="O7" s="47">
        <f t="shared" si="2"/>
        <v>7.81892523364486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37317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37317</v>
      </c>
      <c r="O8" s="47">
        <f t="shared" si="2"/>
        <v>43.594626168224302</v>
      </c>
      <c r="P8" s="9"/>
    </row>
    <row r="9" spans="1:133">
      <c r="A9" s="12"/>
      <c r="B9" s="25">
        <v>312.60000000000002</v>
      </c>
      <c r="C9" s="20" t="s">
        <v>12</v>
      </c>
      <c r="D9" s="46">
        <v>100253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100253</v>
      </c>
      <c r="O9" s="47">
        <f t="shared" si="2"/>
        <v>117.11799065420561</v>
      </c>
      <c r="P9" s="9"/>
    </row>
    <row r="10" spans="1:133">
      <c r="A10" s="12"/>
      <c r="B10" s="25">
        <v>314.10000000000002</v>
      </c>
      <c r="C10" s="20" t="s">
        <v>13</v>
      </c>
      <c r="D10" s="46">
        <v>34452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34452</v>
      </c>
      <c r="O10" s="47">
        <f t="shared" si="2"/>
        <v>40.247663551401871</v>
      </c>
      <c r="P10" s="9"/>
    </row>
    <row r="11" spans="1:133">
      <c r="A11" s="12"/>
      <c r="B11" s="25">
        <v>315</v>
      </c>
      <c r="C11" s="20" t="s">
        <v>72</v>
      </c>
      <c r="D11" s="46">
        <v>17502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17502</v>
      </c>
      <c r="O11" s="47">
        <f t="shared" si="2"/>
        <v>20.446261682242991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69398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69398</v>
      </c>
      <c r="O12" s="45">
        <f t="shared" si="2"/>
        <v>81.072429906542055</v>
      </c>
      <c r="P12" s="10"/>
    </row>
    <row r="13" spans="1:133">
      <c r="A13" s="12"/>
      <c r="B13" s="25">
        <v>323.10000000000002</v>
      </c>
      <c r="C13" s="20" t="s">
        <v>16</v>
      </c>
      <c r="D13" s="46">
        <v>66887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66887</v>
      </c>
      <c r="O13" s="47">
        <f t="shared" si="2"/>
        <v>78.139018691588788</v>
      </c>
      <c r="P13" s="9"/>
    </row>
    <row r="14" spans="1:133">
      <c r="A14" s="12"/>
      <c r="B14" s="25">
        <v>329</v>
      </c>
      <c r="C14" s="20" t="s">
        <v>17</v>
      </c>
      <c r="D14" s="46">
        <v>2511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2511</v>
      </c>
      <c r="O14" s="47">
        <f t="shared" si="2"/>
        <v>2.9334112149532712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237647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60961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298608</v>
      </c>
      <c r="O15" s="45">
        <f t="shared" si="2"/>
        <v>348.84112149532712</v>
      </c>
      <c r="P15" s="10"/>
    </row>
    <row r="16" spans="1:133">
      <c r="A16" s="12"/>
      <c r="B16" s="25">
        <v>331.5</v>
      </c>
      <c r="C16" s="20" t="s">
        <v>107</v>
      </c>
      <c r="D16" s="46">
        <v>78167</v>
      </c>
      <c r="E16" s="46">
        <v>0</v>
      </c>
      <c r="F16" s="46">
        <v>0</v>
      </c>
      <c r="G16" s="46">
        <v>0</v>
      </c>
      <c r="H16" s="46">
        <v>0</v>
      </c>
      <c r="I16" s="46">
        <v>60961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139128</v>
      </c>
      <c r="O16" s="47">
        <f t="shared" si="2"/>
        <v>162.53271028037383</v>
      </c>
      <c r="P16" s="9"/>
    </row>
    <row r="17" spans="1:16">
      <c r="A17" s="12"/>
      <c r="B17" s="25">
        <v>334.2</v>
      </c>
      <c r="C17" s="20" t="s">
        <v>56</v>
      </c>
      <c r="D17" s="46">
        <v>28374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28374</v>
      </c>
      <c r="O17" s="47">
        <f t="shared" si="2"/>
        <v>33.14719626168224</v>
      </c>
      <c r="P17" s="9"/>
    </row>
    <row r="18" spans="1:16">
      <c r="A18" s="12"/>
      <c r="B18" s="25">
        <v>335.12</v>
      </c>
      <c r="C18" s="20" t="s">
        <v>73</v>
      </c>
      <c r="D18" s="46">
        <v>51252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51252</v>
      </c>
      <c r="O18" s="47">
        <f t="shared" si="2"/>
        <v>59.873831775700936</v>
      </c>
      <c r="P18" s="9"/>
    </row>
    <row r="19" spans="1:16">
      <c r="A19" s="12"/>
      <c r="B19" s="25">
        <v>335.14</v>
      </c>
      <c r="C19" s="20" t="s">
        <v>74</v>
      </c>
      <c r="D19" s="46">
        <v>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715</v>
      </c>
      <c r="O19" s="47">
        <f t="shared" si="2"/>
        <v>0.83528037383177567</v>
      </c>
      <c r="P19" s="9"/>
    </row>
    <row r="20" spans="1:16">
      <c r="A20" s="12"/>
      <c r="B20" s="25">
        <v>335.15</v>
      </c>
      <c r="C20" s="20" t="s">
        <v>75</v>
      </c>
      <c r="D20" s="46">
        <v>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87</v>
      </c>
      <c r="O20" s="47">
        <f t="shared" si="2"/>
        <v>0.10163551401869159</v>
      </c>
      <c r="P20" s="9"/>
    </row>
    <row r="21" spans="1:16">
      <c r="A21" s="12"/>
      <c r="B21" s="25">
        <v>335.18</v>
      </c>
      <c r="C21" s="20" t="s">
        <v>76</v>
      </c>
      <c r="D21" s="46">
        <v>55091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55091</v>
      </c>
      <c r="O21" s="47">
        <f t="shared" si="2"/>
        <v>64.358644859813083</v>
      </c>
      <c r="P21" s="9"/>
    </row>
    <row r="22" spans="1:16">
      <c r="A22" s="12"/>
      <c r="B22" s="25">
        <v>337.2</v>
      </c>
      <c r="C22" s="20" t="s">
        <v>24</v>
      </c>
      <c r="D22" s="46">
        <v>20000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20000</v>
      </c>
      <c r="O22" s="47">
        <f t="shared" si="2"/>
        <v>23.364485981308412</v>
      </c>
      <c r="P22" s="9"/>
    </row>
    <row r="23" spans="1:16">
      <c r="A23" s="12"/>
      <c r="B23" s="25">
        <v>337.7</v>
      </c>
      <c r="C23" s="20" t="s">
        <v>25</v>
      </c>
      <c r="D23" s="46">
        <v>3961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3961</v>
      </c>
      <c r="O23" s="47">
        <f t="shared" si="2"/>
        <v>4.6273364485981308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SUM(D25:D31)</f>
        <v>15651</v>
      </c>
      <c r="E24" s="32">
        <f t="shared" si="5"/>
        <v>11711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545009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572371</v>
      </c>
      <c r="O24" s="45">
        <f t="shared" si="2"/>
        <v>668.65771028037386</v>
      </c>
      <c r="P24" s="10"/>
    </row>
    <row r="25" spans="1:16">
      <c r="A25" s="12"/>
      <c r="B25" s="25">
        <v>341.9</v>
      </c>
      <c r="C25" s="20" t="s">
        <v>93</v>
      </c>
      <c r="D25" s="46">
        <v>481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481</v>
      </c>
      <c r="O25" s="47">
        <f t="shared" si="2"/>
        <v>0.56191588785046731</v>
      </c>
      <c r="P25" s="9"/>
    </row>
    <row r="26" spans="1:16">
      <c r="A26" s="12"/>
      <c r="B26" s="25">
        <v>342.2</v>
      </c>
      <c r="C26" s="20" t="s">
        <v>33</v>
      </c>
      <c r="D26" s="46">
        <v>10144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10144</v>
      </c>
      <c r="O26" s="47">
        <f t="shared" si="2"/>
        <v>11.850467289719626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160225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160225</v>
      </c>
      <c r="O27" s="47">
        <f t="shared" si="2"/>
        <v>187.17873831775702</v>
      </c>
      <c r="P27" s="9"/>
    </row>
    <row r="28" spans="1:16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115559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115559</v>
      </c>
      <c r="O28" s="47">
        <f t="shared" si="2"/>
        <v>134.99883177570092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254655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254655</v>
      </c>
      <c r="O29" s="47">
        <f t="shared" si="2"/>
        <v>297.49415887850466</v>
      </c>
      <c r="P29" s="9"/>
    </row>
    <row r="30" spans="1:16">
      <c r="A30" s="12"/>
      <c r="B30" s="25">
        <v>343.9</v>
      </c>
      <c r="C30" s="20" t="s">
        <v>37</v>
      </c>
      <c r="D30" s="46">
        <v>5026</v>
      </c>
      <c r="E30" s="46">
        <v>0</v>
      </c>
      <c r="F30" s="46">
        <v>0</v>
      </c>
      <c r="G30" s="46">
        <v>0</v>
      </c>
      <c r="H30" s="46">
        <v>0</v>
      </c>
      <c r="I30" s="46">
        <v>14570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19596</v>
      </c>
      <c r="O30" s="47">
        <f t="shared" si="2"/>
        <v>22.892523364485982</v>
      </c>
      <c r="P30" s="9"/>
    </row>
    <row r="31" spans="1:16">
      <c r="A31" s="12"/>
      <c r="B31" s="25">
        <v>344.9</v>
      </c>
      <c r="C31" s="20" t="s">
        <v>77</v>
      </c>
      <c r="D31" s="46">
        <v>0</v>
      </c>
      <c r="E31" s="46">
        <v>11711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11711</v>
      </c>
      <c r="O31" s="47">
        <f t="shared" si="2"/>
        <v>13.68107476635514</v>
      </c>
      <c r="P31" s="9"/>
    </row>
    <row r="32" spans="1:16" ht="15.75">
      <c r="A32" s="29" t="s">
        <v>31</v>
      </c>
      <c r="B32" s="30"/>
      <c r="C32" s="31"/>
      <c r="D32" s="32">
        <f t="shared" ref="D32:M32" si="7">SUM(D33:D33)</f>
        <v>43374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4" si="8">SUM(D32:M32)</f>
        <v>43374</v>
      </c>
      <c r="O32" s="45">
        <f t="shared" si="2"/>
        <v>50.670560747663551</v>
      </c>
      <c r="P32" s="10"/>
    </row>
    <row r="33" spans="1:119">
      <c r="A33" s="13"/>
      <c r="B33" s="39">
        <v>351.3</v>
      </c>
      <c r="C33" s="21" t="s">
        <v>64</v>
      </c>
      <c r="D33" s="46">
        <v>43374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43374</v>
      </c>
      <c r="O33" s="47">
        <f t="shared" si="2"/>
        <v>50.670560747663551</v>
      </c>
      <c r="P33" s="9"/>
    </row>
    <row r="34" spans="1:119" ht="15.75">
      <c r="A34" s="29" t="s">
        <v>3</v>
      </c>
      <c r="B34" s="30"/>
      <c r="C34" s="31"/>
      <c r="D34" s="32">
        <f t="shared" ref="D34:M34" si="9">SUM(D35:D38)</f>
        <v>60266</v>
      </c>
      <c r="E34" s="32">
        <f t="shared" si="9"/>
        <v>7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488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8"/>
        <v>60761</v>
      </c>
      <c r="O34" s="45">
        <f t="shared" si="2"/>
        <v>70.982476635514018</v>
      </c>
      <c r="P34" s="10"/>
    </row>
    <row r="35" spans="1:119">
      <c r="A35" s="12"/>
      <c r="B35" s="25">
        <v>361.1</v>
      </c>
      <c r="C35" s="20" t="s">
        <v>41</v>
      </c>
      <c r="D35" s="46">
        <v>44</v>
      </c>
      <c r="E35" s="46">
        <v>7</v>
      </c>
      <c r="F35" s="46">
        <v>0</v>
      </c>
      <c r="G35" s="46">
        <v>0</v>
      </c>
      <c r="H35" s="46">
        <v>0</v>
      </c>
      <c r="I35" s="46">
        <v>488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539</v>
      </c>
      <c r="O35" s="47">
        <f t="shared" si="2"/>
        <v>0.62967289719626163</v>
      </c>
      <c r="P35" s="9"/>
    </row>
    <row r="36" spans="1:119">
      <c r="A36" s="12"/>
      <c r="B36" s="25">
        <v>362</v>
      </c>
      <c r="C36" s="20" t="s">
        <v>42</v>
      </c>
      <c r="D36" s="46">
        <v>3990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3990</v>
      </c>
      <c r="O36" s="47">
        <f t="shared" si="2"/>
        <v>4.6612149532710276</v>
      </c>
      <c r="P36" s="9"/>
    </row>
    <row r="37" spans="1:119">
      <c r="A37" s="12"/>
      <c r="B37" s="25">
        <v>366</v>
      </c>
      <c r="C37" s="20" t="s">
        <v>65</v>
      </c>
      <c r="D37" s="46">
        <v>31395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31395</v>
      </c>
      <c r="O37" s="47">
        <f t="shared" si="2"/>
        <v>36.67640186915888</v>
      </c>
      <c r="P37" s="9"/>
    </row>
    <row r="38" spans="1:119">
      <c r="A38" s="12"/>
      <c r="B38" s="25">
        <v>369.9</v>
      </c>
      <c r="C38" s="20" t="s">
        <v>44</v>
      </c>
      <c r="D38" s="46">
        <v>24837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24837</v>
      </c>
      <c r="O38" s="47">
        <f t="shared" si="2"/>
        <v>29.015186915887849</v>
      </c>
      <c r="P38" s="9"/>
    </row>
    <row r="39" spans="1:119" ht="15.75">
      <c r="A39" s="29" t="s">
        <v>32</v>
      </c>
      <c r="B39" s="30"/>
      <c r="C39" s="31"/>
      <c r="D39" s="32">
        <f t="shared" ref="D39:M39" si="10">SUM(D40:D43)</f>
        <v>289470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350163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639633</v>
      </c>
      <c r="O39" s="45">
        <f t="shared" si="2"/>
        <v>747.23481308411215</v>
      </c>
      <c r="P39" s="9"/>
    </row>
    <row r="40" spans="1:119">
      <c r="A40" s="12"/>
      <c r="B40" s="25">
        <v>381</v>
      </c>
      <c r="C40" s="20" t="s">
        <v>45</v>
      </c>
      <c r="D40" s="46">
        <v>2287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2287</v>
      </c>
      <c r="O40" s="47">
        <f t="shared" si="2"/>
        <v>2.6717289719626169</v>
      </c>
      <c r="P40" s="9"/>
    </row>
    <row r="41" spans="1:119">
      <c r="A41" s="12"/>
      <c r="B41" s="25">
        <v>388.1</v>
      </c>
      <c r="C41" s="20" t="s">
        <v>104</v>
      </c>
      <c r="D41" s="46">
        <v>140021</v>
      </c>
      <c r="E41" s="46">
        <v>0</v>
      </c>
      <c r="F41" s="46">
        <v>0</v>
      </c>
      <c r="G41" s="46">
        <v>0</v>
      </c>
      <c r="H41" s="46">
        <v>0</v>
      </c>
      <c r="I41" s="46">
        <v>310000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450021</v>
      </c>
      <c r="O41" s="47">
        <f t="shared" si="2"/>
        <v>525.72546728971963</v>
      </c>
      <c r="P41" s="9"/>
    </row>
    <row r="42" spans="1:119">
      <c r="A42" s="12"/>
      <c r="B42" s="25">
        <v>388.2</v>
      </c>
      <c r="C42" s="20" t="s">
        <v>95</v>
      </c>
      <c r="D42" s="46">
        <v>147162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147162</v>
      </c>
      <c r="O42" s="47">
        <f t="shared" si="2"/>
        <v>171.91822429906543</v>
      </c>
      <c r="P42" s="9"/>
    </row>
    <row r="43" spans="1:119" ht="15.75" thickBot="1">
      <c r="A43" s="12"/>
      <c r="B43" s="25">
        <v>389.9</v>
      </c>
      <c r="C43" s="20" t="s">
        <v>108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40163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40163</v>
      </c>
      <c r="O43" s="47">
        <f t="shared" si="2"/>
        <v>46.919392523364486</v>
      </c>
      <c r="P43" s="9"/>
    </row>
    <row r="44" spans="1:119" ht="16.5" thickBot="1">
      <c r="A44" s="14" t="s">
        <v>38</v>
      </c>
      <c r="B44" s="23"/>
      <c r="C44" s="22"/>
      <c r="D44" s="15">
        <f t="shared" ref="D44:M44" si="11">SUM(D5,D12,D15,D24,D32,D34,D39)</f>
        <v>930087</v>
      </c>
      <c r="E44" s="15">
        <f t="shared" si="11"/>
        <v>55728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956621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8"/>
        <v>1942436</v>
      </c>
      <c r="O44" s="38">
        <f t="shared" si="2"/>
        <v>2269.200934579439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109</v>
      </c>
      <c r="M46" s="48"/>
      <c r="N46" s="48"/>
      <c r="O46" s="43">
        <v>856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210601</v>
      </c>
      <c r="E5" s="27">
        <f t="shared" si="0"/>
        <v>42108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252709</v>
      </c>
      <c r="O5" s="33">
        <f t="shared" ref="O5:O41" si="2">(N5/O$43)</f>
        <v>284.26209223847019</v>
      </c>
      <c r="P5" s="6"/>
    </row>
    <row r="6" spans="1:133">
      <c r="A6" s="12"/>
      <c r="B6" s="25">
        <v>311</v>
      </c>
      <c r="C6" s="20" t="s">
        <v>2</v>
      </c>
      <c r="D6" s="46">
        <v>64682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64682</v>
      </c>
      <c r="O6" s="47">
        <f t="shared" si="2"/>
        <v>72.758155230596174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6485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6485</v>
      </c>
      <c r="O7" s="47">
        <f t="shared" si="2"/>
        <v>7.2947131608548927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35623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35623</v>
      </c>
      <c r="O8" s="47">
        <f t="shared" si="2"/>
        <v>40.070866141732282</v>
      </c>
      <c r="P8" s="9"/>
    </row>
    <row r="9" spans="1:133">
      <c r="A9" s="12"/>
      <c r="B9" s="25">
        <v>312.60000000000002</v>
      </c>
      <c r="C9" s="20" t="s">
        <v>12</v>
      </c>
      <c r="D9" s="46">
        <v>85056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85056</v>
      </c>
      <c r="O9" s="47">
        <f t="shared" si="2"/>
        <v>95.676040494938135</v>
      </c>
      <c r="P9" s="9"/>
    </row>
    <row r="10" spans="1:133">
      <c r="A10" s="12"/>
      <c r="B10" s="25">
        <v>314.10000000000002</v>
      </c>
      <c r="C10" s="20" t="s">
        <v>13</v>
      </c>
      <c r="D10" s="46">
        <v>40100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40100</v>
      </c>
      <c r="O10" s="47">
        <f t="shared" si="2"/>
        <v>45.10686164229471</v>
      </c>
      <c r="P10" s="9"/>
    </row>
    <row r="11" spans="1:133">
      <c r="A11" s="12"/>
      <c r="B11" s="25">
        <v>315</v>
      </c>
      <c r="C11" s="20" t="s">
        <v>72</v>
      </c>
      <c r="D11" s="46">
        <v>20763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20763</v>
      </c>
      <c r="O11" s="47">
        <f t="shared" si="2"/>
        <v>23.355455568053994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78068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78068</v>
      </c>
      <c r="O12" s="45">
        <f t="shared" si="2"/>
        <v>87.815523059617547</v>
      </c>
      <c r="P12" s="10"/>
    </row>
    <row r="13" spans="1:133">
      <c r="A13" s="12"/>
      <c r="B13" s="25">
        <v>323.10000000000002</v>
      </c>
      <c r="C13" s="20" t="s">
        <v>16</v>
      </c>
      <c r="D13" s="46">
        <v>72107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72107</v>
      </c>
      <c r="O13" s="47">
        <f t="shared" si="2"/>
        <v>81.110236220472444</v>
      </c>
      <c r="P13" s="9"/>
    </row>
    <row r="14" spans="1:133">
      <c r="A14" s="12"/>
      <c r="B14" s="25">
        <v>329</v>
      </c>
      <c r="C14" s="20" t="s">
        <v>17</v>
      </c>
      <c r="D14" s="46">
        <v>5961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5961</v>
      </c>
      <c r="O14" s="47">
        <f t="shared" si="2"/>
        <v>6.7052868391451073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149892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149892</v>
      </c>
      <c r="O15" s="45">
        <f t="shared" si="2"/>
        <v>168.60742407199101</v>
      </c>
      <c r="P15" s="10"/>
    </row>
    <row r="16" spans="1:133">
      <c r="A16" s="12"/>
      <c r="B16" s="25">
        <v>334.2</v>
      </c>
      <c r="C16" s="20" t="s">
        <v>56</v>
      </c>
      <c r="D16" s="46">
        <v>29100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29100</v>
      </c>
      <c r="O16" s="47">
        <f t="shared" si="2"/>
        <v>32.733408323959502</v>
      </c>
      <c r="P16" s="9"/>
    </row>
    <row r="17" spans="1:16">
      <c r="A17" s="12"/>
      <c r="B17" s="25">
        <v>335.12</v>
      </c>
      <c r="C17" s="20" t="s">
        <v>73</v>
      </c>
      <c r="D17" s="46">
        <v>50903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50903</v>
      </c>
      <c r="O17" s="47">
        <f t="shared" si="2"/>
        <v>57.258717660292461</v>
      </c>
      <c r="P17" s="9"/>
    </row>
    <row r="18" spans="1:16">
      <c r="A18" s="12"/>
      <c r="B18" s="25">
        <v>335.14</v>
      </c>
      <c r="C18" s="20" t="s">
        <v>74</v>
      </c>
      <c r="D18" s="46">
        <v>550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550</v>
      </c>
      <c r="O18" s="47">
        <f t="shared" si="2"/>
        <v>0.6186726659167604</v>
      </c>
      <c r="P18" s="9"/>
    </row>
    <row r="19" spans="1:16">
      <c r="A19" s="12"/>
      <c r="B19" s="25">
        <v>335.15</v>
      </c>
      <c r="C19" s="20" t="s">
        <v>75</v>
      </c>
      <c r="D19" s="46">
        <v>502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502</v>
      </c>
      <c r="O19" s="47">
        <f t="shared" si="2"/>
        <v>0.56467941507311581</v>
      </c>
      <c r="P19" s="9"/>
    </row>
    <row r="20" spans="1:16">
      <c r="A20" s="12"/>
      <c r="B20" s="25">
        <v>335.18</v>
      </c>
      <c r="C20" s="20" t="s">
        <v>76</v>
      </c>
      <c r="D20" s="46">
        <v>44895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44895</v>
      </c>
      <c r="O20" s="47">
        <f t="shared" si="2"/>
        <v>50.500562429696288</v>
      </c>
      <c r="P20" s="9"/>
    </row>
    <row r="21" spans="1:16">
      <c r="A21" s="12"/>
      <c r="B21" s="25">
        <v>337.2</v>
      </c>
      <c r="C21" s="20" t="s">
        <v>24</v>
      </c>
      <c r="D21" s="46">
        <v>20000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20000</v>
      </c>
      <c r="O21" s="47">
        <f t="shared" si="2"/>
        <v>22.497187851518561</v>
      </c>
      <c r="P21" s="9"/>
    </row>
    <row r="22" spans="1:16">
      <c r="A22" s="12"/>
      <c r="B22" s="25">
        <v>337.7</v>
      </c>
      <c r="C22" s="20" t="s">
        <v>25</v>
      </c>
      <c r="D22" s="46">
        <v>3942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3942</v>
      </c>
      <c r="O22" s="47">
        <f t="shared" si="2"/>
        <v>4.4341957255343081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SUM(D24:D30)</f>
        <v>13926</v>
      </c>
      <c r="E23" s="32">
        <f t="shared" si="5"/>
        <v>11370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560953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586249</v>
      </c>
      <c r="O23" s="45">
        <f t="shared" si="2"/>
        <v>659.44769403824523</v>
      </c>
      <c r="P23" s="10"/>
    </row>
    <row r="24" spans="1:16">
      <c r="A24" s="12"/>
      <c r="B24" s="25">
        <v>341.9</v>
      </c>
      <c r="C24" s="20" t="s">
        <v>93</v>
      </c>
      <c r="D24" s="46">
        <v>324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324</v>
      </c>
      <c r="O24" s="47">
        <f t="shared" si="2"/>
        <v>0.36445444319460069</v>
      </c>
      <c r="P24" s="9"/>
    </row>
    <row r="25" spans="1:16">
      <c r="A25" s="12"/>
      <c r="B25" s="25">
        <v>342.2</v>
      </c>
      <c r="C25" s="20" t="s">
        <v>33</v>
      </c>
      <c r="D25" s="46">
        <v>8357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8357</v>
      </c>
      <c r="O25" s="47">
        <f t="shared" si="2"/>
        <v>9.4004499437570299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182087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182087</v>
      </c>
      <c r="O26" s="47">
        <f t="shared" si="2"/>
        <v>204.82227221597302</v>
      </c>
      <c r="P26" s="9"/>
    </row>
    <row r="27" spans="1:16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100886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100886</v>
      </c>
      <c r="O27" s="47">
        <f t="shared" si="2"/>
        <v>113.48256467941508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266427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266427</v>
      </c>
      <c r="O28" s="47">
        <f t="shared" si="2"/>
        <v>299.69291338582678</v>
      </c>
      <c r="P28" s="9"/>
    </row>
    <row r="29" spans="1:16">
      <c r="A29" s="12"/>
      <c r="B29" s="25">
        <v>343.9</v>
      </c>
      <c r="C29" s="20" t="s">
        <v>37</v>
      </c>
      <c r="D29" s="46">
        <v>5245</v>
      </c>
      <c r="E29" s="46">
        <v>0</v>
      </c>
      <c r="F29" s="46">
        <v>0</v>
      </c>
      <c r="G29" s="46">
        <v>0</v>
      </c>
      <c r="H29" s="46">
        <v>0</v>
      </c>
      <c r="I29" s="46">
        <v>11553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16798</v>
      </c>
      <c r="O29" s="47">
        <f t="shared" si="2"/>
        <v>18.895388076490438</v>
      </c>
      <c r="P29" s="9"/>
    </row>
    <row r="30" spans="1:16">
      <c r="A30" s="12"/>
      <c r="B30" s="25">
        <v>344.9</v>
      </c>
      <c r="C30" s="20" t="s">
        <v>77</v>
      </c>
      <c r="D30" s="46">
        <v>0</v>
      </c>
      <c r="E30" s="46">
        <v>11370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11370</v>
      </c>
      <c r="O30" s="47">
        <f t="shared" si="2"/>
        <v>12.789651293588301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83071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1" si="8">SUM(D31:M31)</f>
        <v>83071</v>
      </c>
      <c r="O31" s="45">
        <f t="shared" si="2"/>
        <v>93.443194600674914</v>
      </c>
      <c r="P31" s="10"/>
    </row>
    <row r="32" spans="1:16">
      <c r="A32" s="13"/>
      <c r="B32" s="39">
        <v>351.3</v>
      </c>
      <c r="C32" s="21" t="s">
        <v>64</v>
      </c>
      <c r="D32" s="46">
        <v>83071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83071</v>
      </c>
      <c r="O32" s="47">
        <f t="shared" si="2"/>
        <v>93.443194600674914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11934</v>
      </c>
      <c r="E33" s="32">
        <f t="shared" si="9"/>
        <v>671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292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12897</v>
      </c>
      <c r="O33" s="45">
        <f t="shared" si="2"/>
        <v>14.507311586051744</v>
      </c>
      <c r="P33" s="10"/>
    </row>
    <row r="34" spans="1:119">
      <c r="A34" s="12"/>
      <c r="B34" s="25">
        <v>361.1</v>
      </c>
      <c r="C34" s="20" t="s">
        <v>41</v>
      </c>
      <c r="D34" s="46">
        <v>29</v>
      </c>
      <c r="E34" s="46">
        <v>7</v>
      </c>
      <c r="F34" s="46">
        <v>0</v>
      </c>
      <c r="G34" s="46">
        <v>0</v>
      </c>
      <c r="H34" s="46">
        <v>0</v>
      </c>
      <c r="I34" s="46">
        <v>292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328</v>
      </c>
      <c r="O34" s="47">
        <f t="shared" si="2"/>
        <v>0.36895388076490437</v>
      </c>
      <c r="P34" s="9"/>
    </row>
    <row r="35" spans="1:119">
      <c r="A35" s="12"/>
      <c r="B35" s="25">
        <v>362</v>
      </c>
      <c r="C35" s="20" t="s">
        <v>42</v>
      </c>
      <c r="D35" s="46">
        <v>2420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2420</v>
      </c>
      <c r="O35" s="47">
        <f t="shared" si="2"/>
        <v>2.7221597300337459</v>
      </c>
      <c r="P35" s="9"/>
    </row>
    <row r="36" spans="1:119">
      <c r="A36" s="12"/>
      <c r="B36" s="25">
        <v>369.9</v>
      </c>
      <c r="C36" s="20" t="s">
        <v>44</v>
      </c>
      <c r="D36" s="46">
        <v>9485</v>
      </c>
      <c r="E36" s="46">
        <v>664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10149</v>
      </c>
      <c r="O36" s="47">
        <f t="shared" si="2"/>
        <v>11.416197975253093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SUM(D38:D40)</f>
        <v>6844</v>
      </c>
      <c r="E37" s="32">
        <f t="shared" si="10"/>
        <v>0</v>
      </c>
      <c r="F37" s="32">
        <f t="shared" si="10"/>
        <v>0</v>
      </c>
      <c r="G37" s="32">
        <f t="shared" si="10"/>
        <v>563</v>
      </c>
      <c r="H37" s="32">
        <f t="shared" si="10"/>
        <v>0</v>
      </c>
      <c r="I37" s="32">
        <f t="shared" si="10"/>
        <v>7032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14439</v>
      </c>
      <c r="O37" s="45">
        <f t="shared" si="2"/>
        <v>16.241844769403823</v>
      </c>
      <c r="P37" s="9"/>
    </row>
    <row r="38" spans="1:119">
      <c r="A38" s="12"/>
      <c r="B38" s="25">
        <v>381</v>
      </c>
      <c r="C38" s="20" t="s">
        <v>45</v>
      </c>
      <c r="D38" s="46">
        <v>1536</v>
      </c>
      <c r="E38" s="46">
        <v>0</v>
      </c>
      <c r="F38" s="46">
        <v>0</v>
      </c>
      <c r="G38" s="46">
        <v>563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2099</v>
      </c>
      <c r="O38" s="47">
        <f t="shared" si="2"/>
        <v>2.3610798650168729</v>
      </c>
      <c r="P38" s="9"/>
    </row>
    <row r="39" spans="1:119">
      <c r="A39" s="12"/>
      <c r="B39" s="25">
        <v>388.1</v>
      </c>
      <c r="C39" s="20" t="s">
        <v>104</v>
      </c>
      <c r="D39" s="46">
        <v>5308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5308</v>
      </c>
      <c r="O39" s="47">
        <f t="shared" si="2"/>
        <v>5.9707536557930263</v>
      </c>
      <c r="P39" s="9"/>
    </row>
    <row r="40" spans="1:119" ht="15.75" thickBot="1">
      <c r="A40" s="12"/>
      <c r="B40" s="25">
        <v>388.2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7032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7032</v>
      </c>
      <c r="O40" s="47">
        <f t="shared" si="2"/>
        <v>7.9100112485939258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1">SUM(D5,D12,D15,D23,D31,D33,D37)</f>
        <v>554336</v>
      </c>
      <c r="E41" s="15">
        <f t="shared" si="11"/>
        <v>54149</v>
      </c>
      <c r="F41" s="15">
        <f t="shared" si="11"/>
        <v>0</v>
      </c>
      <c r="G41" s="15">
        <f t="shared" si="11"/>
        <v>563</v>
      </c>
      <c r="H41" s="15">
        <f t="shared" si="11"/>
        <v>0</v>
      </c>
      <c r="I41" s="15">
        <f t="shared" si="11"/>
        <v>568277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1177325</v>
      </c>
      <c r="O41" s="38">
        <f t="shared" si="2"/>
        <v>1324.3250843644544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105</v>
      </c>
      <c r="M43" s="48"/>
      <c r="N43" s="48"/>
      <c r="O43" s="43">
        <v>889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207269</v>
      </c>
      <c r="E5" s="27">
        <f t="shared" si="0"/>
        <v>47559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254828</v>
      </c>
      <c r="O5" s="33">
        <f t="shared" ref="O5:O40" si="2">(N5/O$42)</f>
        <v>283.14222222222224</v>
      </c>
      <c r="P5" s="6"/>
    </row>
    <row r="6" spans="1:133">
      <c r="A6" s="12"/>
      <c r="B6" s="25">
        <v>311</v>
      </c>
      <c r="C6" s="20" t="s">
        <v>2</v>
      </c>
      <c r="D6" s="46">
        <v>65399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65399</v>
      </c>
      <c r="O6" s="47">
        <f t="shared" si="2"/>
        <v>72.665555555555557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6693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6693</v>
      </c>
      <c r="O7" s="47">
        <f t="shared" si="2"/>
        <v>7.4366666666666665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40866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40866</v>
      </c>
      <c r="O8" s="47">
        <f t="shared" si="2"/>
        <v>45.406666666666666</v>
      </c>
      <c r="P8" s="9"/>
    </row>
    <row r="9" spans="1:133">
      <c r="A9" s="12"/>
      <c r="B9" s="25">
        <v>312.60000000000002</v>
      </c>
      <c r="C9" s="20" t="s">
        <v>12</v>
      </c>
      <c r="D9" s="46">
        <v>83378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83378</v>
      </c>
      <c r="O9" s="47">
        <f t="shared" si="2"/>
        <v>92.642222222222216</v>
      </c>
      <c r="P9" s="9"/>
    </row>
    <row r="10" spans="1:133">
      <c r="A10" s="12"/>
      <c r="B10" s="25">
        <v>314.10000000000002</v>
      </c>
      <c r="C10" s="20" t="s">
        <v>13</v>
      </c>
      <c r="D10" s="46">
        <v>39365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39365</v>
      </c>
      <c r="O10" s="47">
        <f t="shared" si="2"/>
        <v>43.738888888888887</v>
      </c>
      <c r="P10" s="9"/>
    </row>
    <row r="11" spans="1:133">
      <c r="A11" s="12"/>
      <c r="B11" s="25">
        <v>315</v>
      </c>
      <c r="C11" s="20" t="s">
        <v>72</v>
      </c>
      <c r="D11" s="46">
        <v>19127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19127</v>
      </c>
      <c r="O11" s="47">
        <f t="shared" si="2"/>
        <v>21.252222222222223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78237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78237</v>
      </c>
      <c r="O12" s="45">
        <f t="shared" si="2"/>
        <v>86.93</v>
      </c>
      <c r="P12" s="10"/>
    </row>
    <row r="13" spans="1:133">
      <c r="A13" s="12"/>
      <c r="B13" s="25">
        <v>323.10000000000002</v>
      </c>
      <c r="C13" s="20" t="s">
        <v>16</v>
      </c>
      <c r="D13" s="46">
        <v>74834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74834</v>
      </c>
      <c r="O13" s="47">
        <f t="shared" si="2"/>
        <v>83.148888888888891</v>
      </c>
      <c r="P13" s="9"/>
    </row>
    <row r="14" spans="1:133">
      <c r="A14" s="12"/>
      <c r="B14" s="25">
        <v>329</v>
      </c>
      <c r="C14" s="20" t="s">
        <v>17</v>
      </c>
      <c r="D14" s="46">
        <v>3403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3403</v>
      </c>
      <c r="O14" s="47">
        <f t="shared" si="2"/>
        <v>3.7811111111111111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119530</v>
      </c>
      <c r="E15" s="32">
        <f t="shared" si="4"/>
        <v>0</v>
      </c>
      <c r="F15" s="32">
        <f t="shared" si="4"/>
        <v>0</v>
      </c>
      <c r="G15" s="32">
        <f t="shared" si="4"/>
        <v>205587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325117</v>
      </c>
      <c r="O15" s="45">
        <f t="shared" si="2"/>
        <v>361.24111111111114</v>
      </c>
      <c r="P15" s="10"/>
    </row>
    <row r="16" spans="1:133">
      <c r="A16" s="12"/>
      <c r="B16" s="25">
        <v>334.49</v>
      </c>
      <c r="C16" s="20" t="s">
        <v>98</v>
      </c>
      <c r="D16" s="46">
        <v>0</v>
      </c>
      <c r="E16" s="46">
        <v>0</v>
      </c>
      <c r="F16" s="46">
        <v>0</v>
      </c>
      <c r="G16" s="46">
        <v>155587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155587</v>
      </c>
      <c r="O16" s="47">
        <f t="shared" si="2"/>
        <v>172.87444444444444</v>
      </c>
      <c r="P16" s="9"/>
    </row>
    <row r="17" spans="1:16">
      <c r="A17" s="12"/>
      <c r="B17" s="25">
        <v>334.7</v>
      </c>
      <c r="C17" s="20" t="s">
        <v>19</v>
      </c>
      <c r="D17" s="46">
        <v>0</v>
      </c>
      <c r="E17" s="46">
        <v>0</v>
      </c>
      <c r="F17" s="46">
        <v>0</v>
      </c>
      <c r="G17" s="46">
        <v>50000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50000</v>
      </c>
      <c r="O17" s="47">
        <f t="shared" si="2"/>
        <v>55.555555555555557</v>
      </c>
      <c r="P17" s="9"/>
    </row>
    <row r="18" spans="1:16">
      <c r="A18" s="12"/>
      <c r="B18" s="25">
        <v>335.12</v>
      </c>
      <c r="C18" s="20" t="s">
        <v>73</v>
      </c>
      <c r="D18" s="46">
        <v>50806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50806</v>
      </c>
      <c r="O18" s="47">
        <f t="shared" si="2"/>
        <v>56.451111111111111</v>
      </c>
      <c r="P18" s="9"/>
    </row>
    <row r="19" spans="1:16">
      <c r="A19" s="12"/>
      <c r="B19" s="25">
        <v>335.14</v>
      </c>
      <c r="C19" s="20" t="s">
        <v>74</v>
      </c>
      <c r="D19" s="46">
        <v>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414</v>
      </c>
      <c r="O19" s="47">
        <f t="shared" si="2"/>
        <v>0.46</v>
      </c>
      <c r="P19" s="9"/>
    </row>
    <row r="20" spans="1:16">
      <c r="A20" s="12"/>
      <c r="B20" s="25">
        <v>335.15</v>
      </c>
      <c r="C20" s="20" t="s">
        <v>75</v>
      </c>
      <c r="D20" s="46">
        <v>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126</v>
      </c>
      <c r="O20" s="47">
        <f t="shared" si="2"/>
        <v>0.14000000000000001</v>
      </c>
      <c r="P20" s="9"/>
    </row>
    <row r="21" spans="1:16">
      <c r="A21" s="12"/>
      <c r="B21" s="25">
        <v>335.18</v>
      </c>
      <c r="C21" s="20" t="s">
        <v>76</v>
      </c>
      <c r="D21" s="46">
        <v>44204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44204</v>
      </c>
      <c r="O21" s="47">
        <f t="shared" si="2"/>
        <v>49.115555555555552</v>
      </c>
      <c r="P21" s="9"/>
    </row>
    <row r="22" spans="1:16">
      <c r="A22" s="12"/>
      <c r="B22" s="25">
        <v>337.2</v>
      </c>
      <c r="C22" s="20" t="s">
        <v>24</v>
      </c>
      <c r="D22" s="46">
        <v>20000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20000</v>
      </c>
      <c r="O22" s="47">
        <f t="shared" si="2"/>
        <v>22.222222222222221</v>
      </c>
      <c r="P22" s="9"/>
    </row>
    <row r="23" spans="1:16">
      <c r="A23" s="12"/>
      <c r="B23" s="25">
        <v>337.7</v>
      </c>
      <c r="C23" s="20" t="s">
        <v>25</v>
      </c>
      <c r="D23" s="46">
        <v>3980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3980</v>
      </c>
      <c r="O23" s="47">
        <f t="shared" si="2"/>
        <v>4.4222222222222225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SUM(D25:D31)</f>
        <v>10690</v>
      </c>
      <c r="E24" s="32">
        <f t="shared" si="6"/>
        <v>15265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580122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606077</v>
      </c>
      <c r="O24" s="45">
        <f t="shared" si="2"/>
        <v>673.41888888888889</v>
      </c>
      <c r="P24" s="10"/>
    </row>
    <row r="25" spans="1:16">
      <c r="A25" s="12"/>
      <c r="B25" s="25">
        <v>341.9</v>
      </c>
      <c r="C25" s="20" t="s">
        <v>93</v>
      </c>
      <c r="D25" s="46">
        <v>282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282</v>
      </c>
      <c r="O25" s="47">
        <f t="shared" si="2"/>
        <v>0.31333333333333335</v>
      </c>
      <c r="P25" s="9"/>
    </row>
    <row r="26" spans="1:16">
      <c r="A26" s="12"/>
      <c r="B26" s="25">
        <v>342.2</v>
      </c>
      <c r="C26" s="20" t="s">
        <v>33</v>
      </c>
      <c r="D26" s="46">
        <v>5255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5255</v>
      </c>
      <c r="O26" s="47">
        <f t="shared" si="2"/>
        <v>5.8388888888888886</v>
      </c>
      <c r="P26" s="9"/>
    </row>
    <row r="27" spans="1:16">
      <c r="A27" s="12"/>
      <c r="B27" s="25">
        <v>343.3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184868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184868</v>
      </c>
      <c r="O27" s="47">
        <f t="shared" si="2"/>
        <v>205.4088888888889</v>
      </c>
      <c r="P27" s="9"/>
    </row>
    <row r="28" spans="1:16">
      <c r="A28" s="12"/>
      <c r="B28" s="25">
        <v>343.4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104805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104805</v>
      </c>
      <c r="O28" s="47">
        <f t="shared" si="2"/>
        <v>116.45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278251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278251</v>
      </c>
      <c r="O29" s="47">
        <f t="shared" si="2"/>
        <v>309.16777777777776</v>
      </c>
      <c r="P29" s="9"/>
    </row>
    <row r="30" spans="1:16">
      <c r="A30" s="12"/>
      <c r="B30" s="25">
        <v>343.9</v>
      </c>
      <c r="C30" s="20" t="s">
        <v>37</v>
      </c>
      <c r="D30" s="46">
        <v>5153</v>
      </c>
      <c r="E30" s="46">
        <v>0</v>
      </c>
      <c r="F30" s="46">
        <v>0</v>
      </c>
      <c r="G30" s="46">
        <v>0</v>
      </c>
      <c r="H30" s="46">
        <v>0</v>
      </c>
      <c r="I30" s="46">
        <v>12198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17351</v>
      </c>
      <c r="O30" s="47">
        <f t="shared" si="2"/>
        <v>19.27888888888889</v>
      </c>
      <c r="P30" s="9"/>
    </row>
    <row r="31" spans="1:16">
      <c r="A31" s="12"/>
      <c r="B31" s="25">
        <v>344.9</v>
      </c>
      <c r="C31" s="20" t="s">
        <v>77</v>
      </c>
      <c r="D31" s="46">
        <v>0</v>
      </c>
      <c r="E31" s="46">
        <v>15265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15265</v>
      </c>
      <c r="O31" s="47">
        <f t="shared" si="2"/>
        <v>16.961111111111112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78866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0" si="9">SUM(D32:M32)</f>
        <v>78866</v>
      </c>
      <c r="O32" s="45">
        <f t="shared" si="2"/>
        <v>87.628888888888895</v>
      </c>
      <c r="P32" s="10"/>
    </row>
    <row r="33" spans="1:119">
      <c r="A33" s="13"/>
      <c r="B33" s="39">
        <v>351.3</v>
      </c>
      <c r="C33" s="21" t="s">
        <v>64</v>
      </c>
      <c r="D33" s="46">
        <v>78866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78866</v>
      </c>
      <c r="O33" s="47">
        <f t="shared" si="2"/>
        <v>87.628888888888895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SUM(D35:D37)</f>
        <v>23930</v>
      </c>
      <c r="E34" s="32">
        <f t="shared" si="10"/>
        <v>10</v>
      </c>
      <c r="F34" s="32">
        <f t="shared" si="10"/>
        <v>0</v>
      </c>
      <c r="G34" s="32">
        <f t="shared" si="10"/>
        <v>1</v>
      </c>
      <c r="H34" s="32">
        <f t="shared" si="10"/>
        <v>0</v>
      </c>
      <c r="I34" s="32">
        <f t="shared" si="10"/>
        <v>105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24046</v>
      </c>
      <c r="O34" s="45">
        <f t="shared" si="2"/>
        <v>26.717777777777776</v>
      </c>
      <c r="P34" s="10"/>
    </row>
    <row r="35" spans="1:119">
      <c r="A35" s="12"/>
      <c r="B35" s="25">
        <v>361.1</v>
      </c>
      <c r="C35" s="20" t="s">
        <v>41</v>
      </c>
      <c r="D35" s="46">
        <v>30</v>
      </c>
      <c r="E35" s="46">
        <v>10</v>
      </c>
      <c r="F35" s="46">
        <v>0</v>
      </c>
      <c r="G35" s="46">
        <v>1</v>
      </c>
      <c r="H35" s="46">
        <v>0</v>
      </c>
      <c r="I35" s="46">
        <v>105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146</v>
      </c>
      <c r="O35" s="47">
        <f t="shared" si="2"/>
        <v>0.16222222222222221</v>
      </c>
      <c r="P35" s="9"/>
    </row>
    <row r="36" spans="1:119">
      <c r="A36" s="12"/>
      <c r="B36" s="25">
        <v>362</v>
      </c>
      <c r="C36" s="20" t="s">
        <v>42</v>
      </c>
      <c r="D36" s="46">
        <v>3226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3226</v>
      </c>
      <c r="O36" s="47">
        <f t="shared" si="2"/>
        <v>3.5844444444444443</v>
      </c>
      <c r="P36" s="9"/>
    </row>
    <row r="37" spans="1:119">
      <c r="A37" s="12"/>
      <c r="B37" s="25">
        <v>369.9</v>
      </c>
      <c r="C37" s="20" t="s">
        <v>44</v>
      </c>
      <c r="D37" s="46">
        <v>20674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20674</v>
      </c>
      <c r="O37" s="47">
        <f t="shared" si="2"/>
        <v>22.97111111111111</v>
      </c>
      <c r="P37" s="9"/>
    </row>
    <row r="38" spans="1:119" ht="15.75">
      <c r="A38" s="29" t="s">
        <v>32</v>
      </c>
      <c r="B38" s="30"/>
      <c r="C38" s="31"/>
      <c r="D38" s="32">
        <f t="shared" ref="D38:M38" si="11">SUM(D39:D39)</f>
        <v>1134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9"/>
        <v>1134</v>
      </c>
      <c r="O38" s="45">
        <f t="shared" si="2"/>
        <v>1.26</v>
      </c>
      <c r="P38" s="9"/>
    </row>
    <row r="39" spans="1:119" ht="15.75" thickBot="1">
      <c r="A39" s="12"/>
      <c r="B39" s="25">
        <v>381</v>
      </c>
      <c r="C39" s="20" t="s">
        <v>45</v>
      </c>
      <c r="D39" s="46">
        <v>1134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1134</v>
      </c>
      <c r="O39" s="47">
        <f t="shared" si="2"/>
        <v>1.26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2">SUM(D5,D12,D15,D24,D32,D34,D38)</f>
        <v>519656</v>
      </c>
      <c r="E40" s="15">
        <f t="shared" si="12"/>
        <v>62834</v>
      </c>
      <c r="F40" s="15">
        <f t="shared" si="12"/>
        <v>0</v>
      </c>
      <c r="G40" s="15">
        <f t="shared" si="12"/>
        <v>205588</v>
      </c>
      <c r="H40" s="15">
        <f t="shared" si="12"/>
        <v>0</v>
      </c>
      <c r="I40" s="15">
        <f t="shared" si="12"/>
        <v>580227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1368305</v>
      </c>
      <c r="O40" s="38">
        <f t="shared" si="2"/>
        <v>1520.338888888889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102</v>
      </c>
      <c r="M42" s="48"/>
      <c r="N42" s="48"/>
      <c r="O42" s="43">
        <v>900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204525</v>
      </c>
      <c r="E5" s="27">
        <f t="shared" si="0"/>
        <v>45335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249860</v>
      </c>
      <c r="O5" s="33">
        <f t="shared" ref="O5:O40" si="2">(N5/O$42)</f>
        <v>278.24053452115811</v>
      </c>
      <c r="P5" s="6"/>
    </row>
    <row r="6" spans="1:133">
      <c r="A6" s="12"/>
      <c r="B6" s="25">
        <v>311</v>
      </c>
      <c r="C6" s="20" t="s">
        <v>2</v>
      </c>
      <c r="D6" s="46">
        <v>63897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63897</v>
      </c>
      <c r="O6" s="47">
        <f t="shared" si="2"/>
        <v>71.154788418708236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6943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6943</v>
      </c>
      <c r="O7" s="47">
        <f t="shared" si="2"/>
        <v>7.7316258351893099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38392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38392</v>
      </c>
      <c r="O8" s="47">
        <f t="shared" si="2"/>
        <v>42.752783964365257</v>
      </c>
      <c r="P8" s="9"/>
    </row>
    <row r="9" spans="1:133">
      <c r="A9" s="12"/>
      <c r="B9" s="25">
        <v>312.60000000000002</v>
      </c>
      <c r="C9" s="20" t="s">
        <v>12</v>
      </c>
      <c r="D9" s="46">
        <v>80571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80571</v>
      </c>
      <c r="O9" s="47">
        <f t="shared" si="2"/>
        <v>89.722717149220486</v>
      </c>
      <c r="P9" s="9"/>
    </row>
    <row r="10" spans="1:133">
      <c r="A10" s="12"/>
      <c r="B10" s="25">
        <v>314.10000000000002</v>
      </c>
      <c r="C10" s="20" t="s">
        <v>13</v>
      </c>
      <c r="D10" s="46">
        <v>40189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40189</v>
      </c>
      <c r="O10" s="47">
        <f t="shared" si="2"/>
        <v>44.753897550111361</v>
      </c>
      <c r="P10" s="9"/>
    </row>
    <row r="11" spans="1:133">
      <c r="A11" s="12"/>
      <c r="B11" s="25">
        <v>315</v>
      </c>
      <c r="C11" s="20" t="s">
        <v>72</v>
      </c>
      <c r="D11" s="46">
        <v>19868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19868</v>
      </c>
      <c r="O11" s="47">
        <f t="shared" si="2"/>
        <v>22.124721603563476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82874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82874</v>
      </c>
      <c r="O12" s="45">
        <f t="shared" si="2"/>
        <v>92.287305122494431</v>
      </c>
      <c r="P12" s="10"/>
    </row>
    <row r="13" spans="1:133">
      <c r="A13" s="12"/>
      <c r="B13" s="25">
        <v>323.10000000000002</v>
      </c>
      <c r="C13" s="20" t="s">
        <v>16</v>
      </c>
      <c r="D13" s="46">
        <v>76928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76928</v>
      </c>
      <c r="O13" s="47">
        <f t="shared" si="2"/>
        <v>85.665924276169264</v>
      </c>
      <c r="P13" s="9"/>
    </row>
    <row r="14" spans="1:133">
      <c r="A14" s="12"/>
      <c r="B14" s="25">
        <v>329</v>
      </c>
      <c r="C14" s="20" t="s">
        <v>17</v>
      </c>
      <c r="D14" s="46">
        <v>5946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5946</v>
      </c>
      <c r="O14" s="47">
        <f t="shared" si="2"/>
        <v>6.6213808463251667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121609</v>
      </c>
      <c r="E15" s="32">
        <f t="shared" si="4"/>
        <v>0</v>
      </c>
      <c r="F15" s="32">
        <f t="shared" si="4"/>
        <v>0</v>
      </c>
      <c r="G15" s="32">
        <f t="shared" si="4"/>
        <v>20865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142474</v>
      </c>
      <c r="O15" s="45">
        <f t="shared" si="2"/>
        <v>158.65701559020044</v>
      </c>
      <c r="P15" s="10"/>
    </row>
    <row r="16" spans="1:133">
      <c r="A16" s="12"/>
      <c r="B16" s="25">
        <v>334.49</v>
      </c>
      <c r="C16" s="20" t="s">
        <v>98</v>
      </c>
      <c r="D16" s="46">
        <v>0</v>
      </c>
      <c r="E16" s="46">
        <v>0</v>
      </c>
      <c r="F16" s="46">
        <v>0</v>
      </c>
      <c r="G16" s="46">
        <v>20865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20865</v>
      </c>
      <c r="O16" s="47">
        <f t="shared" si="2"/>
        <v>23.234966592427618</v>
      </c>
      <c r="P16" s="9"/>
    </row>
    <row r="17" spans="1:16">
      <c r="A17" s="12"/>
      <c r="B17" s="25">
        <v>335.12</v>
      </c>
      <c r="C17" s="20" t="s">
        <v>73</v>
      </c>
      <c r="D17" s="46">
        <v>50679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50679</v>
      </c>
      <c r="O17" s="47">
        <f t="shared" si="2"/>
        <v>56.435412026726056</v>
      </c>
      <c r="P17" s="9"/>
    </row>
    <row r="18" spans="1:16">
      <c r="A18" s="12"/>
      <c r="B18" s="25">
        <v>335.14</v>
      </c>
      <c r="C18" s="20" t="s">
        <v>74</v>
      </c>
      <c r="D18" s="46">
        <v>318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318</v>
      </c>
      <c r="O18" s="47">
        <f t="shared" si="2"/>
        <v>0.35412026726057905</v>
      </c>
      <c r="P18" s="9"/>
    </row>
    <row r="19" spans="1:16">
      <c r="A19" s="12"/>
      <c r="B19" s="25">
        <v>335.15</v>
      </c>
      <c r="C19" s="20" t="s">
        <v>75</v>
      </c>
      <c r="D19" s="46">
        <v>203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203</v>
      </c>
      <c r="O19" s="47">
        <f t="shared" si="2"/>
        <v>0.22605790645879734</v>
      </c>
      <c r="P19" s="9"/>
    </row>
    <row r="20" spans="1:16">
      <c r="A20" s="12"/>
      <c r="B20" s="25">
        <v>335.18</v>
      </c>
      <c r="C20" s="20" t="s">
        <v>76</v>
      </c>
      <c r="D20" s="46">
        <v>43948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43948</v>
      </c>
      <c r="O20" s="47">
        <f t="shared" si="2"/>
        <v>48.939866369710465</v>
      </c>
      <c r="P20" s="9"/>
    </row>
    <row r="21" spans="1:16">
      <c r="A21" s="12"/>
      <c r="B21" s="25">
        <v>337.2</v>
      </c>
      <c r="C21" s="20" t="s">
        <v>24</v>
      </c>
      <c r="D21" s="46">
        <v>22500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22500</v>
      </c>
      <c r="O21" s="47">
        <f t="shared" si="2"/>
        <v>25.055679287305122</v>
      </c>
      <c r="P21" s="9"/>
    </row>
    <row r="22" spans="1:16">
      <c r="A22" s="12"/>
      <c r="B22" s="25">
        <v>337.7</v>
      </c>
      <c r="C22" s="20" t="s">
        <v>25</v>
      </c>
      <c r="D22" s="46">
        <v>3961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3961</v>
      </c>
      <c r="O22" s="47">
        <f t="shared" si="2"/>
        <v>4.4109131403118038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SUM(D24:D30)</f>
        <v>10350</v>
      </c>
      <c r="E23" s="32">
        <f t="shared" si="5"/>
        <v>14820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551316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576486</v>
      </c>
      <c r="O23" s="45">
        <f t="shared" si="2"/>
        <v>641.96659242761689</v>
      </c>
      <c r="P23" s="10"/>
    </row>
    <row r="24" spans="1:16">
      <c r="A24" s="12"/>
      <c r="B24" s="25">
        <v>341.9</v>
      </c>
      <c r="C24" s="20" t="s">
        <v>93</v>
      </c>
      <c r="D24" s="46">
        <v>596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596</v>
      </c>
      <c r="O24" s="47">
        <f t="shared" si="2"/>
        <v>0.66369710467706011</v>
      </c>
      <c r="P24" s="9"/>
    </row>
    <row r="25" spans="1:16">
      <c r="A25" s="12"/>
      <c r="B25" s="25">
        <v>342.2</v>
      </c>
      <c r="C25" s="20" t="s">
        <v>33</v>
      </c>
      <c r="D25" s="46">
        <v>5184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5184</v>
      </c>
      <c r="O25" s="47">
        <f t="shared" si="2"/>
        <v>5.7728285077950998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170278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170278</v>
      </c>
      <c r="O26" s="47">
        <f t="shared" si="2"/>
        <v>189.61915367483297</v>
      </c>
      <c r="P26" s="9"/>
    </row>
    <row r="27" spans="1:16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104034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104034</v>
      </c>
      <c r="O27" s="47">
        <f t="shared" si="2"/>
        <v>115.85077951002228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247316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247316</v>
      </c>
      <c r="O28" s="47">
        <f t="shared" si="2"/>
        <v>275.4075723830735</v>
      </c>
      <c r="P28" s="9"/>
    </row>
    <row r="29" spans="1:16">
      <c r="A29" s="12"/>
      <c r="B29" s="25">
        <v>343.9</v>
      </c>
      <c r="C29" s="20" t="s">
        <v>37</v>
      </c>
      <c r="D29" s="46">
        <v>4570</v>
      </c>
      <c r="E29" s="46">
        <v>0</v>
      </c>
      <c r="F29" s="46">
        <v>0</v>
      </c>
      <c r="G29" s="46">
        <v>0</v>
      </c>
      <c r="H29" s="46">
        <v>0</v>
      </c>
      <c r="I29" s="46">
        <v>29688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34258</v>
      </c>
      <c r="O29" s="47">
        <f t="shared" si="2"/>
        <v>38.149220489977729</v>
      </c>
      <c r="P29" s="9"/>
    </row>
    <row r="30" spans="1:16">
      <c r="A30" s="12"/>
      <c r="B30" s="25">
        <v>344.9</v>
      </c>
      <c r="C30" s="20" t="s">
        <v>77</v>
      </c>
      <c r="D30" s="46">
        <v>0</v>
      </c>
      <c r="E30" s="46">
        <v>14820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14820</v>
      </c>
      <c r="O30" s="47">
        <f t="shared" si="2"/>
        <v>16.503340757238309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94139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0" si="8">SUM(D31:M31)</f>
        <v>94139</v>
      </c>
      <c r="O31" s="45">
        <f t="shared" si="2"/>
        <v>104.83184855233853</v>
      </c>
      <c r="P31" s="10"/>
    </row>
    <row r="32" spans="1:16">
      <c r="A32" s="13"/>
      <c r="B32" s="39">
        <v>351.3</v>
      </c>
      <c r="C32" s="21" t="s">
        <v>64</v>
      </c>
      <c r="D32" s="46">
        <v>94139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94139</v>
      </c>
      <c r="O32" s="47">
        <f t="shared" si="2"/>
        <v>104.83184855233853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17621</v>
      </c>
      <c r="E33" s="32">
        <f t="shared" si="9"/>
        <v>11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75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17707</v>
      </c>
      <c r="O33" s="45">
        <f t="shared" si="2"/>
        <v>19.71826280623608</v>
      </c>
      <c r="P33" s="10"/>
    </row>
    <row r="34" spans="1:119">
      <c r="A34" s="12"/>
      <c r="B34" s="25">
        <v>361.1</v>
      </c>
      <c r="C34" s="20" t="s">
        <v>41</v>
      </c>
      <c r="D34" s="46">
        <v>28</v>
      </c>
      <c r="E34" s="46">
        <v>11</v>
      </c>
      <c r="F34" s="46">
        <v>0</v>
      </c>
      <c r="G34" s="46">
        <v>0</v>
      </c>
      <c r="H34" s="46">
        <v>0</v>
      </c>
      <c r="I34" s="46">
        <v>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114</v>
      </c>
      <c r="O34" s="47">
        <f t="shared" si="2"/>
        <v>0.12694877505567928</v>
      </c>
      <c r="P34" s="9"/>
    </row>
    <row r="35" spans="1:119">
      <c r="A35" s="12"/>
      <c r="B35" s="25">
        <v>362</v>
      </c>
      <c r="C35" s="20" t="s">
        <v>42</v>
      </c>
      <c r="D35" s="46">
        <v>2968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2968</v>
      </c>
      <c r="O35" s="47">
        <f t="shared" si="2"/>
        <v>3.3051224944320712</v>
      </c>
      <c r="P35" s="9"/>
    </row>
    <row r="36" spans="1:119">
      <c r="A36" s="12"/>
      <c r="B36" s="25">
        <v>369.9</v>
      </c>
      <c r="C36" s="20" t="s">
        <v>44</v>
      </c>
      <c r="D36" s="46">
        <v>14625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14625</v>
      </c>
      <c r="O36" s="47">
        <f t="shared" si="2"/>
        <v>16.28619153674833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SUM(D38:D39)</f>
        <v>749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284580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285329</v>
      </c>
      <c r="O37" s="45">
        <f t="shared" si="2"/>
        <v>317.73830734966594</v>
      </c>
      <c r="P37" s="9"/>
    </row>
    <row r="38" spans="1:119">
      <c r="A38" s="12"/>
      <c r="B38" s="25">
        <v>381</v>
      </c>
      <c r="C38" s="20" t="s">
        <v>45</v>
      </c>
      <c r="D38" s="46">
        <v>749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749</v>
      </c>
      <c r="O38" s="47">
        <f t="shared" si="2"/>
        <v>0.83407572383073492</v>
      </c>
      <c r="P38" s="9"/>
    </row>
    <row r="39" spans="1:119" ht="15.75" thickBot="1">
      <c r="A39" s="12"/>
      <c r="B39" s="25">
        <v>389.7</v>
      </c>
      <c r="C39" s="20" t="s">
        <v>99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284580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284580</v>
      </c>
      <c r="O39" s="47">
        <f t="shared" si="2"/>
        <v>316.90423162583517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1">SUM(D5,D12,D15,D23,D31,D33,D37)</f>
        <v>531867</v>
      </c>
      <c r="E40" s="15">
        <f t="shared" si="11"/>
        <v>60166</v>
      </c>
      <c r="F40" s="15">
        <f t="shared" si="11"/>
        <v>0</v>
      </c>
      <c r="G40" s="15">
        <f t="shared" si="11"/>
        <v>20865</v>
      </c>
      <c r="H40" s="15">
        <f t="shared" si="11"/>
        <v>0</v>
      </c>
      <c r="I40" s="15">
        <f t="shared" si="11"/>
        <v>835971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1448869</v>
      </c>
      <c r="O40" s="38">
        <f t="shared" si="2"/>
        <v>1613.4398663697104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100</v>
      </c>
      <c r="M42" s="48"/>
      <c r="N42" s="48"/>
      <c r="O42" s="43">
        <v>898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204382</v>
      </c>
      <c r="E5" s="27">
        <f t="shared" si="0"/>
        <v>36777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241159</v>
      </c>
      <c r="O5" s="33">
        <f t="shared" ref="O5:O41" si="2">(N5/O$43)</f>
        <v>265.88643880926128</v>
      </c>
      <c r="P5" s="6"/>
    </row>
    <row r="6" spans="1:133">
      <c r="A6" s="12"/>
      <c r="B6" s="25">
        <v>311</v>
      </c>
      <c r="C6" s="20" t="s">
        <v>2</v>
      </c>
      <c r="D6" s="46">
        <v>63729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63729</v>
      </c>
      <c r="O6" s="47">
        <f t="shared" si="2"/>
        <v>70.263506063947077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6188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6188</v>
      </c>
      <c r="O7" s="47">
        <f t="shared" si="2"/>
        <v>6.8224917309812572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30589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30589</v>
      </c>
      <c r="O8" s="47">
        <f t="shared" si="2"/>
        <v>33.725468577728776</v>
      </c>
      <c r="P8" s="9"/>
    </row>
    <row r="9" spans="1:133">
      <c r="A9" s="12"/>
      <c r="B9" s="25">
        <v>312.60000000000002</v>
      </c>
      <c r="C9" s="20" t="s">
        <v>12</v>
      </c>
      <c r="D9" s="46">
        <v>81552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81552</v>
      </c>
      <c r="O9" s="47">
        <f t="shared" si="2"/>
        <v>89.914002205071668</v>
      </c>
      <c r="P9" s="9"/>
    </row>
    <row r="10" spans="1:133">
      <c r="A10" s="12"/>
      <c r="B10" s="25">
        <v>314.10000000000002</v>
      </c>
      <c r="C10" s="20" t="s">
        <v>13</v>
      </c>
      <c r="D10" s="46">
        <v>40511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40511</v>
      </c>
      <c r="O10" s="47">
        <f t="shared" si="2"/>
        <v>44.664829106945973</v>
      </c>
      <c r="P10" s="9"/>
    </row>
    <row r="11" spans="1:133">
      <c r="A11" s="12"/>
      <c r="B11" s="25">
        <v>315</v>
      </c>
      <c r="C11" s="20" t="s">
        <v>72</v>
      </c>
      <c r="D11" s="46">
        <v>18590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18590</v>
      </c>
      <c r="O11" s="47">
        <f t="shared" si="2"/>
        <v>20.496141124586551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82631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82631</v>
      </c>
      <c r="O12" s="45">
        <f t="shared" si="2"/>
        <v>91.103638368246962</v>
      </c>
      <c r="P12" s="10"/>
    </row>
    <row r="13" spans="1:133">
      <c r="A13" s="12"/>
      <c r="B13" s="25">
        <v>323.10000000000002</v>
      </c>
      <c r="C13" s="20" t="s">
        <v>16</v>
      </c>
      <c r="D13" s="46">
        <v>78379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78379</v>
      </c>
      <c r="O13" s="47">
        <f t="shared" si="2"/>
        <v>86.415656008820292</v>
      </c>
      <c r="P13" s="9"/>
    </row>
    <row r="14" spans="1:133">
      <c r="A14" s="12"/>
      <c r="B14" s="25">
        <v>329</v>
      </c>
      <c r="C14" s="20" t="s">
        <v>17</v>
      </c>
      <c r="D14" s="46">
        <v>4252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4252</v>
      </c>
      <c r="O14" s="47">
        <f t="shared" si="2"/>
        <v>4.6879823594266812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120507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120507</v>
      </c>
      <c r="O15" s="45">
        <f t="shared" si="2"/>
        <v>132.8632855567806</v>
      </c>
      <c r="P15" s="10"/>
    </row>
    <row r="16" spans="1:133">
      <c r="A16" s="12"/>
      <c r="B16" s="25">
        <v>334.2</v>
      </c>
      <c r="C16" s="20" t="s">
        <v>56</v>
      </c>
      <c r="D16" s="46">
        <v>5286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5286</v>
      </c>
      <c r="O16" s="47">
        <f t="shared" si="2"/>
        <v>5.8280044101433299</v>
      </c>
      <c r="P16" s="9"/>
    </row>
    <row r="17" spans="1:16">
      <c r="A17" s="12"/>
      <c r="B17" s="25">
        <v>335.12</v>
      </c>
      <c r="C17" s="20" t="s">
        <v>73</v>
      </c>
      <c r="D17" s="46">
        <v>50826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50826</v>
      </c>
      <c r="O17" s="47">
        <f t="shared" si="2"/>
        <v>56.037486218302092</v>
      </c>
      <c r="P17" s="9"/>
    </row>
    <row r="18" spans="1:16">
      <c r="A18" s="12"/>
      <c r="B18" s="25">
        <v>335.14</v>
      </c>
      <c r="C18" s="20" t="s">
        <v>74</v>
      </c>
      <c r="D18" s="46">
        <v>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461</v>
      </c>
      <c r="O18" s="47">
        <f t="shared" si="2"/>
        <v>0.50826901874310915</v>
      </c>
      <c r="P18" s="9"/>
    </row>
    <row r="19" spans="1:16">
      <c r="A19" s="12"/>
      <c r="B19" s="25">
        <v>335.15</v>
      </c>
      <c r="C19" s="20" t="s">
        <v>75</v>
      </c>
      <c r="D19" s="46">
        <v>168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168</v>
      </c>
      <c r="O19" s="47">
        <f t="shared" si="2"/>
        <v>0.18522601984564499</v>
      </c>
      <c r="P19" s="9"/>
    </row>
    <row r="20" spans="1:16">
      <c r="A20" s="12"/>
      <c r="B20" s="25">
        <v>335.18</v>
      </c>
      <c r="C20" s="20" t="s">
        <v>76</v>
      </c>
      <c r="D20" s="46">
        <v>42305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42305</v>
      </c>
      <c r="O20" s="47">
        <f t="shared" si="2"/>
        <v>46.642778390297686</v>
      </c>
      <c r="P20" s="9"/>
    </row>
    <row r="21" spans="1:16">
      <c r="A21" s="12"/>
      <c r="B21" s="25">
        <v>337.2</v>
      </c>
      <c r="C21" s="20" t="s">
        <v>24</v>
      </c>
      <c r="D21" s="46">
        <v>17500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17500</v>
      </c>
      <c r="O21" s="47">
        <f t="shared" si="2"/>
        <v>19.294377067254686</v>
      </c>
      <c r="P21" s="9"/>
    </row>
    <row r="22" spans="1:16">
      <c r="A22" s="12"/>
      <c r="B22" s="25">
        <v>337.7</v>
      </c>
      <c r="C22" s="20" t="s">
        <v>25</v>
      </c>
      <c r="D22" s="46">
        <v>3961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3961</v>
      </c>
      <c r="O22" s="47">
        <f t="shared" si="2"/>
        <v>4.3671444321940465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SUM(D24:D30)</f>
        <v>12439</v>
      </c>
      <c r="E23" s="32">
        <f t="shared" si="5"/>
        <v>22477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515404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550320</v>
      </c>
      <c r="O23" s="45">
        <f t="shared" si="2"/>
        <v>606.74751929437707</v>
      </c>
      <c r="P23" s="10"/>
    </row>
    <row r="24" spans="1:16">
      <c r="A24" s="12"/>
      <c r="B24" s="25">
        <v>341.9</v>
      </c>
      <c r="C24" s="20" t="s">
        <v>93</v>
      </c>
      <c r="D24" s="46">
        <v>637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637</v>
      </c>
      <c r="O24" s="47">
        <f t="shared" si="2"/>
        <v>0.70231532524807061</v>
      </c>
      <c r="P24" s="9"/>
    </row>
    <row r="25" spans="1:16">
      <c r="A25" s="12"/>
      <c r="B25" s="25">
        <v>342.2</v>
      </c>
      <c r="C25" s="20" t="s">
        <v>33</v>
      </c>
      <c r="D25" s="46">
        <v>6013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6013</v>
      </c>
      <c r="O25" s="47">
        <f t="shared" si="2"/>
        <v>6.6295479603087104</v>
      </c>
      <c r="P25" s="9"/>
    </row>
    <row r="26" spans="1:16">
      <c r="A26" s="12"/>
      <c r="B26" s="25">
        <v>343.3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155880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155880</v>
      </c>
      <c r="O26" s="47">
        <f t="shared" si="2"/>
        <v>171.8632855567806</v>
      </c>
      <c r="P26" s="9"/>
    </row>
    <row r="27" spans="1:16">
      <c r="A27" s="12"/>
      <c r="B27" s="25">
        <v>343.4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105614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105614</v>
      </c>
      <c r="O27" s="47">
        <f t="shared" si="2"/>
        <v>116.44321940463065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239858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239858</v>
      </c>
      <c r="O28" s="47">
        <f t="shared" si="2"/>
        <v>264.45203969128994</v>
      </c>
      <c r="P28" s="9"/>
    </row>
    <row r="29" spans="1:16">
      <c r="A29" s="12"/>
      <c r="B29" s="25">
        <v>343.9</v>
      </c>
      <c r="C29" s="20" t="s">
        <v>37</v>
      </c>
      <c r="D29" s="46">
        <v>5789</v>
      </c>
      <c r="E29" s="46">
        <v>0</v>
      </c>
      <c r="F29" s="46">
        <v>0</v>
      </c>
      <c r="G29" s="46">
        <v>0</v>
      </c>
      <c r="H29" s="46">
        <v>0</v>
      </c>
      <c r="I29" s="46">
        <v>14052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19841</v>
      </c>
      <c r="O29" s="47">
        <f t="shared" si="2"/>
        <v>21.875413450937156</v>
      </c>
      <c r="P29" s="9"/>
    </row>
    <row r="30" spans="1:16">
      <c r="A30" s="12"/>
      <c r="B30" s="25">
        <v>344.9</v>
      </c>
      <c r="C30" s="20" t="s">
        <v>77</v>
      </c>
      <c r="D30" s="46">
        <v>0</v>
      </c>
      <c r="E30" s="46">
        <v>22477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22477</v>
      </c>
      <c r="O30" s="47">
        <f t="shared" si="2"/>
        <v>24.781697905181918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105495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1" si="8">SUM(D31:M31)</f>
        <v>105495</v>
      </c>
      <c r="O31" s="45">
        <f t="shared" si="2"/>
        <v>116.31201764057332</v>
      </c>
      <c r="P31" s="10"/>
    </row>
    <row r="32" spans="1:16">
      <c r="A32" s="13"/>
      <c r="B32" s="39">
        <v>351.3</v>
      </c>
      <c r="C32" s="21" t="s">
        <v>64</v>
      </c>
      <c r="D32" s="46">
        <v>105495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105495</v>
      </c>
      <c r="O32" s="47">
        <f t="shared" si="2"/>
        <v>116.31201764057332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SUM(D34:D36)</f>
        <v>9428</v>
      </c>
      <c r="E33" s="32">
        <f t="shared" si="9"/>
        <v>11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62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9501</v>
      </c>
      <c r="O33" s="45">
        <f t="shared" si="2"/>
        <v>10.475192943770672</v>
      </c>
      <c r="P33" s="10"/>
    </row>
    <row r="34" spans="1:119">
      <c r="A34" s="12"/>
      <c r="B34" s="25">
        <v>361.1</v>
      </c>
      <c r="C34" s="20" t="s">
        <v>41</v>
      </c>
      <c r="D34" s="46">
        <v>3</v>
      </c>
      <c r="E34" s="46">
        <v>11</v>
      </c>
      <c r="F34" s="46">
        <v>0</v>
      </c>
      <c r="G34" s="46">
        <v>0</v>
      </c>
      <c r="H34" s="46">
        <v>0</v>
      </c>
      <c r="I34" s="46">
        <v>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76</v>
      </c>
      <c r="O34" s="47">
        <f t="shared" si="2"/>
        <v>8.3792723263506064E-2</v>
      </c>
      <c r="P34" s="9"/>
    </row>
    <row r="35" spans="1:119">
      <c r="A35" s="12"/>
      <c r="B35" s="25">
        <v>362</v>
      </c>
      <c r="C35" s="20" t="s">
        <v>42</v>
      </c>
      <c r="D35" s="46">
        <v>4508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4508</v>
      </c>
      <c r="O35" s="47">
        <f t="shared" si="2"/>
        <v>4.9702315325248074</v>
      </c>
      <c r="P35" s="9"/>
    </row>
    <row r="36" spans="1:119">
      <c r="A36" s="12"/>
      <c r="B36" s="25">
        <v>369.9</v>
      </c>
      <c r="C36" s="20" t="s">
        <v>44</v>
      </c>
      <c r="D36" s="46">
        <v>4917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4917</v>
      </c>
      <c r="O36" s="47">
        <f t="shared" si="2"/>
        <v>5.4211686879823597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SUM(D38:D40)</f>
        <v>31204</v>
      </c>
      <c r="E37" s="32">
        <f t="shared" si="10"/>
        <v>6590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3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37797</v>
      </c>
      <c r="O37" s="45">
        <f t="shared" si="2"/>
        <v>41.672546857772879</v>
      </c>
      <c r="P37" s="9"/>
    </row>
    <row r="38" spans="1:119">
      <c r="A38" s="12"/>
      <c r="B38" s="25">
        <v>381</v>
      </c>
      <c r="C38" s="20" t="s">
        <v>45</v>
      </c>
      <c r="D38" s="46">
        <v>765</v>
      </c>
      <c r="E38" s="46">
        <v>0</v>
      </c>
      <c r="F38" s="46">
        <v>0</v>
      </c>
      <c r="G38" s="46">
        <v>0</v>
      </c>
      <c r="H38" s="46">
        <v>0</v>
      </c>
      <c r="I38" s="46">
        <v>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768</v>
      </c>
      <c r="O38" s="47">
        <f t="shared" si="2"/>
        <v>0.84674751929437708</v>
      </c>
      <c r="P38" s="9"/>
    </row>
    <row r="39" spans="1:119">
      <c r="A39" s="12"/>
      <c r="B39" s="25">
        <v>383</v>
      </c>
      <c r="C39" s="20" t="s">
        <v>94</v>
      </c>
      <c r="D39" s="46">
        <v>30439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30439</v>
      </c>
      <c r="O39" s="47">
        <f t="shared" si="2"/>
        <v>33.560088202866595</v>
      </c>
      <c r="P39" s="9"/>
    </row>
    <row r="40" spans="1:119" ht="15.75" thickBot="1">
      <c r="A40" s="12"/>
      <c r="B40" s="25">
        <v>388.2</v>
      </c>
      <c r="C40" s="20" t="s">
        <v>95</v>
      </c>
      <c r="D40" s="46">
        <v>0</v>
      </c>
      <c r="E40" s="46">
        <v>6590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6590</v>
      </c>
      <c r="O40" s="47">
        <f t="shared" si="2"/>
        <v>7.2657111356119071</v>
      </c>
      <c r="P40" s="9"/>
    </row>
    <row r="41" spans="1:119" ht="16.5" thickBot="1">
      <c r="A41" s="14" t="s">
        <v>38</v>
      </c>
      <c r="B41" s="23"/>
      <c r="C41" s="22"/>
      <c r="D41" s="15">
        <f t="shared" ref="D41:M41" si="11">SUM(D5,D12,D15,D23,D31,D33,D37)</f>
        <v>566086</v>
      </c>
      <c r="E41" s="15">
        <f t="shared" si="11"/>
        <v>65855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515469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1147410</v>
      </c>
      <c r="O41" s="38">
        <f t="shared" si="2"/>
        <v>1265.0606394707827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96</v>
      </c>
      <c r="M43" s="48"/>
      <c r="N43" s="48"/>
      <c r="O43" s="43">
        <v>907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46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47</v>
      </c>
      <c r="F4" s="34" t="s">
        <v>48</v>
      </c>
      <c r="G4" s="34" t="s">
        <v>49</v>
      </c>
      <c r="H4" s="34" t="s">
        <v>5</v>
      </c>
      <c r="I4" s="34" t="s">
        <v>6</v>
      </c>
      <c r="J4" s="35" t="s">
        <v>50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194510</v>
      </c>
      <c r="E5" s="27">
        <f t="shared" si="0"/>
        <v>39821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234331</v>
      </c>
      <c r="O5" s="33">
        <f t="shared" ref="O5:O40" si="2">(N5/O$42)</f>
        <v>258.92928176795579</v>
      </c>
      <c r="P5" s="6"/>
    </row>
    <row r="6" spans="1:133">
      <c r="A6" s="12"/>
      <c r="B6" s="25">
        <v>311</v>
      </c>
      <c r="C6" s="20" t="s">
        <v>2</v>
      </c>
      <c r="D6" s="46">
        <v>63504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63504</v>
      </c>
      <c r="O6" s="47">
        <f t="shared" si="2"/>
        <v>70.170165745856352</v>
      </c>
      <c r="P6" s="9"/>
    </row>
    <row r="7" spans="1:133">
      <c r="A7" s="12"/>
      <c r="B7" s="25">
        <v>312.3</v>
      </c>
      <c r="C7" s="20" t="s">
        <v>10</v>
      </c>
      <c r="D7" s="46">
        <v>0</v>
      </c>
      <c r="E7" s="46">
        <v>6044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6044</v>
      </c>
      <c r="O7" s="47">
        <f t="shared" si="2"/>
        <v>6.6784530386740331</v>
      </c>
      <c r="P7" s="9"/>
    </row>
    <row r="8" spans="1:133">
      <c r="A8" s="12"/>
      <c r="B8" s="25">
        <v>312.41000000000003</v>
      </c>
      <c r="C8" s="20" t="s">
        <v>11</v>
      </c>
      <c r="D8" s="46">
        <v>0</v>
      </c>
      <c r="E8" s="46">
        <v>33777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33777</v>
      </c>
      <c r="O8" s="47">
        <f t="shared" si="2"/>
        <v>37.322651933701657</v>
      </c>
      <c r="P8" s="9"/>
    </row>
    <row r="9" spans="1:133">
      <c r="A9" s="12"/>
      <c r="B9" s="25">
        <v>312.60000000000002</v>
      </c>
      <c r="C9" s="20" t="s">
        <v>12</v>
      </c>
      <c r="D9" s="46">
        <v>75012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75012</v>
      </c>
      <c r="O9" s="47">
        <f t="shared" si="2"/>
        <v>82.886187845303866</v>
      </c>
      <c r="P9" s="9"/>
    </row>
    <row r="10" spans="1:133">
      <c r="A10" s="12"/>
      <c r="B10" s="25">
        <v>314.10000000000002</v>
      </c>
      <c r="C10" s="20" t="s">
        <v>13</v>
      </c>
      <c r="D10" s="46">
        <v>36922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36922</v>
      </c>
      <c r="O10" s="47">
        <f t="shared" si="2"/>
        <v>40.797790055248619</v>
      </c>
      <c r="P10" s="9"/>
    </row>
    <row r="11" spans="1:133">
      <c r="A11" s="12"/>
      <c r="B11" s="25">
        <v>315</v>
      </c>
      <c r="C11" s="20" t="s">
        <v>72</v>
      </c>
      <c r="D11" s="46">
        <v>19072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19072</v>
      </c>
      <c r="O11" s="47">
        <f t="shared" si="2"/>
        <v>21.074033149171271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76853</v>
      </c>
      <c r="E12" s="32">
        <f t="shared" si="3"/>
        <v>3057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79910</v>
      </c>
      <c r="O12" s="45">
        <f t="shared" si="2"/>
        <v>88.298342541436469</v>
      </c>
      <c r="P12" s="10"/>
    </row>
    <row r="13" spans="1:133">
      <c r="A13" s="12"/>
      <c r="B13" s="25">
        <v>323.10000000000002</v>
      </c>
      <c r="C13" s="20" t="s">
        <v>16</v>
      </c>
      <c r="D13" s="46">
        <v>72628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72628</v>
      </c>
      <c r="O13" s="47">
        <f t="shared" si="2"/>
        <v>80.251933701657464</v>
      </c>
      <c r="P13" s="9"/>
    </row>
    <row r="14" spans="1:133">
      <c r="A14" s="12"/>
      <c r="B14" s="25">
        <v>329</v>
      </c>
      <c r="C14" s="20" t="s">
        <v>17</v>
      </c>
      <c r="D14" s="46">
        <v>4225</v>
      </c>
      <c r="E14" s="46">
        <v>3057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7282</v>
      </c>
      <c r="O14" s="47">
        <f t="shared" si="2"/>
        <v>8.046408839779005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110147</v>
      </c>
      <c r="E15" s="32">
        <f t="shared" si="4"/>
        <v>0</v>
      </c>
      <c r="F15" s="32">
        <f t="shared" si="4"/>
        <v>0</v>
      </c>
      <c r="G15" s="32">
        <f t="shared" si="4"/>
        <v>991191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1101338</v>
      </c>
      <c r="O15" s="45">
        <f t="shared" si="2"/>
        <v>1216.9480662983426</v>
      </c>
      <c r="P15" s="10"/>
    </row>
    <row r="16" spans="1:133">
      <c r="A16" s="12"/>
      <c r="B16" s="25">
        <v>334.35</v>
      </c>
      <c r="C16" s="20" t="s">
        <v>62</v>
      </c>
      <c r="D16" s="46">
        <v>0</v>
      </c>
      <c r="E16" s="46">
        <v>0</v>
      </c>
      <c r="F16" s="46">
        <v>0</v>
      </c>
      <c r="G16" s="46">
        <v>991191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991191</v>
      </c>
      <c r="O16" s="47">
        <f t="shared" si="2"/>
        <v>1095.2386740331492</v>
      </c>
      <c r="P16" s="9"/>
    </row>
    <row r="17" spans="1:16">
      <c r="A17" s="12"/>
      <c r="B17" s="25">
        <v>335.12</v>
      </c>
      <c r="C17" s="20" t="s">
        <v>73</v>
      </c>
      <c r="D17" s="46">
        <v>50581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50581</v>
      </c>
      <c r="O17" s="47">
        <f t="shared" si="2"/>
        <v>55.890607734806629</v>
      </c>
      <c r="P17" s="9"/>
    </row>
    <row r="18" spans="1:16">
      <c r="A18" s="12"/>
      <c r="B18" s="25">
        <v>335.14</v>
      </c>
      <c r="C18" s="20" t="s">
        <v>74</v>
      </c>
      <c r="D18" s="46">
        <v>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457</v>
      </c>
      <c r="O18" s="47">
        <f t="shared" si="2"/>
        <v>0.50497237569060771</v>
      </c>
      <c r="P18" s="9"/>
    </row>
    <row r="19" spans="1:16">
      <c r="A19" s="12"/>
      <c r="B19" s="25">
        <v>335.15</v>
      </c>
      <c r="C19" s="20" t="s">
        <v>75</v>
      </c>
      <c r="D19" s="46">
        <v>266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266</v>
      </c>
      <c r="O19" s="47">
        <f t="shared" si="2"/>
        <v>0.29392265193370165</v>
      </c>
      <c r="P19" s="9"/>
    </row>
    <row r="20" spans="1:16">
      <c r="A20" s="12"/>
      <c r="B20" s="25">
        <v>335.18</v>
      </c>
      <c r="C20" s="20" t="s">
        <v>76</v>
      </c>
      <c r="D20" s="46">
        <v>42350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42350</v>
      </c>
      <c r="O20" s="47">
        <f t="shared" si="2"/>
        <v>46.795580110497241</v>
      </c>
      <c r="P20" s="9"/>
    </row>
    <row r="21" spans="1:16">
      <c r="A21" s="12"/>
      <c r="B21" s="25">
        <v>337.2</v>
      </c>
      <c r="C21" s="20" t="s">
        <v>24</v>
      </c>
      <c r="D21" s="46">
        <v>12500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12500</v>
      </c>
      <c r="O21" s="47">
        <f t="shared" si="2"/>
        <v>13.812154696132596</v>
      </c>
      <c r="P21" s="9"/>
    </row>
    <row r="22" spans="1:16">
      <c r="A22" s="12"/>
      <c r="B22" s="25">
        <v>337.7</v>
      </c>
      <c r="C22" s="20" t="s">
        <v>25</v>
      </c>
      <c r="D22" s="46">
        <v>3993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3993</v>
      </c>
      <c r="O22" s="47">
        <f t="shared" si="2"/>
        <v>4.412154696132597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SUM(D24:D29)</f>
        <v>11409</v>
      </c>
      <c r="E23" s="32">
        <f t="shared" si="5"/>
        <v>19048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429633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460090</v>
      </c>
      <c r="O23" s="45">
        <f t="shared" si="2"/>
        <v>508.38674033149169</v>
      </c>
      <c r="P23" s="10"/>
    </row>
    <row r="24" spans="1:16">
      <c r="A24" s="12"/>
      <c r="B24" s="25">
        <v>342.2</v>
      </c>
      <c r="C24" s="20" t="s">
        <v>33</v>
      </c>
      <c r="D24" s="46">
        <v>5806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5806</v>
      </c>
      <c r="O24" s="47">
        <f t="shared" si="2"/>
        <v>6.4154696132596687</v>
      </c>
      <c r="P24" s="9"/>
    </row>
    <row r="25" spans="1:16">
      <c r="A25" s="12"/>
      <c r="B25" s="25">
        <v>343.3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131270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131270</v>
      </c>
      <c r="O25" s="47">
        <f t="shared" si="2"/>
        <v>145.04972375690608</v>
      </c>
      <c r="P25" s="9"/>
    </row>
    <row r="26" spans="1:16">
      <c r="A26" s="12"/>
      <c r="B26" s="25">
        <v>343.4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90112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90112</v>
      </c>
      <c r="O26" s="47">
        <f t="shared" si="2"/>
        <v>99.571270718232043</v>
      </c>
      <c r="P26" s="9"/>
    </row>
    <row r="27" spans="1:16">
      <c r="A27" s="12"/>
      <c r="B27" s="25">
        <v>343.5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189232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189232</v>
      </c>
      <c r="O27" s="47">
        <f t="shared" si="2"/>
        <v>209.09613259668509</v>
      </c>
      <c r="P27" s="9"/>
    </row>
    <row r="28" spans="1:16">
      <c r="A28" s="12"/>
      <c r="B28" s="25">
        <v>343.9</v>
      </c>
      <c r="C28" s="20" t="s">
        <v>37</v>
      </c>
      <c r="D28" s="46">
        <v>5603</v>
      </c>
      <c r="E28" s="46">
        <v>0</v>
      </c>
      <c r="F28" s="46">
        <v>0</v>
      </c>
      <c r="G28" s="46">
        <v>0</v>
      </c>
      <c r="H28" s="46">
        <v>0</v>
      </c>
      <c r="I28" s="46">
        <v>19019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24622</v>
      </c>
      <c r="O28" s="47">
        <f t="shared" si="2"/>
        <v>27.206629834254144</v>
      </c>
      <c r="P28" s="9"/>
    </row>
    <row r="29" spans="1:16">
      <c r="A29" s="12"/>
      <c r="B29" s="25">
        <v>344.9</v>
      </c>
      <c r="C29" s="20" t="s">
        <v>77</v>
      </c>
      <c r="D29" s="46">
        <v>0</v>
      </c>
      <c r="E29" s="46">
        <v>19048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19048</v>
      </c>
      <c r="O29" s="47">
        <f t="shared" si="2"/>
        <v>21.047513812154698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111244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40" si="8">SUM(D30:M30)</f>
        <v>111244</v>
      </c>
      <c r="O30" s="45">
        <f t="shared" si="2"/>
        <v>122.92154696132597</v>
      </c>
      <c r="P30" s="10"/>
    </row>
    <row r="31" spans="1:16">
      <c r="A31" s="13"/>
      <c r="B31" s="39">
        <v>351.3</v>
      </c>
      <c r="C31" s="21" t="s">
        <v>64</v>
      </c>
      <c r="D31" s="46">
        <v>111244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111244</v>
      </c>
      <c r="O31" s="47">
        <f t="shared" si="2"/>
        <v>122.92154696132597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SUM(D33:D36)</f>
        <v>11193</v>
      </c>
      <c r="E32" s="32">
        <f t="shared" si="9"/>
        <v>1938</v>
      </c>
      <c r="F32" s="32">
        <f t="shared" si="9"/>
        <v>0</v>
      </c>
      <c r="G32" s="32">
        <f t="shared" si="9"/>
        <v>1</v>
      </c>
      <c r="H32" s="32">
        <f t="shared" si="9"/>
        <v>0</v>
      </c>
      <c r="I32" s="32">
        <f t="shared" si="9"/>
        <v>-8425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4707</v>
      </c>
      <c r="O32" s="45">
        <f t="shared" si="2"/>
        <v>5.201104972375691</v>
      </c>
      <c r="P32" s="10"/>
    </row>
    <row r="33" spans="1:119">
      <c r="A33" s="12"/>
      <c r="B33" s="25">
        <v>361.1</v>
      </c>
      <c r="C33" s="20" t="s">
        <v>41</v>
      </c>
      <c r="D33" s="46">
        <v>0</v>
      </c>
      <c r="E33" s="46">
        <v>413</v>
      </c>
      <c r="F33" s="46">
        <v>0</v>
      </c>
      <c r="G33" s="46">
        <v>0</v>
      </c>
      <c r="H33" s="46">
        <v>0</v>
      </c>
      <c r="I33" s="46">
        <v>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451</v>
      </c>
      <c r="O33" s="47">
        <f t="shared" si="2"/>
        <v>0.49834254143646411</v>
      </c>
      <c r="P33" s="9"/>
    </row>
    <row r="34" spans="1:119">
      <c r="A34" s="12"/>
      <c r="B34" s="25">
        <v>362</v>
      </c>
      <c r="C34" s="20" t="s">
        <v>42</v>
      </c>
      <c r="D34" s="46">
        <v>4490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4490</v>
      </c>
      <c r="O34" s="47">
        <f t="shared" si="2"/>
        <v>4.9613259668508292</v>
      </c>
      <c r="P34" s="9"/>
    </row>
    <row r="35" spans="1:119">
      <c r="A35" s="12"/>
      <c r="B35" s="25">
        <v>364</v>
      </c>
      <c r="C35" s="20" t="s">
        <v>89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-8463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-8463</v>
      </c>
      <c r="O35" s="47">
        <f t="shared" si="2"/>
        <v>-9.3513812154696137</v>
      </c>
      <c r="P35" s="9"/>
    </row>
    <row r="36" spans="1:119">
      <c r="A36" s="12"/>
      <c r="B36" s="25">
        <v>369.9</v>
      </c>
      <c r="C36" s="20" t="s">
        <v>44</v>
      </c>
      <c r="D36" s="46">
        <v>6703</v>
      </c>
      <c r="E36" s="46">
        <v>1525</v>
      </c>
      <c r="F36" s="46">
        <v>0</v>
      </c>
      <c r="G36" s="46">
        <v>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8229</v>
      </c>
      <c r="O36" s="47">
        <f t="shared" si="2"/>
        <v>9.0928176795580118</v>
      </c>
      <c r="P36" s="9"/>
    </row>
    <row r="37" spans="1:119" ht="15.75">
      <c r="A37" s="29" t="s">
        <v>32</v>
      </c>
      <c r="B37" s="30"/>
      <c r="C37" s="31"/>
      <c r="D37" s="32">
        <f t="shared" ref="D37:M37" si="10">SUM(D38:D39)</f>
        <v>0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1110114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1110114</v>
      </c>
      <c r="O37" s="45">
        <f t="shared" si="2"/>
        <v>1226.6453038674033</v>
      </c>
      <c r="P37" s="9"/>
    </row>
    <row r="38" spans="1:119">
      <c r="A38" s="12"/>
      <c r="B38" s="25">
        <v>381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41707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41707</v>
      </c>
      <c r="O38" s="47">
        <f t="shared" si="2"/>
        <v>46.085082872928176</v>
      </c>
      <c r="P38" s="9"/>
    </row>
    <row r="39" spans="1:119" ht="15.75" thickBot="1">
      <c r="A39" s="12"/>
      <c r="B39" s="25">
        <v>389.5</v>
      </c>
      <c r="C39" s="20" t="s">
        <v>90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1068407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1068407</v>
      </c>
      <c r="O39" s="47">
        <f t="shared" si="2"/>
        <v>1180.5602209944752</v>
      </c>
      <c r="P39" s="9"/>
    </row>
    <row r="40" spans="1:119" ht="16.5" thickBot="1">
      <c r="A40" s="14" t="s">
        <v>38</v>
      </c>
      <c r="B40" s="23"/>
      <c r="C40" s="22"/>
      <c r="D40" s="15">
        <f t="shared" ref="D40:M40" si="11">SUM(D5,D12,D15,D23,D30,D32,D37)</f>
        <v>515356</v>
      </c>
      <c r="E40" s="15">
        <f t="shared" si="11"/>
        <v>63864</v>
      </c>
      <c r="F40" s="15">
        <f t="shared" si="11"/>
        <v>0</v>
      </c>
      <c r="G40" s="15">
        <f t="shared" si="11"/>
        <v>991192</v>
      </c>
      <c r="H40" s="15">
        <f t="shared" si="11"/>
        <v>0</v>
      </c>
      <c r="I40" s="15">
        <f t="shared" si="11"/>
        <v>1531322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3101734</v>
      </c>
      <c r="O40" s="38">
        <f t="shared" si="2"/>
        <v>3427.3303867403315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91</v>
      </c>
      <c r="M42" s="48"/>
      <c r="N42" s="48"/>
      <c r="O42" s="43">
        <v>905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2023-09-18T15:22:41Z</cp:lastPrinted>
  <dcterms:created xsi:type="dcterms:W3CDTF">2000-08-31T21:26:31Z</dcterms:created>
  <dcterms:modified xsi:type="dcterms:W3CDTF">2023-09-18T15:22:44Z</dcterms:modified>
</cp:coreProperties>
</file>