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'2007'!$A$1:$O$41</definedName>
    <definedName name="_xlnm.Print_Area" localSheetId="13">'2008'!$A$1:$O$39</definedName>
    <definedName name="_xlnm.Print_Area" localSheetId="12">'2009'!$A$1:$O$40</definedName>
    <definedName name="_xlnm.Print_Area" localSheetId="11">'2010'!$A$1:$O$41</definedName>
    <definedName name="_xlnm.Print_Area" localSheetId="10">'2011'!$A$1:$O$40</definedName>
    <definedName name="_xlnm.Print_Area" localSheetId="9">'2012'!$A$1:$O$40</definedName>
    <definedName name="_xlnm.Print_Area" localSheetId="8">'2013'!$A$1:$O$40</definedName>
    <definedName name="_xlnm.Print_Area" localSheetId="7">'2014'!$A$1:$O$40</definedName>
    <definedName name="_xlnm.Print_Area" localSheetId="6">'2015'!$A$1:$O$42</definedName>
    <definedName name="_xlnm.Print_Area" localSheetId="5">'2016'!$A$1:$O$41</definedName>
    <definedName name="_xlnm.Print_Area" localSheetId="4">'2017'!$A$1:$O$42</definedName>
    <definedName name="_xlnm.Print_Area" localSheetId="3">'2018'!$A$1:$O$43</definedName>
    <definedName name="_xlnm.Print_Area" localSheetId="2">'2019'!$A$1:$O$42</definedName>
    <definedName name="_xlnm.Print_Area" localSheetId="1">'2020'!$A$1:$O$42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<sst xmlns="http://schemas.openxmlformats.org/spreadsheetml/2006/main" count="796" uniqueCount="100">
  <si>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</si>
  <si>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</si>
  <si>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</si>
  <si>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</si>
  <si>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</si>
  <si>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</si>
  <si>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</si>
  <si>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</si>
  <si>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</si>
  <si>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</si>
  <si>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</si>
  <si>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</si>
  <si>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</si>
  <si>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</si>
  <si>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</si>
  <si>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</si>
  <si>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</si>
  <si>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</si>
  <si>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</si>
  <si>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</si>
  <si>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</si>
  <si>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</si>
  <si>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</si>
  <si>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</si>
  <si>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</si>
  <si>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</si>
  <si>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</si>
  <si>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</si>
  <si>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</si>
  <si>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</si>
  <si>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</si>
  <si>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</si>
  <si>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</si>
  <si>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</si>
  <si>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</si>
  <si>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</si>
  <si>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</si>
  <si>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</si>
  <si>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</si>
  <si>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Economic Environment</t>
  </si>
  <si>
    <t>Industry Development</t>
  </si>
  <si>
    <t>Culture / Recreation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</si>
  <si>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</si>
  <si>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</si>
  <si>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</si>
  <si>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</si>
  <si>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</si>
  <si>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</si>
  <si>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</si>
  <si>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</si>
  <si>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Coral Gables Expenditures Reported by Account Code and Fund Type</t>
  </si>
  <si>
    <t>Local Fiscal Year Ended September 30, 2010</t>
  </si>
  <si>
    <t>Pension Benefits</t>
  </si>
  <si>
    <t>Ambulance and Rescue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</si>
  <si>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</si>
  <si>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</si>
  <si>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</si>
  <si>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</si>
  <si>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</si>
  <si>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</si>
  <si>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</si>
  <si>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</si>
  <si>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</si>
  <si>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</si>
  <si>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</si>
  <si>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</si>
  <si>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</si>
  <si>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</si>
  <si>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</si>
  <si>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</si>
  <si>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</si>
  <si>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</si>
  <si>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</si>
  <si>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</si>
  <si>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</si>
  <si>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</si>
  <si>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</si>
  <si>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Emergency and Disaster Relief Services</t>
  </si>
  <si>
    <t>Other Economic Environment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</si>
  <si>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</si>
  <si>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</si>
  <si>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</si>
  <si>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</si>
  <si>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</si>
  <si>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</si>
  <si>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</si>
  <si>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</si>
  <si>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Payment to Refunded Bond Escrow Agent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</si>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</sst>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26579787</v>
      </c>
      <c r="E5" s="26">
        <f>SUM(E6:E12)</f>
        <v>254425</v>
      </c>
      <c r="F5" s="26">
        <f>SUM(F6:F12)</f>
        <v>5572081</v>
      </c>
      <c r="G5" s="26">
        <f>SUM(G6:G12)</f>
        <v>4093124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57052855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93552272</v>
      </c>
      <c r="P5" s="32">
        <f>(O5/P$40)</f>
        <v>1863.8509752355906</v>
      </c>
      <c r="Q5" s="6"/>
    </row>
    <row r="6" spans="1:17" ht="15">
      <c r="A6" s="12"/>
      <c r="B6" s="44">
        <v>511</v>
      </c>
      <c r="C6" s="20" t="s">
        <v>19</v>
      </c>
      <c r="D6" s="46">
        <v>2626046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2626046</v>
      </c>
      <c r="P6" s="47">
        <f>(O6/P$40)</f>
        <v>52.31896878050724</v>
      </c>
      <c r="Q6" s="9"/>
    </row>
    <row r="7" spans="1:17" ht="15">
      <c r="A7" s="12"/>
      <c r="B7" s="44">
        <v>512</v>
      </c>
      <c r="C7" s="20" t="s">
        <v>20</v>
      </c>
      <c r="D7" s="46">
        <v>1448926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1448926</v>
      </c>
      <c r="P7" s="47">
        <f>(O7/P$40)</f>
        <v>28.867093020939176</v>
      </c>
      <c r="Q7" s="9"/>
    </row>
    <row r="8" spans="1:17" ht="15">
      <c r="A8" s="12"/>
      <c r="B8" s="44">
        <v>513</v>
      </c>
      <c r="C8" s="20" t="s">
        <v>21</v>
      </c>
      <c r="D8" s="46">
        <v>6590724</v>
      </c>
      <c r="E8" s="46">
        <v>0</v>
      </c>
      <c r="F8" s="46">
        <v>3821320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10412044</v>
      </c>
      <c r="P8" s="47">
        <f>(O8/P$40)</f>
        <v>207.44016097862252</v>
      </c>
      <c r="Q8" s="9"/>
    </row>
    <row r="9" spans="1:17" ht="15">
      <c r="A9" s="12"/>
      <c r="B9" s="44">
        <v>514</v>
      </c>
      <c r="C9" s="20" t="s">
        <v>22</v>
      </c>
      <c r="D9" s="46">
        <v>2311866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2311866</v>
      </c>
      <c r="P9" s="47">
        <f>(O9/P$40)</f>
        <v>46.05953021337637</v>
      </c>
      <c r="Q9" s="9"/>
    </row>
    <row r="10" spans="1:17" ht="15">
      <c r="A10" s="12"/>
      <c r="B10" s="44">
        <v>515</v>
      </c>
      <c r="C10" s="20" t="s">
        <v>23</v>
      </c>
      <c r="D10" s="46">
        <v>2672941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2672941</v>
      </c>
      <c r="P10" s="47">
        <f>(O10/P$40)</f>
        <v>53.25326240710856</v>
      </c>
      <c r="Q10" s="9"/>
    </row>
    <row r="11" spans="1:17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57052855</v>
      </c>
      <c r="L11" s="46">
        <v>0</v>
      </c>
      <c r="M11" s="46">
        <v>0</v>
      </c>
      <c r="N11" s="46">
        <v>0</v>
      </c>
      <c r="O11" s="46">
        <f t="shared" si="0"/>
        <v>57052855</v>
      </c>
      <c r="P11" s="47">
        <f>(O11/P$40)</f>
        <v>1136.6695555157094</v>
      </c>
      <c r="Q11" s="9"/>
    </row>
    <row r="12" spans="1:17" ht="15">
      <c r="A12" s="12"/>
      <c r="B12" s="44">
        <v>519</v>
      </c>
      <c r="C12" s="20" t="s">
        <v>25</v>
      </c>
      <c r="D12" s="46">
        <v>10929284</v>
      </c>
      <c r="E12" s="46">
        <v>254425</v>
      </c>
      <c r="F12" s="46">
        <v>1750761</v>
      </c>
      <c r="G12" s="46">
        <v>4093124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17027594</v>
      </c>
      <c r="P12" s="47">
        <f>(O12/P$40)</f>
        <v>339.2424043193274</v>
      </c>
      <c r="Q12" s="9"/>
    </row>
    <row r="13" spans="1:17" ht="15.75">
      <c r="A13" s="28" t="s">
        <v>26</v>
      </c>
      <c r="B13" s="29"/>
      <c r="C13" s="30"/>
      <c r="D13" s="31">
        <f>SUM(D14:D18)</f>
        <v>84429524</v>
      </c>
      <c r="E13" s="31">
        <f>SUM(E14:E18)</f>
        <v>2055623</v>
      </c>
      <c r="F13" s="31">
        <f>SUM(F14:F18)</f>
        <v>7110422</v>
      </c>
      <c r="G13" s="31">
        <f>SUM(G14:G18)</f>
        <v>9586058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1830473</v>
      </c>
      <c r="N13" s="31">
        <f>SUM(N14:N18)</f>
        <v>0</v>
      </c>
      <c r="O13" s="42">
        <f>SUM(D13:N13)</f>
        <v>105012100</v>
      </c>
      <c r="P13" s="43">
        <f>(O13/P$40)</f>
        <v>2092.1662383200846</v>
      </c>
      <c r="Q13" s="10"/>
    </row>
    <row r="14" spans="1:17" ht="15">
      <c r="A14" s="12"/>
      <c r="B14" s="44">
        <v>521</v>
      </c>
      <c r="C14" s="20" t="s">
        <v>27</v>
      </c>
      <c r="D14" s="46">
        <v>46945486</v>
      </c>
      <c r="E14" s="46">
        <v>0</v>
      </c>
      <c r="F14" s="46">
        <v>7110422</v>
      </c>
      <c r="G14" s="46">
        <v>7442170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1830473</v>
      </c>
      <c r="N14" s="46">
        <v>0</v>
      </c>
      <c r="O14" s="46">
        <f>SUM(D14:N14)</f>
        <v>63328551</v>
      </c>
      <c r="P14" s="47">
        <f>(O14/P$40)</f>
        <v>1261.7008547008547</v>
      </c>
      <c r="Q14" s="9"/>
    </row>
    <row r="15" spans="1:17" ht="15">
      <c r="A15" s="12"/>
      <c r="B15" s="44">
        <v>522</v>
      </c>
      <c r="C15" s="20" t="s">
        <v>28</v>
      </c>
      <c r="D15" s="46">
        <v>31129298</v>
      </c>
      <c r="E15" s="46">
        <v>0</v>
      </c>
      <c r="F15" s="46">
        <v>0</v>
      </c>
      <c r="G15" s="46">
        <v>2143888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33273186</v>
      </c>
      <c r="P15" s="47">
        <f>(O15/P$40)</f>
        <v>662.9049070587532</v>
      </c>
      <c r="Q15" s="9"/>
    </row>
    <row r="16" spans="1:17" ht="15">
      <c r="A16" s="12"/>
      <c r="B16" s="44">
        <v>524</v>
      </c>
      <c r="C16" s="20" t="s">
        <v>29</v>
      </c>
      <c r="D16" s="46">
        <v>5661801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5661801</v>
      </c>
      <c r="P16" s="47">
        <f>(O16/P$40)</f>
        <v>112.80060964676349</v>
      </c>
      <c r="Q16" s="9"/>
    </row>
    <row r="17" spans="1:17" ht="15">
      <c r="A17" s="12"/>
      <c r="B17" s="44">
        <v>525</v>
      </c>
      <c r="C17" s="20" t="s">
        <v>77</v>
      </c>
      <c r="D17" s="46">
        <v>692939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692939</v>
      </c>
      <c r="P17" s="47">
        <f>(O17/P$40)</f>
        <v>13.805490805490805</v>
      </c>
      <c r="Q17" s="9"/>
    </row>
    <row r="18" spans="1:17" ht="15">
      <c r="A18" s="12"/>
      <c r="B18" s="44">
        <v>529</v>
      </c>
      <c r="C18" s="20" t="s">
        <v>90</v>
      </c>
      <c r="D18" s="46">
        <v>0</v>
      </c>
      <c r="E18" s="46">
        <v>2055623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2055623</v>
      </c>
      <c r="P18" s="47">
        <f>(O18/P$40)</f>
        <v>40.95437610822226</v>
      </c>
      <c r="Q18" s="9"/>
    </row>
    <row r="19" spans="1:17" ht="15.75">
      <c r="A19" s="28" t="s">
        <v>30</v>
      </c>
      <c r="B19" s="29"/>
      <c r="C19" s="30"/>
      <c r="D19" s="31">
        <f>SUM(D20:D23)</f>
        <v>21726070</v>
      </c>
      <c r="E19" s="31">
        <f>SUM(E20:E23)</f>
        <v>284757</v>
      </c>
      <c r="F19" s="31">
        <f>SUM(F20:F23)</f>
        <v>0</v>
      </c>
      <c r="G19" s="31">
        <f>SUM(G20:G23)</f>
        <v>507541</v>
      </c>
      <c r="H19" s="31">
        <f>SUM(H20:H23)</f>
        <v>0</v>
      </c>
      <c r="I19" s="31">
        <f>SUM(I20:I23)</f>
        <v>12119370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1">
        <f>SUM(M20:M23)</f>
        <v>0</v>
      </c>
      <c r="N19" s="31">
        <f>SUM(N20:N23)</f>
        <v>0</v>
      </c>
      <c r="O19" s="42">
        <f>SUM(D19:N19)</f>
        <v>34637738</v>
      </c>
      <c r="P19" s="43">
        <f>(O19/P$40)</f>
        <v>690.0910087063933</v>
      </c>
      <c r="Q19" s="10"/>
    </row>
    <row r="20" spans="1:17" ht="15">
      <c r="A20" s="12"/>
      <c r="B20" s="44">
        <v>534</v>
      </c>
      <c r="C20" s="20" t="s">
        <v>31</v>
      </c>
      <c r="D20" s="46">
        <v>11984270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11984270</v>
      </c>
      <c r="P20" s="47">
        <f>(O20/P$40)</f>
        <v>238.76377184069491</v>
      </c>
      <c r="Q20" s="9"/>
    </row>
    <row r="21" spans="1:17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9063605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9063605</v>
      </c>
      <c r="P21" s="47">
        <f>(O21/P$40)</f>
        <v>180.5750801904648</v>
      </c>
      <c r="Q21" s="9"/>
    </row>
    <row r="22" spans="1:17" ht="15">
      <c r="A22" s="12"/>
      <c r="B22" s="44">
        <v>538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3055765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3055765</v>
      </c>
      <c r="P22" s="47">
        <f>(O22/P$40)</f>
        <v>60.88030203414819</v>
      </c>
      <c r="Q22" s="9"/>
    </row>
    <row r="23" spans="1:17" ht="15">
      <c r="A23" s="12"/>
      <c r="B23" s="44">
        <v>539</v>
      </c>
      <c r="C23" s="20" t="s">
        <v>34</v>
      </c>
      <c r="D23" s="46">
        <v>9741800</v>
      </c>
      <c r="E23" s="46">
        <v>284757</v>
      </c>
      <c r="F23" s="46">
        <v>0</v>
      </c>
      <c r="G23" s="46">
        <v>507541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10534098</v>
      </c>
      <c r="P23" s="47">
        <f>(O23/P$40)</f>
        <v>209.8718546410854</v>
      </c>
      <c r="Q23" s="9"/>
    </row>
    <row r="24" spans="1:17" ht="15.75">
      <c r="A24" s="28" t="s">
        <v>35</v>
      </c>
      <c r="B24" s="29"/>
      <c r="C24" s="30"/>
      <c r="D24" s="31">
        <f>SUM(D25:D27)</f>
        <v>4416289</v>
      </c>
      <c r="E24" s="31">
        <f>SUM(E25:E27)</f>
        <v>0</v>
      </c>
      <c r="F24" s="31">
        <f>SUM(F25:F27)</f>
        <v>0</v>
      </c>
      <c r="G24" s="31">
        <f>SUM(G25:G27)</f>
        <v>3472828</v>
      </c>
      <c r="H24" s="31">
        <f>SUM(H25:H27)</f>
        <v>0</v>
      </c>
      <c r="I24" s="31">
        <f>SUM(I25:I27)</f>
        <v>9115042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aca="true" t="shared" si="1" ref="O24:O30">SUM(D24:N24)</f>
        <v>17004159</v>
      </c>
      <c r="P24" s="43">
        <f>(O24/P$40)</f>
        <v>338.7755065447373</v>
      </c>
      <c r="Q24" s="10"/>
    </row>
    <row r="25" spans="1:17" ht="15">
      <c r="A25" s="12"/>
      <c r="B25" s="44">
        <v>541</v>
      </c>
      <c r="C25" s="20" t="s">
        <v>36</v>
      </c>
      <c r="D25" s="46">
        <v>4416289</v>
      </c>
      <c r="E25" s="46">
        <v>0</v>
      </c>
      <c r="F25" s="46">
        <v>0</v>
      </c>
      <c r="G25" s="46">
        <v>1363719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5780008</v>
      </c>
      <c r="P25" s="47">
        <f>(O25/P$40)</f>
        <v>115.15565915565915</v>
      </c>
      <c r="Q25" s="9"/>
    </row>
    <row r="26" spans="1:17" ht="15">
      <c r="A26" s="12"/>
      <c r="B26" s="44">
        <v>544</v>
      </c>
      <c r="C26" s="20" t="s">
        <v>37</v>
      </c>
      <c r="D26" s="46">
        <v>0</v>
      </c>
      <c r="E26" s="46">
        <v>0</v>
      </c>
      <c r="F26" s="46">
        <v>0</v>
      </c>
      <c r="G26" s="46">
        <v>2071031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2071031</v>
      </c>
      <c r="P26" s="47">
        <f>(O26/P$40)</f>
        <v>41.26135118442811</v>
      </c>
      <c r="Q26" s="9"/>
    </row>
    <row r="27" spans="1:17" ht="15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38078</v>
      </c>
      <c r="H27" s="46">
        <v>0</v>
      </c>
      <c r="I27" s="46">
        <v>9115042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9153120</v>
      </c>
      <c r="P27" s="47">
        <f>(O27/P$40)</f>
        <v>182.35849620465004</v>
      </c>
      <c r="Q27" s="9"/>
    </row>
    <row r="28" spans="1:17" ht="15.75">
      <c r="A28" s="28" t="s">
        <v>39</v>
      </c>
      <c r="B28" s="29"/>
      <c r="C28" s="30"/>
      <c r="D28" s="31">
        <f>SUM(D29:D30)</f>
        <v>1289155</v>
      </c>
      <c r="E28" s="31">
        <f>SUM(E29:E30)</f>
        <v>0</v>
      </c>
      <c r="F28" s="31">
        <f>SUM(F29:F30)</f>
        <v>1547156</v>
      </c>
      <c r="G28" s="31">
        <f>SUM(G29:G30)</f>
        <v>268839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1"/>
        <v>3105150</v>
      </c>
      <c r="P28" s="43">
        <f>(O28/P$40)</f>
        <v>61.86420417189648</v>
      </c>
      <c r="Q28" s="10"/>
    </row>
    <row r="29" spans="1:17" ht="15">
      <c r="A29" s="13"/>
      <c r="B29" s="45">
        <v>552</v>
      </c>
      <c r="C29" s="21" t="s">
        <v>40</v>
      </c>
      <c r="D29" s="46">
        <v>1289155</v>
      </c>
      <c r="E29" s="46">
        <v>0</v>
      </c>
      <c r="F29" s="46">
        <v>1547156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2836311</v>
      </c>
      <c r="P29" s="47">
        <f>(O29/P$40)</f>
        <v>56.50809873886797</v>
      </c>
      <c r="Q29" s="9"/>
    </row>
    <row r="30" spans="1:17" ht="15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268839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268839</v>
      </c>
      <c r="P30" s="47">
        <f>(O30/P$40)</f>
        <v>5.35610543302851</v>
      </c>
      <c r="Q30" s="9"/>
    </row>
    <row r="31" spans="1:17" ht="15.75">
      <c r="A31" s="28" t="s">
        <v>41</v>
      </c>
      <c r="B31" s="29"/>
      <c r="C31" s="30"/>
      <c r="D31" s="31">
        <f>SUM(D32:D34)</f>
        <v>11462407</v>
      </c>
      <c r="E31" s="31">
        <f>SUM(E32:E34)</f>
        <v>0</v>
      </c>
      <c r="F31" s="31">
        <f>SUM(F32:F34)</f>
        <v>8641396</v>
      </c>
      <c r="G31" s="31">
        <f>SUM(G32:G34)</f>
        <v>4480794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24584597</v>
      </c>
      <c r="P31" s="43">
        <f>(O31/P$40)</f>
        <v>489.8013069551531</v>
      </c>
      <c r="Q31" s="9"/>
    </row>
    <row r="32" spans="1:17" ht="15">
      <c r="A32" s="12"/>
      <c r="B32" s="44">
        <v>572</v>
      </c>
      <c r="C32" s="20" t="s">
        <v>42</v>
      </c>
      <c r="D32" s="46">
        <v>8374632</v>
      </c>
      <c r="E32" s="46">
        <v>0</v>
      </c>
      <c r="F32" s="46">
        <v>0</v>
      </c>
      <c r="G32" s="46">
        <v>4430894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12805526</v>
      </c>
      <c r="P32" s="47">
        <f>(O32/P$40)</f>
        <v>255.12573466419622</v>
      </c>
      <c r="Q32" s="9"/>
    </row>
    <row r="33" spans="1:17" ht="15">
      <c r="A33" s="12"/>
      <c r="B33" s="44">
        <v>573</v>
      </c>
      <c r="C33" s="20" t="s">
        <v>43</v>
      </c>
      <c r="D33" s="46">
        <v>3087775</v>
      </c>
      <c r="E33" s="46">
        <v>0</v>
      </c>
      <c r="F33" s="46">
        <v>347215</v>
      </c>
      <c r="G33" s="46">
        <v>49900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3484890</v>
      </c>
      <c r="P33" s="47">
        <f>(O33/P$40)</f>
        <v>69.42980096826251</v>
      </c>
      <c r="Q33" s="9"/>
    </row>
    <row r="34" spans="1:17" ht="15">
      <c r="A34" s="12"/>
      <c r="B34" s="44">
        <v>575</v>
      </c>
      <c r="C34" s="20" t="s">
        <v>44</v>
      </c>
      <c r="D34" s="46">
        <v>0</v>
      </c>
      <c r="E34" s="46">
        <v>0</v>
      </c>
      <c r="F34" s="46">
        <v>8294181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8294181</v>
      </c>
      <c r="P34" s="47">
        <f>(O34/P$40)</f>
        <v>165.2457713226944</v>
      </c>
      <c r="Q34" s="9"/>
    </row>
    <row r="35" spans="1:17" ht="15.75">
      <c r="A35" s="28" t="s">
        <v>48</v>
      </c>
      <c r="B35" s="29"/>
      <c r="C35" s="30"/>
      <c r="D35" s="31">
        <f>SUM(D36:D37)</f>
        <v>24636903</v>
      </c>
      <c r="E35" s="31">
        <f>SUM(E36:E37)</f>
        <v>0</v>
      </c>
      <c r="F35" s="31">
        <f>SUM(F36:F37)</f>
        <v>0</v>
      </c>
      <c r="G35" s="31">
        <f>SUM(G36:G37)</f>
        <v>14132595</v>
      </c>
      <c r="H35" s="31">
        <f>SUM(H36:H37)</f>
        <v>0</v>
      </c>
      <c r="I35" s="31">
        <f>SUM(I36:I37)</f>
        <v>6202834</v>
      </c>
      <c r="J35" s="31">
        <f>SUM(J36:J37)</f>
        <v>29596383</v>
      </c>
      <c r="K35" s="31">
        <f>SUM(K36:K37)</f>
        <v>0</v>
      </c>
      <c r="L35" s="31">
        <f>SUM(L36:L37)</f>
        <v>0</v>
      </c>
      <c r="M35" s="31">
        <f>SUM(M36:M37)</f>
        <v>84456</v>
      </c>
      <c r="N35" s="31">
        <f>SUM(N36:N37)</f>
        <v>0</v>
      </c>
      <c r="O35" s="31">
        <f>SUM(D35:N35)</f>
        <v>74653171</v>
      </c>
      <c r="P35" s="43">
        <f>(O35/P$40)</f>
        <v>1487.3223557069712</v>
      </c>
      <c r="Q35" s="9"/>
    </row>
    <row r="36" spans="1:17" ht="15">
      <c r="A36" s="12"/>
      <c r="B36" s="44">
        <v>581</v>
      </c>
      <c r="C36" s="20" t="s">
        <v>98</v>
      </c>
      <c r="D36" s="46">
        <v>24636903</v>
      </c>
      <c r="E36" s="46">
        <v>0</v>
      </c>
      <c r="F36" s="46">
        <v>0</v>
      </c>
      <c r="G36" s="46">
        <v>14131845</v>
      </c>
      <c r="H36" s="46">
        <v>0</v>
      </c>
      <c r="I36" s="46">
        <v>6202834</v>
      </c>
      <c r="J36" s="46">
        <v>1616148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46587730</v>
      </c>
      <c r="P36" s="47">
        <f>(O36/P$40)</f>
        <v>928.1718566333951</v>
      </c>
      <c r="Q36" s="9"/>
    </row>
    <row r="37" spans="1:17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750</v>
      </c>
      <c r="H37" s="46">
        <v>0</v>
      </c>
      <c r="I37" s="46">
        <v>0</v>
      </c>
      <c r="J37" s="46">
        <v>27980235</v>
      </c>
      <c r="K37" s="46">
        <v>0</v>
      </c>
      <c r="L37" s="46">
        <v>0</v>
      </c>
      <c r="M37" s="46">
        <v>84456</v>
      </c>
      <c r="N37" s="46">
        <v>0</v>
      </c>
      <c r="O37" s="46">
        <f>SUM(D37:N37)</f>
        <v>28065441</v>
      </c>
      <c r="P37" s="47">
        <f>(O37/P$40)</f>
        <v>559.150499073576</v>
      </c>
      <c r="Q37" s="9"/>
    </row>
    <row r="38" spans="1:120" ht="16.5" thickBot="1">
      <c r="A38" s="14" t="s">
        <v>10</v>
      </c>
      <c r="B38" s="23"/>
      <c r="C38" s="22"/>
      <c r="D38" s="15">
        <f>SUM(D5,D13,D19,D24,D28,D31,D35)</f>
        <v>174540135</v>
      </c>
      <c r="E38" s="15">
        <f aca="true" t="shared" si="2" ref="E38:N38">SUM(E5,E13,E19,E24,E28,E31,E35)</f>
        <v>2594805</v>
      </c>
      <c r="F38" s="15">
        <f t="shared" si="2"/>
        <v>22871055</v>
      </c>
      <c r="G38" s="15">
        <f t="shared" si="2"/>
        <v>36541779</v>
      </c>
      <c r="H38" s="15">
        <f t="shared" si="2"/>
        <v>0</v>
      </c>
      <c r="I38" s="15">
        <f t="shared" si="2"/>
        <v>27437246</v>
      </c>
      <c r="J38" s="15">
        <f t="shared" si="2"/>
        <v>29596383</v>
      </c>
      <c r="K38" s="15">
        <f t="shared" si="2"/>
        <v>57052855</v>
      </c>
      <c r="L38" s="15">
        <f t="shared" si="2"/>
        <v>0</v>
      </c>
      <c r="M38" s="15">
        <f t="shared" si="2"/>
        <v>1914929</v>
      </c>
      <c r="N38" s="15">
        <f t="shared" si="2"/>
        <v>0</v>
      </c>
      <c r="O38" s="15">
        <f>SUM(D38:N38)</f>
        <v>352549187</v>
      </c>
      <c r="P38" s="37">
        <f>(O38/P$40)</f>
        <v>7023.871595640827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99</v>
      </c>
      <c r="N40" s="93"/>
      <c r="O40" s="93"/>
      <c r="P40" s="41">
        <v>50193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16734784</v>
      </c>
      <c r="E5" s="26">
        <f t="shared" si="0"/>
        <v>0</v>
      </c>
      <c r="F5" s="26">
        <f t="shared" si="0"/>
        <v>660598</v>
      </c>
      <c r="G5" s="26">
        <f t="shared" si="0"/>
        <v>136321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33904661</v>
      </c>
      <c r="L5" s="26">
        <f t="shared" si="0"/>
        <v>0</v>
      </c>
      <c r="M5" s="26">
        <f t="shared" si="0"/>
        <v>0</v>
      </c>
      <c r="N5" s="27">
        <f>SUM(D5:M5)</f>
        <v>51436364</v>
      </c>
      <c r="O5" s="32">
        <f aca="true" t="shared" si="1" ref="O5:O36">(N5/O$38)</f>
        <v>1074.164435627023</v>
      </c>
      <c r="P5" s="6"/>
    </row>
    <row r="6" spans="1:16" ht="15">
      <c r="A6" s="12"/>
      <c r="B6" s="44">
        <v>511</v>
      </c>
      <c r="C6" s="20" t="s">
        <v>19</v>
      </c>
      <c r="D6" s="46">
        <v>1287199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1287199</v>
      </c>
      <c r="O6" s="47">
        <f t="shared" si="1"/>
        <v>26.881048344993214</v>
      </c>
      <c r="P6" s="9"/>
    </row>
    <row r="7" spans="1:16" ht="15">
      <c r="A7" s="12"/>
      <c r="B7" s="44">
        <v>512</v>
      </c>
      <c r="C7" s="20" t="s">
        <v>20</v>
      </c>
      <c r="D7" s="46">
        <v>1020263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1020263</v>
      </c>
      <c r="O7" s="47">
        <f t="shared" si="1"/>
        <v>21.306526051999583</v>
      </c>
      <c r="P7" s="9"/>
    </row>
    <row r="8" spans="1:16" ht="15">
      <c r="A8" s="12"/>
      <c r="B8" s="44">
        <v>513</v>
      </c>
      <c r="C8" s="20" t="s">
        <v>21</v>
      </c>
      <c r="D8" s="46">
        <v>5232846</v>
      </c>
      <c r="E8" s="46">
        <v>0</v>
      </c>
      <c r="F8" s="46">
        <v>390734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5623580</v>
      </c>
      <c r="O8" s="47">
        <f t="shared" si="1"/>
        <v>117.43928161219588</v>
      </c>
      <c r="P8" s="9"/>
    </row>
    <row r="9" spans="1:16" ht="15">
      <c r="A9" s="12"/>
      <c r="B9" s="44">
        <v>514</v>
      </c>
      <c r="C9" s="20" t="s">
        <v>22</v>
      </c>
      <c r="D9" s="46">
        <v>720612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720612</v>
      </c>
      <c r="O9" s="47">
        <f t="shared" si="1"/>
        <v>15.048804427273677</v>
      </c>
      <c r="P9" s="9"/>
    </row>
    <row r="10" spans="1:16" ht="15">
      <c r="A10" s="12"/>
      <c r="B10" s="44">
        <v>515</v>
      </c>
      <c r="C10" s="20" t="s">
        <v>23</v>
      </c>
      <c r="D10" s="46">
        <v>2509573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2509573</v>
      </c>
      <c r="O10" s="47">
        <f t="shared" si="1"/>
        <v>52.40833246319307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33904661</v>
      </c>
      <c r="L11" s="46">
        <v>0</v>
      </c>
      <c r="M11" s="46">
        <v>0</v>
      </c>
      <c r="N11" s="46">
        <f t="shared" si="2"/>
        <v>33904661</v>
      </c>
      <c r="O11" s="47">
        <f t="shared" si="1"/>
        <v>708.0434582854756</v>
      </c>
      <c r="P11" s="9"/>
    </row>
    <row r="12" spans="1:16" ht="15">
      <c r="A12" s="12"/>
      <c r="B12" s="44">
        <v>519</v>
      </c>
      <c r="C12" s="20" t="s">
        <v>25</v>
      </c>
      <c r="D12" s="46">
        <v>5964291</v>
      </c>
      <c r="E12" s="46">
        <v>0</v>
      </c>
      <c r="F12" s="46">
        <v>269864</v>
      </c>
      <c r="G12" s="46">
        <v>136321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6370476</v>
      </c>
      <c r="O12" s="47">
        <f t="shared" si="1"/>
        <v>133.03698444189203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70403039</v>
      </c>
      <c r="E13" s="31">
        <f t="shared" si="3"/>
        <v>0</v>
      </c>
      <c r="F13" s="31">
        <f t="shared" si="3"/>
        <v>0</v>
      </c>
      <c r="G13" s="31">
        <f t="shared" si="3"/>
        <v>139920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70542959</v>
      </c>
      <c r="O13" s="43">
        <f t="shared" si="1"/>
        <v>1473.1744596428944</v>
      </c>
      <c r="P13" s="10"/>
    </row>
    <row r="14" spans="1:16" ht="15">
      <c r="A14" s="12"/>
      <c r="B14" s="44">
        <v>521</v>
      </c>
      <c r="C14" s="20" t="s">
        <v>27</v>
      </c>
      <c r="D14" s="46">
        <v>38133739</v>
      </c>
      <c r="E14" s="46">
        <v>0</v>
      </c>
      <c r="F14" s="46">
        <v>0</v>
      </c>
      <c r="G14" s="46">
        <v>139920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38273659</v>
      </c>
      <c r="O14" s="47">
        <f t="shared" si="1"/>
        <v>799.2828443145034</v>
      </c>
      <c r="P14" s="9"/>
    </row>
    <row r="15" spans="1:16" ht="15">
      <c r="A15" s="12"/>
      <c r="B15" s="44">
        <v>522</v>
      </c>
      <c r="C15" s="20" t="s">
        <v>28</v>
      </c>
      <c r="D15" s="46">
        <v>27118887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27118887</v>
      </c>
      <c r="O15" s="47">
        <f t="shared" si="1"/>
        <v>566.3336535449514</v>
      </c>
      <c r="P15" s="9"/>
    </row>
    <row r="16" spans="1:16" ht="15">
      <c r="A16" s="12"/>
      <c r="B16" s="44">
        <v>524</v>
      </c>
      <c r="C16" s="20" t="s">
        <v>29</v>
      </c>
      <c r="D16" s="46">
        <v>5150413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5150413</v>
      </c>
      <c r="O16" s="47">
        <f t="shared" si="1"/>
        <v>107.5579617834395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16822062</v>
      </c>
      <c r="E17" s="31">
        <f t="shared" si="5"/>
        <v>0</v>
      </c>
      <c r="F17" s="31">
        <f t="shared" si="5"/>
        <v>0</v>
      </c>
      <c r="G17" s="31">
        <f t="shared" si="5"/>
        <v>130111</v>
      </c>
      <c r="H17" s="31">
        <f t="shared" si="5"/>
        <v>0</v>
      </c>
      <c r="I17" s="31">
        <f t="shared" si="5"/>
        <v>7948833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24901006</v>
      </c>
      <c r="O17" s="43">
        <f t="shared" si="1"/>
        <v>520.0168319933173</v>
      </c>
      <c r="P17" s="10"/>
    </row>
    <row r="18" spans="1:16" ht="15">
      <c r="A18" s="12"/>
      <c r="B18" s="44">
        <v>534</v>
      </c>
      <c r="C18" s="20" t="s">
        <v>31</v>
      </c>
      <c r="D18" s="46">
        <v>9395507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9395507</v>
      </c>
      <c r="O18" s="47">
        <f t="shared" si="1"/>
        <v>196.20981518220736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5146860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5146860</v>
      </c>
      <c r="O19" s="47">
        <f t="shared" si="1"/>
        <v>107.48376318262504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2801973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2801973</v>
      </c>
      <c r="O20" s="47">
        <f t="shared" si="1"/>
        <v>58.51462879816226</v>
      </c>
      <c r="P20" s="9"/>
    </row>
    <row r="21" spans="1:16" ht="15">
      <c r="A21" s="12"/>
      <c r="B21" s="44">
        <v>539</v>
      </c>
      <c r="C21" s="20" t="s">
        <v>34</v>
      </c>
      <c r="D21" s="46">
        <v>7426555</v>
      </c>
      <c r="E21" s="46">
        <v>0</v>
      </c>
      <c r="F21" s="46">
        <v>0</v>
      </c>
      <c r="G21" s="46">
        <v>130111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7556666</v>
      </c>
      <c r="O21" s="47">
        <f t="shared" si="1"/>
        <v>157.80862483032266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2750197</v>
      </c>
      <c r="E22" s="31">
        <f t="shared" si="6"/>
        <v>0</v>
      </c>
      <c r="F22" s="31">
        <f t="shared" si="6"/>
        <v>0</v>
      </c>
      <c r="G22" s="31">
        <f t="shared" si="6"/>
        <v>3423187</v>
      </c>
      <c r="H22" s="31">
        <f t="shared" si="6"/>
        <v>0</v>
      </c>
      <c r="I22" s="31">
        <f t="shared" si="6"/>
        <v>4065752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10239136</v>
      </c>
      <c r="O22" s="43">
        <f t="shared" si="1"/>
        <v>213.82762869374542</v>
      </c>
      <c r="P22" s="10"/>
    </row>
    <row r="23" spans="1:16" ht="15">
      <c r="A23" s="12"/>
      <c r="B23" s="44">
        <v>541</v>
      </c>
      <c r="C23" s="20" t="s">
        <v>36</v>
      </c>
      <c r="D23" s="46">
        <v>2750197</v>
      </c>
      <c r="E23" s="46">
        <v>0</v>
      </c>
      <c r="F23" s="46">
        <v>0</v>
      </c>
      <c r="G23" s="46">
        <v>2096324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4846521</v>
      </c>
      <c r="O23" s="47">
        <f t="shared" si="1"/>
        <v>101.21167380181686</v>
      </c>
      <c r="P23" s="9"/>
    </row>
    <row r="24" spans="1:16" ht="15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1326863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1326863</v>
      </c>
      <c r="O24" s="47">
        <f t="shared" si="1"/>
        <v>27.7093661898298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4065752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4065752</v>
      </c>
      <c r="O25" s="47">
        <f t="shared" si="1"/>
        <v>84.90658870209877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753151</v>
      </c>
      <c r="E26" s="31">
        <f t="shared" si="8"/>
        <v>0</v>
      </c>
      <c r="F26" s="31">
        <f t="shared" si="8"/>
        <v>0</v>
      </c>
      <c r="G26" s="31">
        <f t="shared" si="8"/>
        <v>21213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774364</v>
      </c>
      <c r="O26" s="43">
        <f t="shared" si="1"/>
        <v>16.171327137934636</v>
      </c>
      <c r="P26" s="10"/>
    </row>
    <row r="27" spans="1:16" ht="15">
      <c r="A27" s="13"/>
      <c r="B27" s="45">
        <v>552</v>
      </c>
      <c r="C27" s="21" t="s">
        <v>40</v>
      </c>
      <c r="D27" s="46">
        <v>753151</v>
      </c>
      <c r="E27" s="46">
        <v>0</v>
      </c>
      <c r="F27" s="46">
        <v>0</v>
      </c>
      <c r="G27" s="46">
        <v>21213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774364</v>
      </c>
      <c r="O27" s="47">
        <f t="shared" si="1"/>
        <v>16.171327137934636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SUM(D29:D32)</f>
        <v>7751369</v>
      </c>
      <c r="E28" s="31">
        <f t="shared" si="9"/>
        <v>0</v>
      </c>
      <c r="F28" s="31">
        <f t="shared" si="9"/>
        <v>45013839</v>
      </c>
      <c r="G28" s="31">
        <f t="shared" si="9"/>
        <v>1612216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6">SUM(D28:M28)</f>
        <v>54377424</v>
      </c>
      <c r="O28" s="43">
        <f t="shared" si="1"/>
        <v>1135.5836692074763</v>
      </c>
      <c r="P28" s="9"/>
    </row>
    <row r="29" spans="1:16" ht="15">
      <c r="A29" s="12"/>
      <c r="B29" s="44">
        <v>572</v>
      </c>
      <c r="C29" s="20" t="s">
        <v>42</v>
      </c>
      <c r="D29" s="46">
        <v>6070836</v>
      </c>
      <c r="E29" s="46">
        <v>0</v>
      </c>
      <c r="F29" s="46">
        <v>0</v>
      </c>
      <c r="G29" s="46">
        <v>1593778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7664614</v>
      </c>
      <c r="O29" s="47">
        <f t="shared" si="1"/>
        <v>160.06294246632558</v>
      </c>
      <c r="P29" s="9"/>
    </row>
    <row r="30" spans="1:16" ht="15">
      <c r="A30" s="12"/>
      <c r="B30" s="44">
        <v>573</v>
      </c>
      <c r="C30" s="20" t="s">
        <v>43</v>
      </c>
      <c r="D30" s="46">
        <v>1680533</v>
      </c>
      <c r="E30" s="46">
        <v>0</v>
      </c>
      <c r="F30" s="46">
        <v>155581</v>
      </c>
      <c r="G30" s="46">
        <v>18438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1854552</v>
      </c>
      <c r="O30" s="47">
        <f t="shared" si="1"/>
        <v>38.72928892137413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41488071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41488071</v>
      </c>
      <c r="O31" s="47">
        <f t="shared" si="1"/>
        <v>866.4105878667641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3370187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3370187</v>
      </c>
      <c r="O32" s="47">
        <f t="shared" si="1"/>
        <v>70.38084995301243</v>
      </c>
      <c r="P32" s="9"/>
    </row>
    <row r="33" spans="1:16" ht="15.75">
      <c r="A33" s="28" t="s">
        <v>48</v>
      </c>
      <c r="B33" s="29"/>
      <c r="C33" s="30"/>
      <c r="D33" s="31">
        <f aca="true" t="shared" si="11" ref="D33:M33">SUM(D34:D35)</f>
        <v>6652204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6833040</v>
      </c>
      <c r="J33" s="31">
        <f t="shared" si="11"/>
        <v>27424414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40909658</v>
      </c>
      <c r="O33" s="43">
        <f t="shared" si="1"/>
        <v>854.331377258014</v>
      </c>
      <c r="P33" s="9"/>
    </row>
    <row r="34" spans="1:16" ht="15">
      <c r="A34" s="12"/>
      <c r="B34" s="44">
        <v>581</v>
      </c>
      <c r="C34" s="20" t="s">
        <v>46</v>
      </c>
      <c r="D34" s="46">
        <v>6652204</v>
      </c>
      <c r="E34" s="46">
        <v>0</v>
      </c>
      <c r="F34" s="46">
        <v>0</v>
      </c>
      <c r="G34" s="46">
        <v>0</v>
      </c>
      <c r="H34" s="46">
        <v>0</v>
      </c>
      <c r="I34" s="46">
        <v>6833040</v>
      </c>
      <c r="J34" s="46">
        <v>6018006</v>
      </c>
      <c r="K34" s="46">
        <v>0</v>
      </c>
      <c r="L34" s="46">
        <v>0</v>
      </c>
      <c r="M34" s="46">
        <v>0</v>
      </c>
      <c r="N34" s="46">
        <f t="shared" si="10"/>
        <v>19503250</v>
      </c>
      <c r="O34" s="47">
        <f t="shared" si="1"/>
        <v>407.2935157147332</v>
      </c>
      <c r="P34" s="9"/>
    </row>
    <row r="35" spans="1:16" ht="15.75" thickBot="1">
      <c r="A35" s="12"/>
      <c r="B35" s="44">
        <v>590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21406408</v>
      </c>
      <c r="K35" s="46">
        <v>0</v>
      </c>
      <c r="L35" s="46">
        <v>0</v>
      </c>
      <c r="M35" s="46">
        <v>0</v>
      </c>
      <c r="N35" s="46">
        <f t="shared" si="10"/>
        <v>21406408</v>
      </c>
      <c r="O35" s="47">
        <f t="shared" si="1"/>
        <v>447.03786154328077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121866806</v>
      </c>
      <c r="E36" s="15">
        <f aca="true" t="shared" si="12" ref="E36:M36">SUM(E5,E13,E17,E22,E26,E28,E33)</f>
        <v>0</v>
      </c>
      <c r="F36" s="15">
        <f t="shared" si="12"/>
        <v>45674437</v>
      </c>
      <c r="G36" s="15">
        <f t="shared" si="12"/>
        <v>5462968</v>
      </c>
      <c r="H36" s="15">
        <f t="shared" si="12"/>
        <v>0</v>
      </c>
      <c r="I36" s="15">
        <f t="shared" si="12"/>
        <v>18847625</v>
      </c>
      <c r="J36" s="15">
        <f t="shared" si="12"/>
        <v>27424414</v>
      </c>
      <c r="K36" s="15">
        <f t="shared" si="12"/>
        <v>33904661</v>
      </c>
      <c r="L36" s="15">
        <f t="shared" si="12"/>
        <v>0</v>
      </c>
      <c r="M36" s="15">
        <f t="shared" si="12"/>
        <v>0</v>
      </c>
      <c r="N36" s="15">
        <f t="shared" si="10"/>
        <v>253180911</v>
      </c>
      <c r="O36" s="37">
        <f t="shared" si="1"/>
        <v>5287.269729560405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47885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16785526</v>
      </c>
      <c r="E5" s="26">
        <f t="shared" si="0"/>
        <v>0</v>
      </c>
      <c r="F5" s="26">
        <f t="shared" si="0"/>
        <v>17355206</v>
      </c>
      <c r="G5" s="26">
        <f t="shared" si="0"/>
        <v>229835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31060920</v>
      </c>
      <c r="L5" s="26">
        <f t="shared" si="0"/>
        <v>0</v>
      </c>
      <c r="M5" s="26">
        <f t="shared" si="0"/>
        <v>0</v>
      </c>
      <c r="N5" s="27">
        <f>SUM(D5:M5)</f>
        <v>65431487</v>
      </c>
      <c r="O5" s="32">
        <f aca="true" t="shared" si="1" ref="O5:O36">(N5/O$38)</f>
        <v>1391.3600059540265</v>
      </c>
      <c r="P5" s="6"/>
    </row>
    <row r="6" spans="1:16" ht="15">
      <c r="A6" s="12"/>
      <c r="B6" s="44">
        <v>511</v>
      </c>
      <c r="C6" s="20" t="s">
        <v>19</v>
      </c>
      <c r="D6" s="46">
        <v>1327466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1327466</v>
      </c>
      <c r="O6" s="47">
        <f t="shared" si="1"/>
        <v>28.22774151019627</v>
      </c>
      <c r="P6" s="9"/>
    </row>
    <row r="7" spans="1:16" ht="15">
      <c r="A7" s="12"/>
      <c r="B7" s="44">
        <v>512</v>
      </c>
      <c r="C7" s="20" t="s">
        <v>20</v>
      </c>
      <c r="D7" s="46">
        <v>1032463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1032463</v>
      </c>
      <c r="O7" s="47">
        <f t="shared" si="1"/>
        <v>21.954685606141155</v>
      </c>
      <c r="P7" s="9"/>
    </row>
    <row r="8" spans="1:16" ht="15">
      <c r="A8" s="12"/>
      <c r="B8" s="44">
        <v>513</v>
      </c>
      <c r="C8" s="20" t="s">
        <v>21</v>
      </c>
      <c r="D8" s="46">
        <v>5159108</v>
      </c>
      <c r="E8" s="46">
        <v>0</v>
      </c>
      <c r="F8" s="46">
        <v>17091292</v>
      </c>
      <c r="G8" s="46">
        <v>121781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22372181</v>
      </c>
      <c r="O8" s="47">
        <f t="shared" si="1"/>
        <v>475.73055904055116</v>
      </c>
      <c r="P8" s="9"/>
    </row>
    <row r="9" spans="1:16" ht="15">
      <c r="A9" s="12"/>
      <c r="B9" s="44">
        <v>514</v>
      </c>
      <c r="C9" s="20" t="s">
        <v>22</v>
      </c>
      <c r="D9" s="46">
        <v>765638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765638</v>
      </c>
      <c r="O9" s="47">
        <f t="shared" si="1"/>
        <v>16.280817402768623</v>
      </c>
      <c r="P9" s="9"/>
    </row>
    <row r="10" spans="1:16" ht="15">
      <c r="A10" s="12"/>
      <c r="B10" s="44">
        <v>515</v>
      </c>
      <c r="C10" s="20" t="s">
        <v>23</v>
      </c>
      <c r="D10" s="46">
        <v>2260016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2260016</v>
      </c>
      <c r="O10" s="47">
        <f t="shared" si="1"/>
        <v>48.05783911370064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31060920</v>
      </c>
      <c r="L11" s="46">
        <v>0</v>
      </c>
      <c r="M11" s="46">
        <v>0</v>
      </c>
      <c r="N11" s="46">
        <f t="shared" si="2"/>
        <v>31060920</v>
      </c>
      <c r="O11" s="47">
        <f t="shared" si="1"/>
        <v>660.4912071788547</v>
      </c>
      <c r="P11" s="9"/>
    </row>
    <row r="12" spans="1:16" ht="15">
      <c r="A12" s="12"/>
      <c r="B12" s="44">
        <v>519</v>
      </c>
      <c r="C12" s="20" t="s">
        <v>25</v>
      </c>
      <c r="D12" s="46">
        <v>6240835</v>
      </c>
      <c r="E12" s="46">
        <v>0</v>
      </c>
      <c r="F12" s="46">
        <v>263914</v>
      </c>
      <c r="G12" s="46">
        <v>108054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6612803</v>
      </c>
      <c r="O12" s="47">
        <f t="shared" si="1"/>
        <v>140.61715610181386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68701115</v>
      </c>
      <c r="E13" s="31">
        <f t="shared" si="3"/>
        <v>0</v>
      </c>
      <c r="F13" s="31">
        <f t="shared" si="3"/>
        <v>0</v>
      </c>
      <c r="G13" s="31">
        <f t="shared" si="3"/>
        <v>34701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68735816</v>
      </c>
      <c r="O13" s="43">
        <f t="shared" si="1"/>
        <v>1461.6245135773067</v>
      </c>
      <c r="P13" s="10"/>
    </row>
    <row r="14" spans="1:16" ht="15">
      <c r="A14" s="12"/>
      <c r="B14" s="44">
        <v>521</v>
      </c>
      <c r="C14" s="20" t="s">
        <v>27</v>
      </c>
      <c r="D14" s="46">
        <v>37043428</v>
      </c>
      <c r="E14" s="46">
        <v>0</v>
      </c>
      <c r="F14" s="46">
        <v>0</v>
      </c>
      <c r="G14" s="46">
        <v>34701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37078129</v>
      </c>
      <c r="O14" s="47">
        <f t="shared" si="1"/>
        <v>788.4434261169116</v>
      </c>
      <c r="P14" s="9"/>
    </row>
    <row r="15" spans="1:16" ht="15">
      <c r="A15" s="12"/>
      <c r="B15" s="44">
        <v>522</v>
      </c>
      <c r="C15" s="20" t="s">
        <v>28</v>
      </c>
      <c r="D15" s="46">
        <v>26201792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26201792</v>
      </c>
      <c r="O15" s="47">
        <f t="shared" si="1"/>
        <v>557.1648627384269</v>
      </c>
      <c r="P15" s="9"/>
    </row>
    <row r="16" spans="1:16" ht="15">
      <c r="A16" s="12"/>
      <c r="B16" s="44">
        <v>524</v>
      </c>
      <c r="C16" s="20" t="s">
        <v>29</v>
      </c>
      <c r="D16" s="46">
        <v>5455895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5455895</v>
      </c>
      <c r="O16" s="47">
        <f t="shared" si="1"/>
        <v>116.01622472196823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17132021</v>
      </c>
      <c r="E17" s="31">
        <f t="shared" si="5"/>
        <v>0</v>
      </c>
      <c r="F17" s="31">
        <f t="shared" si="5"/>
        <v>0</v>
      </c>
      <c r="G17" s="31">
        <f t="shared" si="5"/>
        <v>479686</v>
      </c>
      <c r="H17" s="31">
        <f t="shared" si="5"/>
        <v>0</v>
      </c>
      <c r="I17" s="31">
        <f t="shared" si="5"/>
        <v>8172514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25784221</v>
      </c>
      <c r="O17" s="43">
        <f t="shared" si="1"/>
        <v>548.2854743019967</v>
      </c>
      <c r="P17" s="10"/>
    </row>
    <row r="18" spans="1:16" ht="15">
      <c r="A18" s="12"/>
      <c r="B18" s="44">
        <v>534</v>
      </c>
      <c r="C18" s="20" t="s">
        <v>31</v>
      </c>
      <c r="D18" s="46">
        <v>9073752</v>
      </c>
      <c r="E18" s="46">
        <v>0</v>
      </c>
      <c r="F18" s="46">
        <v>0</v>
      </c>
      <c r="G18" s="46">
        <v>2325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9076077</v>
      </c>
      <c r="O18" s="47">
        <f t="shared" si="1"/>
        <v>192.99715057307503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4375840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4375840</v>
      </c>
      <c r="O19" s="47">
        <f t="shared" si="1"/>
        <v>93.04952474110617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3796674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3796674</v>
      </c>
      <c r="O20" s="47">
        <f t="shared" si="1"/>
        <v>80.73391881259703</v>
      </c>
      <c r="P20" s="9"/>
    </row>
    <row r="21" spans="1:16" ht="15">
      <c r="A21" s="12"/>
      <c r="B21" s="44">
        <v>539</v>
      </c>
      <c r="C21" s="20" t="s">
        <v>34</v>
      </c>
      <c r="D21" s="46">
        <v>8058269</v>
      </c>
      <c r="E21" s="46">
        <v>0</v>
      </c>
      <c r="F21" s="46">
        <v>0</v>
      </c>
      <c r="G21" s="46">
        <v>477361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8535630</v>
      </c>
      <c r="O21" s="47">
        <f t="shared" si="1"/>
        <v>181.5048801752185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2818496</v>
      </c>
      <c r="E22" s="31">
        <f t="shared" si="6"/>
        <v>0</v>
      </c>
      <c r="F22" s="31">
        <f t="shared" si="6"/>
        <v>0</v>
      </c>
      <c r="G22" s="31">
        <f t="shared" si="6"/>
        <v>4340710</v>
      </c>
      <c r="H22" s="31">
        <f t="shared" si="6"/>
        <v>0</v>
      </c>
      <c r="I22" s="31">
        <f t="shared" si="6"/>
        <v>4100093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11259299</v>
      </c>
      <c r="O22" s="43">
        <f t="shared" si="1"/>
        <v>239.4220128862143</v>
      </c>
      <c r="P22" s="10"/>
    </row>
    <row r="23" spans="1:16" ht="15">
      <c r="A23" s="12"/>
      <c r="B23" s="44">
        <v>541</v>
      </c>
      <c r="C23" s="20" t="s">
        <v>36</v>
      </c>
      <c r="D23" s="46">
        <v>2818496</v>
      </c>
      <c r="E23" s="46">
        <v>0</v>
      </c>
      <c r="F23" s="46">
        <v>0</v>
      </c>
      <c r="G23" s="46">
        <v>3236947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6055443</v>
      </c>
      <c r="O23" s="47">
        <f t="shared" si="1"/>
        <v>128.76524124439152</v>
      </c>
      <c r="P23" s="9"/>
    </row>
    <row r="24" spans="1:16" ht="15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1103763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1103763</v>
      </c>
      <c r="O24" s="47">
        <f t="shared" si="1"/>
        <v>23.470835902779253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4100093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4100093</v>
      </c>
      <c r="O25" s="47">
        <f t="shared" si="1"/>
        <v>87.18593573904353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558174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558174</v>
      </c>
      <c r="O26" s="43">
        <f t="shared" si="1"/>
        <v>11.86922406277245</v>
      </c>
      <c r="P26" s="10"/>
    </row>
    <row r="27" spans="1:16" ht="15">
      <c r="A27" s="13"/>
      <c r="B27" s="45">
        <v>552</v>
      </c>
      <c r="C27" s="21" t="s">
        <v>40</v>
      </c>
      <c r="D27" s="46">
        <v>558174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558174</v>
      </c>
      <c r="O27" s="47">
        <f t="shared" si="1"/>
        <v>11.86922406277245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SUM(D29:D32)</f>
        <v>7543014</v>
      </c>
      <c r="E28" s="31">
        <f t="shared" si="9"/>
        <v>0</v>
      </c>
      <c r="F28" s="31">
        <f t="shared" si="9"/>
        <v>11297506</v>
      </c>
      <c r="G28" s="31">
        <f t="shared" si="9"/>
        <v>524483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6">SUM(D28:M28)</f>
        <v>19365003</v>
      </c>
      <c r="O28" s="43">
        <f t="shared" si="1"/>
        <v>411.7847832096455</v>
      </c>
      <c r="P28" s="9"/>
    </row>
    <row r="29" spans="1:16" ht="15">
      <c r="A29" s="12"/>
      <c r="B29" s="44">
        <v>572</v>
      </c>
      <c r="C29" s="20" t="s">
        <v>42</v>
      </c>
      <c r="D29" s="46">
        <v>5744402</v>
      </c>
      <c r="E29" s="46">
        <v>0</v>
      </c>
      <c r="F29" s="46">
        <v>0</v>
      </c>
      <c r="G29" s="46">
        <v>509516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6253918</v>
      </c>
      <c r="O29" s="47">
        <f t="shared" si="1"/>
        <v>132.9856890722351</v>
      </c>
      <c r="P29" s="9"/>
    </row>
    <row r="30" spans="1:16" ht="15">
      <c r="A30" s="12"/>
      <c r="B30" s="44">
        <v>573</v>
      </c>
      <c r="C30" s="20" t="s">
        <v>43</v>
      </c>
      <c r="D30" s="46">
        <v>1798612</v>
      </c>
      <c r="E30" s="46">
        <v>0</v>
      </c>
      <c r="F30" s="46">
        <v>8798887</v>
      </c>
      <c r="G30" s="46">
        <v>14967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10612466</v>
      </c>
      <c r="O30" s="47">
        <f t="shared" si="1"/>
        <v>225.66751015374146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2073116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2073116</v>
      </c>
      <c r="O31" s="47">
        <f t="shared" si="1"/>
        <v>44.08352648478534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425503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425503</v>
      </c>
      <c r="O32" s="47">
        <f t="shared" si="1"/>
        <v>9.04805749888362</v>
      </c>
      <c r="P32" s="9"/>
    </row>
    <row r="33" spans="1:16" ht="15.75">
      <c r="A33" s="28" t="s">
        <v>48</v>
      </c>
      <c r="B33" s="29"/>
      <c r="C33" s="30"/>
      <c r="D33" s="31">
        <f aca="true" t="shared" si="11" ref="D33:M33">SUM(D34:D35)</f>
        <v>11242000</v>
      </c>
      <c r="E33" s="31">
        <f t="shared" si="11"/>
        <v>0</v>
      </c>
      <c r="F33" s="31">
        <f t="shared" si="11"/>
        <v>0</v>
      </c>
      <c r="G33" s="31">
        <f t="shared" si="11"/>
        <v>24486473</v>
      </c>
      <c r="H33" s="31">
        <f t="shared" si="11"/>
        <v>0</v>
      </c>
      <c r="I33" s="31">
        <f t="shared" si="11"/>
        <v>6807873</v>
      </c>
      <c r="J33" s="31">
        <f t="shared" si="11"/>
        <v>28955718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71492064</v>
      </c>
      <c r="O33" s="43">
        <f t="shared" si="1"/>
        <v>1520.2344185255279</v>
      </c>
      <c r="P33" s="9"/>
    </row>
    <row r="34" spans="1:16" ht="15">
      <c r="A34" s="12"/>
      <c r="B34" s="44">
        <v>581</v>
      </c>
      <c r="C34" s="20" t="s">
        <v>46</v>
      </c>
      <c r="D34" s="46">
        <v>10796532</v>
      </c>
      <c r="E34" s="46">
        <v>0</v>
      </c>
      <c r="F34" s="46">
        <v>0</v>
      </c>
      <c r="G34" s="46">
        <v>24486473</v>
      </c>
      <c r="H34" s="46">
        <v>0</v>
      </c>
      <c r="I34" s="46">
        <v>6807873</v>
      </c>
      <c r="J34" s="46">
        <v>4457346</v>
      </c>
      <c r="K34" s="46">
        <v>0</v>
      </c>
      <c r="L34" s="46">
        <v>0</v>
      </c>
      <c r="M34" s="46">
        <v>0</v>
      </c>
      <c r="N34" s="46">
        <f t="shared" si="10"/>
        <v>46548224</v>
      </c>
      <c r="O34" s="47">
        <f t="shared" si="1"/>
        <v>989.8191251834053</v>
      </c>
      <c r="P34" s="9"/>
    </row>
    <row r="35" spans="1:16" ht="15.75" thickBot="1">
      <c r="A35" s="12"/>
      <c r="B35" s="44">
        <v>590</v>
      </c>
      <c r="C35" s="20" t="s">
        <v>47</v>
      </c>
      <c r="D35" s="46">
        <v>445468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24498372</v>
      </c>
      <c r="K35" s="46">
        <v>0</v>
      </c>
      <c r="L35" s="46">
        <v>0</v>
      </c>
      <c r="M35" s="46">
        <v>0</v>
      </c>
      <c r="N35" s="46">
        <f t="shared" si="10"/>
        <v>24943840</v>
      </c>
      <c r="O35" s="47">
        <f t="shared" si="1"/>
        <v>530.4152933421226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124780346</v>
      </c>
      <c r="E36" s="15">
        <f aca="true" t="shared" si="12" ref="E36:M36">SUM(E5,E13,E17,E22,E26,E28,E33)</f>
        <v>0</v>
      </c>
      <c r="F36" s="15">
        <f t="shared" si="12"/>
        <v>28652712</v>
      </c>
      <c r="G36" s="15">
        <f t="shared" si="12"/>
        <v>30095888</v>
      </c>
      <c r="H36" s="15">
        <f t="shared" si="12"/>
        <v>0</v>
      </c>
      <c r="I36" s="15">
        <f t="shared" si="12"/>
        <v>19080480</v>
      </c>
      <c r="J36" s="15">
        <f t="shared" si="12"/>
        <v>28955718</v>
      </c>
      <c r="K36" s="15">
        <f t="shared" si="12"/>
        <v>31060920</v>
      </c>
      <c r="L36" s="15">
        <f t="shared" si="12"/>
        <v>0</v>
      </c>
      <c r="M36" s="15">
        <f t="shared" si="12"/>
        <v>0</v>
      </c>
      <c r="N36" s="15">
        <f t="shared" si="10"/>
        <v>262626064</v>
      </c>
      <c r="O36" s="37">
        <f t="shared" si="1"/>
        <v>5584.5804325174895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47027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19318666</v>
      </c>
      <c r="E5" s="26">
        <f aca="true" t="shared" si="0" ref="E5:M5">SUM(E6:E12)</f>
        <v>0</v>
      </c>
      <c r="F5" s="26">
        <f t="shared" si="0"/>
        <v>1181330</v>
      </c>
      <c r="G5" s="26">
        <f t="shared" si="0"/>
        <v>87425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32108814</v>
      </c>
      <c r="L5" s="26">
        <f t="shared" si="0"/>
        <v>0</v>
      </c>
      <c r="M5" s="26">
        <f t="shared" si="0"/>
        <v>0</v>
      </c>
      <c r="N5" s="27">
        <f>SUM(D5:M5)</f>
        <v>52696235</v>
      </c>
      <c r="O5" s="32">
        <f aca="true" t="shared" si="1" ref="O5:O37">(N5/O$39)</f>
        <v>1126.565653326492</v>
      </c>
      <c r="P5" s="6"/>
    </row>
    <row r="6" spans="1:16" ht="15">
      <c r="A6" s="12"/>
      <c r="B6" s="44">
        <v>511</v>
      </c>
      <c r="C6" s="20" t="s">
        <v>19</v>
      </c>
      <c r="D6" s="46">
        <v>1297560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1297560</v>
      </c>
      <c r="O6" s="47">
        <f t="shared" si="1"/>
        <v>27.739866598255517</v>
      </c>
      <c r="P6" s="9"/>
    </row>
    <row r="7" spans="1:16" ht="15">
      <c r="A7" s="12"/>
      <c r="B7" s="44">
        <v>512</v>
      </c>
      <c r="C7" s="20" t="s">
        <v>20</v>
      </c>
      <c r="D7" s="46">
        <v>1138230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1138230</v>
      </c>
      <c r="O7" s="47">
        <f t="shared" si="1"/>
        <v>24.333632632119034</v>
      </c>
      <c r="P7" s="9"/>
    </row>
    <row r="8" spans="1:16" ht="15">
      <c r="A8" s="12"/>
      <c r="B8" s="44">
        <v>513</v>
      </c>
      <c r="C8" s="20" t="s">
        <v>21</v>
      </c>
      <c r="D8" s="46">
        <v>5357957</v>
      </c>
      <c r="E8" s="46">
        <v>0</v>
      </c>
      <c r="F8" s="46">
        <v>842118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6200075</v>
      </c>
      <c r="O8" s="47">
        <f t="shared" si="1"/>
        <v>132.54820848298272</v>
      </c>
      <c r="P8" s="9"/>
    </row>
    <row r="9" spans="1:16" ht="15">
      <c r="A9" s="12"/>
      <c r="B9" s="44">
        <v>514</v>
      </c>
      <c r="C9" s="20" t="s">
        <v>22</v>
      </c>
      <c r="D9" s="46">
        <v>831903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831903</v>
      </c>
      <c r="O9" s="47">
        <f t="shared" si="1"/>
        <v>17.784825551564904</v>
      </c>
      <c r="P9" s="9"/>
    </row>
    <row r="10" spans="1:16" ht="15">
      <c r="A10" s="12"/>
      <c r="B10" s="44">
        <v>515</v>
      </c>
      <c r="C10" s="20" t="s">
        <v>23</v>
      </c>
      <c r="D10" s="46">
        <v>4010638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4010638</v>
      </c>
      <c r="O10" s="47">
        <f t="shared" si="1"/>
        <v>85.74136309218403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32108814</v>
      </c>
      <c r="L11" s="46">
        <v>0</v>
      </c>
      <c r="M11" s="46">
        <v>0</v>
      </c>
      <c r="N11" s="46">
        <f t="shared" si="2"/>
        <v>32108814</v>
      </c>
      <c r="O11" s="47">
        <f t="shared" si="1"/>
        <v>686.4377886095433</v>
      </c>
      <c r="P11" s="9"/>
    </row>
    <row r="12" spans="1:16" ht="15">
      <c r="A12" s="12"/>
      <c r="B12" s="44">
        <v>519</v>
      </c>
      <c r="C12" s="20" t="s">
        <v>25</v>
      </c>
      <c r="D12" s="46">
        <v>6682378</v>
      </c>
      <c r="E12" s="46">
        <v>0</v>
      </c>
      <c r="F12" s="46">
        <v>339212</v>
      </c>
      <c r="G12" s="46">
        <v>87425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7109015</v>
      </c>
      <c r="O12" s="47">
        <f t="shared" si="1"/>
        <v>151.97996835984264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69295286</v>
      </c>
      <c r="E13" s="31">
        <f t="shared" si="3"/>
        <v>0</v>
      </c>
      <c r="F13" s="31">
        <f t="shared" si="3"/>
        <v>0</v>
      </c>
      <c r="G13" s="31">
        <f t="shared" si="3"/>
        <v>132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69295418</v>
      </c>
      <c r="O13" s="43">
        <f t="shared" si="1"/>
        <v>1481.4310330083804</v>
      </c>
      <c r="P13" s="10"/>
    </row>
    <row r="14" spans="1:16" ht="15">
      <c r="A14" s="12"/>
      <c r="B14" s="44">
        <v>521</v>
      </c>
      <c r="C14" s="20" t="s">
        <v>27</v>
      </c>
      <c r="D14" s="46">
        <v>39401610</v>
      </c>
      <c r="E14" s="46">
        <v>0</v>
      </c>
      <c r="F14" s="46">
        <v>0</v>
      </c>
      <c r="G14" s="46">
        <v>132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39401742</v>
      </c>
      <c r="O14" s="47">
        <f t="shared" si="1"/>
        <v>842.3495382247306</v>
      </c>
      <c r="P14" s="9"/>
    </row>
    <row r="15" spans="1:16" ht="15">
      <c r="A15" s="12"/>
      <c r="B15" s="44">
        <v>522</v>
      </c>
      <c r="C15" s="20" t="s">
        <v>28</v>
      </c>
      <c r="D15" s="46">
        <v>25515818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25515818</v>
      </c>
      <c r="O15" s="47">
        <f t="shared" si="1"/>
        <v>545.4895245425005</v>
      </c>
      <c r="P15" s="9"/>
    </row>
    <row r="16" spans="1:16" ht="15">
      <c r="A16" s="12"/>
      <c r="B16" s="44">
        <v>524</v>
      </c>
      <c r="C16" s="20" t="s">
        <v>29</v>
      </c>
      <c r="D16" s="46">
        <v>4346369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4346369</v>
      </c>
      <c r="O16" s="47">
        <f t="shared" si="1"/>
        <v>92.91878313665127</v>
      </c>
      <c r="P16" s="9"/>
    </row>
    <row r="17" spans="1:16" ht="15">
      <c r="A17" s="12"/>
      <c r="B17" s="44">
        <v>526</v>
      </c>
      <c r="C17" s="20" t="s">
        <v>53</v>
      </c>
      <c r="D17" s="46">
        <v>31489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31489</v>
      </c>
      <c r="O17" s="47">
        <f t="shared" si="1"/>
        <v>0.6731871044980332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13897985</v>
      </c>
      <c r="E18" s="31">
        <f t="shared" si="5"/>
        <v>0</v>
      </c>
      <c r="F18" s="31">
        <f t="shared" si="5"/>
        <v>0</v>
      </c>
      <c r="G18" s="31">
        <f t="shared" si="5"/>
        <v>357749</v>
      </c>
      <c r="H18" s="31">
        <f t="shared" si="5"/>
        <v>0</v>
      </c>
      <c r="I18" s="31">
        <f t="shared" si="5"/>
        <v>5967779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20223513</v>
      </c>
      <c r="O18" s="43">
        <f t="shared" si="1"/>
        <v>432.34806310928684</v>
      </c>
      <c r="P18" s="10"/>
    </row>
    <row r="19" spans="1:16" ht="15">
      <c r="A19" s="12"/>
      <c r="B19" s="44">
        <v>534</v>
      </c>
      <c r="C19" s="20" t="s">
        <v>31</v>
      </c>
      <c r="D19" s="46">
        <v>10055876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10055876</v>
      </c>
      <c r="O19" s="47">
        <f t="shared" si="1"/>
        <v>214.97939114075595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4456140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4456140</v>
      </c>
      <c r="O20" s="47">
        <f t="shared" si="1"/>
        <v>95.26552077988713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1511639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1511639</v>
      </c>
      <c r="O21" s="47">
        <f t="shared" si="1"/>
        <v>32.31655122284933</v>
      </c>
      <c r="P21" s="9"/>
    </row>
    <row r="22" spans="1:16" ht="15">
      <c r="A22" s="12"/>
      <c r="B22" s="44">
        <v>539</v>
      </c>
      <c r="C22" s="20" t="s">
        <v>34</v>
      </c>
      <c r="D22" s="46">
        <v>3842109</v>
      </c>
      <c r="E22" s="46">
        <v>0</v>
      </c>
      <c r="F22" s="46">
        <v>0</v>
      </c>
      <c r="G22" s="46">
        <v>357749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4199858</v>
      </c>
      <c r="O22" s="47">
        <f t="shared" si="1"/>
        <v>89.78659996579442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SUM(D24:D26)</f>
        <v>8307194</v>
      </c>
      <c r="E23" s="31">
        <f t="shared" si="6"/>
        <v>0</v>
      </c>
      <c r="F23" s="31">
        <f t="shared" si="6"/>
        <v>0</v>
      </c>
      <c r="G23" s="31">
        <f t="shared" si="6"/>
        <v>3340632</v>
      </c>
      <c r="H23" s="31">
        <f t="shared" si="6"/>
        <v>0</v>
      </c>
      <c r="I23" s="31">
        <f t="shared" si="6"/>
        <v>3843117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15490943</v>
      </c>
      <c r="O23" s="43">
        <f t="shared" si="1"/>
        <v>331.1728878057123</v>
      </c>
      <c r="P23" s="10"/>
    </row>
    <row r="24" spans="1:16" ht="15">
      <c r="A24" s="12"/>
      <c r="B24" s="44">
        <v>541</v>
      </c>
      <c r="C24" s="20" t="s">
        <v>36</v>
      </c>
      <c r="D24" s="46">
        <v>8307194</v>
      </c>
      <c r="E24" s="46">
        <v>0</v>
      </c>
      <c r="F24" s="46">
        <v>0</v>
      </c>
      <c r="G24" s="46">
        <v>1999050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10306244</v>
      </c>
      <c r="O24" s="47">
        <f t="shared" si="1"/>
        <v>220.33187959637422</v>
      </c>
      <c r="P24" s="9"/>
    </row>
    <row r="25" spans="1:16" ht="15">
      <c r="A25" s="12"/>
      <c r="B25" s="44">
        <v>544</v>
      </c>
      <c r="C25" s="20" t="s">
        <v>37</v>
      </c>
      <c r="D25" s="46">
        <v>0</v>
      </c>
      <c r="E25" s="46">
        <v>0</v>
      </c>
      <c r="F25" s="46">
        <v>0</v>
      </c>
      <c r="G25" s="46">
        <v>1341582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1341582</v>
      </c>
      <c r="O25" s="47">
        <f t="shared" si="1"/>
        <v>28.68099025141098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3843117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3843117</v>
      </c>
      <c r="O26" s="47">
        <f t="shared" si="1"/>
        <v>82.16001795792714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681765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681765</v>
      </c>
      <c r="O27" s="43">
        <f t="shared" si="1"/>
        <v>14.575102616726527</v>
      </c>
      <c r="P27" s="10"/>
    </row>
    <row r="28" spans="1:16" ht="15">
      <c r="A28" s="13"/>
      <c r="B28" s="45">
        <v>552</v>
      </c>
      <c r="C28" s="21" t="s">
        <v>40</v>
      </c>
      <c r="D28" s="46">
        <v>681765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681765</v>
      </c>
      <c r="O28" s="47">
        <f t="shared" si="1"/>
        <v>14.575102616726527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SUM(D30:D33)</f>
        <v>8089327</v>
      </c>
      <c r="E29" s="31">
        <f t="shared" si="9"/>
        <v>0</v>
      </c>
      <c r="F29" s="31">
        <f t="shared" si="9"/>
        <v>2626645</v>
      </c>
      <c r="G29" s="31">
        <f t="shared" si="9"/>
        <v>5450308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7">SUM(D29:M29)</f>
        <v>16166280</v>
      </c>
      <c r="O29" s="43">
        <f t="shared" si="1"/>
        <v>345.61056952283224</v>
      </c>
      <c r="P29" s="9"/>
    </row>
    <row r="30" spans="1:16" ht="15">
      <c r="A30" s="12"/>
      <c r="B30" s="44">
        <v>572</v>
      </c>
      <c r="C30" s="20" t="s">
        <v>42</v>
      </c>
      <c r="D30" s="46">
        <v>6389799</v>
      </c>
      <c r="E30" s="46">
        <v>0</v>
      </c>
      <c r="F30" s="46">
        <v>0</v>
      </c>
      <c r="G30" s="46">
        <v>2404461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8794260</v>
      </c>
      <c r="O30" s="47">
        <f t="shared" si="1"/>
        <v>188.0079527963058</v>
      </c>
      <c r="P30" s="9"/>
    </row>
    <row r="31" spans="1:16" ht="15">
      <c r="A31" s="12"/>
      <c r="B31" s="44">
        <v>573</v>
      </c>
      <c r="C31" s="20" t="s">
        <v>43</v>
      </c>
      <c r="D31" s="46">
        <v>1692164</v>
      </c>
      <c r="E31" s="46">
        <v>0</v>
      </c>
      <c r="F31" s="46">
        <v>1258631</v>
      </c>
      <c r="G31" s="46">
        <v>3033784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5984579</v>
      </c>
      <c r="O31" s="47">
        <f t="shared" si="1"/>
        <v>127.94123054557893</v>
      </c>
      <c r="P31" s="9"/>
    </row>
    <row r="32" spans="1:16" ht="15">
      <c r="A32" s="12"/>
      <c r="B32" s="44">
        <v>575</v>
      </c>
      <c r="C32" s="20" t="s">
        <v>44</v>
      </c>
      <c r="D32" s="46">
        <v>7364</v>
      </c>
      <c r="E32" s="46">
        <v>0</v>
      </c>
      <c r="F32" s="46">
        <v>1368014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1375378</v>
      </c>
      <c r="O32" s="47">
        <f t="shared" si="1"/>
        <v>29.403497520095776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12063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12063</v>
      </c>
      <c r="O33" s="47">
        <f t="shared" si="1"/>
        <v>0.25788866085171885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SUM(D35:D36)</f>
        <v>6618480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6567156</v>
      </c>
      <c r="J34" s="31">
        <f t="shared" si="11"/>
        <v>21258857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34444493</v>
      </c>
      <c r="O34" s="43">
        <f t="shared" si="1"/>
        <v>736.3710663588165</v>
      </c>
      <c r="P34" s="9"/>
    </row>
    <row r="35" spans="1:16" ht="15">
      <c r="A35" s="12"/>
      <c r="B35" s="44">
        <v>581</v>
      </c>
      <c r="C35" s="20" t="s">
        <v>46</v>
      </c>
      <c r="D35" s="46">
        <v>6450899</v>
      </c>
      <c r="E35" s="46">
        <v>0</v>
      </c>
      <c r="F35" s="46">
        <v>0</v>
      </c>
      <c r="G35" s="46">
        <v>0</v>
      </c>
      <c r="H35" s="46">
        <v>0</v>
      </c>
      <c r="I35" s="46">
        <v>6567156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13018055</v>
      </c>
      <c r="O35" s="47">
        <f t="shared" si="1"/>
        <v>278.3062895501967</v>
      </c>
      <c r="P35" s="9"/>
    </row>
    <row r="36" spans="1:16" ht="15.75" thickBot="1">
      <c r="A36" s="12"/>
      <c r="B36" s="44">
        <v>590</v>
      </c>
      <c r="C36" s="20" t="s">
        <v>47</v>
      </c>
      <c r="D36" s="46">
        <v>167581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21258857</v>
      </c>
      <c r="K36" s="46">
        <v>0</v>
      </c>
      <c r="L36" s="46">
        <v>0</v>
      </c>
      <c r="M36" s="46">
        <v>0</v>
      </c>
      <c r="N36" s="46">
        <f t="shared" si="10"/>
        <v>21426438</v>
      </c>
      <c r="O36" s="47">
        <f t="shared" si="1"/>
        <v>458.0647768086198</v>
      </c>
      <c r="P36" s="9"/>
    </row>
    <row r="37" spans="1:119" ht="16.5" thickBot="1">
      <c r="A37" s="14" t="s">
        <v>10</v>
      </c>
      <c r="B37" s="23"/>
      <c r="C37" s="22"/>
      <c r="D37" s="15">
        <f>SUM(D5,D13,D18,D23,D27,D29,D34)</f>
        <v>126208703</v>
      </c>
      <c r="E37" s="15">
        <f aca="true" t="shared" si="12" ref="E37:M37">SUM(E5,E13,E18,E23,E27,E29,E34)</f>
        <v>0</v>
      </c>
      <c r="F37" s="15">
        <f t="shared" si="12"/>
        <v>3807975</v>
      </c>
      <c r="G37" s="15">
        <f t="shared" si="12"/>
        <v>9236246</v>
      </c>
      <c r="H37" s="15">
        <f t="shared" si="12"/>
        <v>0</v>
      </c>
      <c r="I37" s="15">
        <f t="shared" si="12"/>
        <v>16378052</v>
      </c>
      <c r="J37" s="15">
        <f t="shared" si="12"/>
        <v>21258857</v>
      </c>
      <c r="K37" s="15">
        <f t="shared" si="12"/>
        <v>32108814</v>
      </c>
      <c r="L37" s="15">
        <f t="shared" si="12"/>
        <v>0</v>
      </c>
      <c r="M37" s="15">
        <f t="shared" si="12"/>
        <v>0</v>
      </c>
      <c r="N37" s="15">
        <f t="shared" si="10"/>
        <v>208998647</v>
      </c>
      <c r="O37" s="37">
        <f t="shared" si="1"/>
        <v>4468.074375748247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46776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21095250</v>
      </c>
      <c r="E5" s="26">
        <f t="shared" si="0"/>
        <v>0</v>
      </c>
      <c r="F5" s="26">
        <f t="shared" si="0"/>
        <v>1150146</v>
      </c>
      <c r="G5" s="26">
        <f t="shared" si="0"/>
        <v>927909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28621408</v>
      </c>
      <c r="L5" s="26">
        <f t="shared" si="0"/>
        <v>0</v>
      </c>
      <c r="M5" s="26">
        <f t="shared" si="0"/>
        <v>0</v>
      </c>
      <c r="N5" s="27">
        <f>SUM(D5:M5)</f>
        <v>51794713</v>
      </c>
      <c r="O5" s="32">
        <f aca="true" t="shared" si="1" ref="O5:O36">(N5/O$38)</f>
        <v>1138.320322630272</v>
      </c>
      <c r="P5" s="6"/>
    </row>
    <row r="6" spans="1:16" ht="15">
      <c r="A6" s="12"/>
      <c r="B6" s="44">
        <v>511</v>
      </c>
      <c r="C6" s="20" t="s">
        <v>19</v>
      </c>
      <c r="D6" s="46">
        <v>1556057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1556057</v>
      </c>
      <c r="O6" s="47">
        <f t="shared" si="1"/>
        <v>34.19830333399266</v>
      </c>
      <c r="P6" s="9"/>
    </row>
    <row r="7" spans="1:16" ht="15">
      <c r="A7" s="12"/>
      <c r="B7" s="44">
        <v>512</v>
      </c>
      <c r="C7" s="20" t="s">
        <v>20</v>
      </c>
      <c r="D7" s="46">
        <v>1227774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1227774</v>
      </c>
      <c r="O7" s="47">
        <f t="shared" si="1"/>
        <v>26.983450913166745</v>
      </c>
      <c r="P7" s="9"/>
    </row>
    <row r="8" spans="1:16" ht="15">
      <c r="A8" s="12"/>
      <c r="B8" s="44">
        <v>513</v>
      </c>
      <c r="C8" s="20" t="s">
        <v>21</v>
      </c>
      <c r="D8" s="46">
        <v>5719763</v>
      </c>
      <c r="E8" s="46">
        <v>0</v>
      </c>
      <c r="F8" s="46">
        <v>858277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6578040</v>
      </c>
      <c r="O8" s="47">
        <f t="shared" si="1"/>
        <v>144.56913034878355</v>
      </c>
      <c r="P8" s="9"/>
    </row>
    <row r="9" spans="1:16" ht="15">
      <c r="A9" s="12"/>
      <c r="B9" s="44">
        <v>514</v>
      </c>
      <c r="C9" s="20" t="s">
        <v>22</v>
      </c>
      <c r="D9" s="46">
        <v>763851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763851</v>
      </c>
      <c r="O9" s="47">
        <f t="shared" si="1"/>
        <v>16.787565108459155</v>
      </c>
      <c r="P9" s="9"/>
    </row>
    <row r="10" spans="1:16" ht="15">
      <c r="A10" s="12"/>
      <c r="B10" s="44">
        <v>515</v>
      </c>
      <c r="C10" s="20" t="s">
        <v>23</v>
      </c>
      <c r="D10" s="46">
        <v>4232435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4232435</v>
      </c>
      <c r="O10" s="47">
        <f t="shared" si="1"/>
        <v>93.01850508780026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28621408</v>
      </c>
      <c r="L11" s="46">
        <v>0</v>
      </c>
      <c r="M11" s="46">
        <v>0</v>
      </c>
      <c r="N11" s="46">
        <f t="shared" si="2"/>
        <v>28621408</v>
      </c>
      <c r="O11" s="47">
        <f t="shared" si="1"/>
        <v>629.0281092723237</v>
      </c>
      <c r="P11" s="9"/>
    </row>
    <row r="12" spans="1:16" ht="15">
      <c r="A12" s="12"/>
      <c r="B12" s="44">
        <v>519</v>
      </c>
      <c r="C12" s="20" t="s">
        <v>25</v>
      </c>
      <c r="D12" s="46">
        <v>7595370</v>
      </c>
      <c r="E12" s="46">
        <v>0</v>
      </c>
      <c r="F12" s="46">
        <v>291869</v>
      </c>
      <c r="G12" s="46">
        <v>927909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8815148</v>
      </c>
      <c r="O12" s="47">
        <f t="shared" si="1"/>
        <v>193.7352585657458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71816882</v>
      </c>
      <c r="E13" s="31">
        <f t="shared" si="3"/>
        <v>0</v>
      </c>
      <c r="F13" s="31">
        <f t="shared" si="3"/>
        <v>0</v>
      </c>
      <c r="G13" s="31">
        <f t="shared" si="3"/>
        <v>154197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71971079</v>
      </c>
      <c r="O13" s="43">
        <f t="shared" si="1"/>
        <v>1581.7471923693984</v>
      </c>
      <c r="P13" s="10"/>
    </row>
    <row r="14" spans="1:16" ht="15">
      <c r="A14" s="12"/>
      <c r="B14" s="44">
        <v>521</v>
      </c>
      <c r="C14" s="20" t="s">
        <v>27</v>
      </c>
      <c r="D14" s="46">
        <v>41167118</v>
      </c>
      <c r="E14" s="46">
        <v>0</v>
      </c>
      <c r="F14" s="46">
        <v>0</v>
      </c>
      <c r="G14" s="46">
        <v>129829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41296947</v>
      </c>
      <c r="O14" s="47">
        <f t="shared" si="1"/>
        <v>907.6052614228258</v>
      </c>
      <c r="P14" s="9"/>
    </row>
    <row r="15" spans="1:16" ht="15">
      <c r="A15" s="12"/>
      <c r="B15" s="44">
        <v>522</v>
      </c>
      <c r="C15" s="20" t="s">
        <v>28</v>
      </c>
      <c r="D15" s="46">
        <v>26299139</v>
      </c>
      <c r="E15" s="46">
        <v>0</v>
      </c>
      <c r="F15" s="46">
        <v>0</v>
      </c>
      <c r="G15" s="46">
        <v>24368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26323507</v>
      </c>
      <c r="O15" s="47">
        <f t="shared" si="1"/>
        <v>578.5259005296587</v>
      </c>
      <c r="P15" s="9"/>
    </row>
    <row r="16" spans="1:16" ht="15">
      <c r="A16" s="12"/>
      <c r="B16" s="44">
        <v>524</v>
      </c>
      <c r="C16" s="20" t="s">
        <v>29</v>
      </c>
      <c r="D16" s="46">
        <v>4350625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4350625</v>
      </c>
      <c r="O16" s="47">
        <f t="shared" si="1"/>
        <v>95.61603041691392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20064965</v>
      </c>
      <c r="E17" s="31">
        <f t="shared" si="5"/>
        <v>0</v>
      </c>
      <c r="F17" s="31">
        <f t="shared" si="5"/>
        <v>0</v>
      </c>
      <c r="G17" s="31">
        <f t="shared" si="5"/>
        <v>333199</v>
      </c>
      <c r="H17" s="31">
        <f t="shared" si="5"/>
        <v>0</v>
      </c>
      <c r="I17" s="31">
        <f t="shared" si="5"/>
        <v>5505200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25903364</v>
      </c>
      <c r="O17" s="43">
        <f t="shared" si="1"/>
        <v>569.2921913804092</v>
      </c>
      <c r="P17" s="10"/>
    </row>
    <row r="18" spans="1:16" ht="15">
      <c r="A18" s="12"/>
      <c r="B18" s="44">
        <v>534</v>
      </c>
      <c r="C18" s="20" t="s">
        <v>31</v>
      </c>
      <c r="D18" s="46">
        <v>9986549</v>
      </c>
      <c r="E18" s="46">
        <v>0</v>
      </c>
      <c r="F18" s="46">
        <v>0</v>
      </c>
      <c r="G18" s="46">
        <v>112997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10099546</v>
      </c>
      <c r="O18" s="47">
        <f t="shared" si="1"/>
        <v>221.9631656447111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3988904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3988904</v>
      </c>
      <c r="O19" s="47">
        <f t="shared" si="1"/>
        <v>87.66629304850443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1516296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1516296</v>
      </c>
      <c r="O20" s="47">
        <f t="shared" si="1"/>
        <v>33.32445440759544</v>
      </c>
      <c r="P20" s="9"/>
    </row>
    <row r="21" spans="1:16" ht="15">
      <c r="A21" s="12"/>
      <c r="B21" s="44">
        <v>539</v>
      </c>
      <c r="C21" s="20" t="s">
        <v>34</v>
      </c>
      <c r="D21" s="46">
        <v>10078416</v>
      </c>
      <c r="E21" s="46">
        <v>0</v>
      </c>
      <c r="F21" s="46">
        <v>0</v>
      </c>
      <c r="G21" s="46">
        <v>220202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10298618</v>
      </c>
      <c r="O21" s="47">
        <f t="shared" si="1"/>
        <v>226.33827827959826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2946064</v>
      </c>
      <c r="E22" s="31">
        <f t="shared" si="6"/>
        <v>0</v>
      </c>
      <c r="F22" s="31">
        <f t="shared" si="6"/>
        <v>0</v>
      </c>
      <c r="G22" s="31">
        <f t="shared" si="6"/>
        <v>4020454</v>
      </c>
      <c r="H22" s="31">
        <f t="shared" si="6"/>
        <v>0</v>
      </c>
      <c r="I22" s="31">
        <f t="shared" si="6"/>
        <v>4254490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11221008</v>
      </c>
      <c r="O22" s="43">
        <f t="shared" si="1"/>
        <v>246.61014043647393</v>
      </c>
      <c r="P22" s="10"/>
    </row>
    <row r="23" spans="1:16" ht="15">
      <c r="A23" s="12"/>
      <c r="B23" s="44">
        <v>541</v>
      </c>
      <c r="C23" s="20" t="s">
        <v>36</v>
      </c>
      <c r="D23" s="46">
        <v>2946064</v>
      </c>
      <c r="E23" s="46">
        <v>0</v>
      </c>
      <c r="F23" s="46">
        <v>0</v>
      </c>
      <c r="G23" s="46">
        <v>2126445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5072509</v>
      </c>
      <c r="O23" s="47">
        <f t="shared" si="1"/>
        <v>111.48126414804071</v>
      </c>
      <c r="P23" s="9"/>
    </row>
    <row r="24" spans="1:16" ht="15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1894009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1894009</v>
      </c>
      <c r="O24" s="47">
        <f t="shared" si="1"/>
        <v>41.62565657897628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4254490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4254490</v>
      </c>
      <c r="O25" s="47">
        <f t="shared" si="1"/>
        <v>93.50321970945693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608755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608755</v>
      </c>
      <c r="O26" s="43">
        <f t="shared" si="1"/>
        <v>13.378936726665348</v>
      </c>
      <c r="P26" s="10"/>
    </row>
    <row r="27" spans="1:16" ht="15">
      <c r="A27" s="13"/>
      <c r="B27" s="45">
        <v>552</v>
      </c>
      <c r="C27" s="21" t="s">
        <v>40</v>
      </c>
      <c r="D27" s="46">
        <v>608755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608755</v>
      </c>
      <c r="O27" s="47">
        <f t="shared" si="1"/>
        <v>13.378936726665348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SUM(D29:D32)</f>
        <v>7730279</v>
      </c>
      <c r="E28" s="31">
        <f t="shared" si="9"/>
        <v>0</v>
      </c>
      <c r="F28" s="31">
        <f t="shared" si="9"/>
        <v>2772207</v>
      </c>
      <c r="G28" s="31">
        <f t="shared" si="9"/>
        <v>5752898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6">SUM(D28:M28)</f>
        <v>16255384</v>
      </c>
      <c r="O28" s="43">
        <f t="shared" si="1"/>
        <v>357.2533350915364</v>
      </c>
      <c r="P28" s="9"/>
    </row>
    <row r="29" spans="1:16" ht="15">
      <c r="A29" s="12"/>
      <c r="B29" s="44">
        <v>572</v>
      </c>
      <c r="C29" s="20" t="s">
        <v>42</v>
      </c>
      <c r="D29" s="46">
        <v>5973200</v>
      </c>
      <c r="E29" s="46">
        <v>0</v>
      </c>
      <c r="F29" s="46">
        <v>0</v>
      </c>
      <c r="G29" s="46">
        <v>1820739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7793939</v>
      </c>
      <c r="O29" s="47">
        <f t="shared" si="1"/>
        <v>171.29159798685743</v>
      </c>
      <c r="P29" s="9"/>
    </row>
    <row r="30" spans="1:16" ht="15">
      <c r="A30" s="12"/>
      <c r="B30" s="44">
        <v>573</v>
      </c>
      <c r="C30" s="20" t="s">
        <v>43</v>
      </c>
      <c r="D30" s="46">
        <v>1757079</v>
      </c>
      <c r="E30" s="46">
        <v>0</v>
      </c>
      <c r="F30" s="46">
        <v>1409300</v>
      </c>
      <c r="G30" s="46">
        <v>3856150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7022529</v>
      </c>
      <c r="O30" s="47">
        <f t="shared" si="1"/>
        <v>154.337904661436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1362907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1362907</v>
      </c>
      <c r="O31" s="47">
        <f t="shared" si="1"/>
        <v>29.953341684798136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76009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76009</v>
      </c>
      <c r="O32" s="47">
        <f t="shared" si="1"/>
        <v>1.6704907584448694</v>
      </c>
      <c r="P32" s="9"/>
    </row>
    <row r="33" spans="1:16" ht="15.75">
      <c r="A33" s="28" t="s">
        <v>48</v>
      </c>
      <c r="B33" s="29"/>
      <c r="C33" s="30"/>
      <c r="D33" s="31">
        <f aca="true" t="shared" si="11" ref="D33:M33">SUM(D34:D35)</f>
        <v>5567060</v>
      </c>
      <c r="E33" s="31">
        <f t="shared" si="11"/>
        <v>0</v>
      </c>
      <c r="F33" s="31">
        <f t="shared" si="11"/>
        <v>1842187</v>
      </c>
      <c r="G33" s="31">
        <f t="shared" si="11"/>
        <v>0</v>
      </c>
      <c r="H33" s="31">
        <f t="shared" si="11"/>
        <v>0</v>
      </c>
      <c r="I33" s="31">
        <f t="shared" si="11"/>
        <v>8343575</v>
      </c>
      <c r="J33" s="31">
        <f t="shared" si="11"/>
        <v>21007961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36760783</v>
      </c>
      <c r="O33" s="43">
        <f t="shared" si="1"/>
        <v>807.9115404057054</v>
      </c>
      <c r="P33" s="9"/>
    </row>
    <row r="34" spans="1:16" ht="15">
      <c r="A34" s="12"/>
      <c r="B34" s="44">
        <v>581</v>
      </c>
      <c r="C34" s="20" t="s">
        <v>46</v>
      </c>
      <c r="D34" s="46">
        <v>4573780</v>
      </c>
      <c r="E34" s="46">
        <v>0</v>
      </c>
      <c r="F34" s="46">
        <v>1842187</v>
      </c>
      <c r="G34" s="46">
        <v>0</v>
      </c>
      <c r="H34" s="46">
        <v>0</v>
      </c>
      <c r="I34" s="46">
        <v>8343575</v>
      </c>
      <c r="J34" s="46">
        <v>213179</v>
      </c>
      <c r="K34" s="46">
        <v>0</v>
      </c>
      <c r="L34" s="46">
        <v>0</v>
      </c>
      <c r="M34" s="46">
        <v>0</v>
      </c>
      <c r="N34" s="46">
        <f t="shared" si="10"/>
        <v>14972721</v>
      </c>
      <c r="O34" s="47">
        <f t="shared" si="1"/>
        <v>329.0635590426584</v>
      </c>
      <c r="P34" s="9"/>
    </row>
    <row r="35" spans="1:16" ht="15.75" thickBot="1">
      <c r="A35" s="12"/>
      <c r="B35" s="44">
        <v>590</v>
      </c>
      <c r="C35" s="20" t="s">
        <v>47</v>
      </c>
      <c r="D35" s="46">
        <v>993280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20794782</v>
      </c>
      <c r="K35" s="46">
        <v>0</v>
      </c>
      <c r="L35" s="46">
        <v>0</v>
      </c>
      <c r="M35" s="46">
        <v>0</v>
      </c>
      <c r="N35" s="46">
        <f t="shared" si="10"/>
        <v>21788062</v>
      </c>
      <c r="O35" s="47">
        <f t="shared" si="1"/>
        <v>478.847981363047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129829255</v>
      </c>
      <c r="E36" s="15">
        <f aca="true" t="shared" si="12" ref="E36:M36">SUM(E5,E13,E17,E22,E26,E28,E33)</f>
        <v>0</v>
      </c>
      <c r="F36" s="15">
        <f t="shared" si="12"/>
        <v>5764540</v>
      </c>
      <c r="G36" s="15">
        <f t="shared" si="12"/>
        <v>11188657</v>
      </c>
      <c r="H36" s="15">
        <f t="shared" si="12"/>
        <v>0</v>
      </c>
      <c r="I36" s="15">
        <f t="shared" si="12"/>
        <v>18103265</v>
      </c>
      <c r="J36" s="15">
        <f t="shared" si="12"/>
        <v>21007961</v>
      </c>
      <c r="K36" s="15">
        <f t="shared" si="12"/>
        <v>28621408</v>
      </c>
      <c r="L36" s="15">
        <f t="shared" si="12"/>
        <v>0</v>
      </c>
      <c r="M36" s="15">
        <f t="shared" si="12"/>
        <v>0</v>
      </c>
      <c r="N36" s="15">
        <f t="shared" si="10"/>
        <v>214515086</v>
      </c>
      <c r="O36" s="37">
        <f t="shared" si="1"/>
        <v>4714.513659040461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45501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1:O1"/>
    <mergeCell ref="D3:H3"/>
    <mergeCell ref="I3:J3"/>
    <mergeCell ref="K3:L3"/>
    <mergeCell ref="O3:O4"/>
    <mergeCell ref="A2:O2"/>
    <mergeCell ref="A3:C4"/>
    <mergeCell ref="A39:O39"/>
    <mergeCell ref="L38:N38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18765551</v>
      </c>
      <c r="E5" s="26">
        <f t="shared" si="0"/>
        <v>0</v>
      </c>
      <c r="F5" s="26">
        <f t="shared" si="0"/>
        <v>1326420</v>
      </c>
      <c r="G5" s="26">
        <f t="shared" si="0"/>
        <v>553497</v>
      </c>
      <c r="H5" s="26">
        <f t="shared" si="0"/>
        <v>0</v>
      </c>
      <c r="I5" s="26">
        <f t="shared" si="0"/>
        <v>132158</v>
      </c>
      <c r="J5" s="26">
        <f t="shared" si="0"/>
        <v>0</v>
      </c>
      <c r="K5" s="26">
        <f t="shared" si="0"/>
        <v>30936406</v>
      </c>
      <c r="L5" s="26">
        <f t="shared" si="0"/>
        <v>0</v>
      </c>
      <c r="M5" s="26">
        <f t="shared" si="0"/>
        <v>0</v>
      </c>
      <c r="N5" s="27">
        <f>SUM(D5:M5)</f>
        <v>51714032</v>
      </c>
      <c r="O5" s="32">
        <f aca="true" t="shared" si="1" ref="O5:O35">(N5/O$37)</f>
        <v>1129.1766452683523</v>
      </c>
      <c r="P5" s="6"/>
    </row>
    <row r="6" spans="1:16" ht="15">
      <c r="A6" s="12"/>
      <c r="B6" s="44">
        <v>511</v>
      </c>
      <c r="C6" s="20" t="s">
        <v>19</v>
      </c>
      <c r="D6" s="46">
        <v>1318580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1318580</v>
      </c>
      <c r="O6" s="47">
        <f t="shared" si="1"/>
        <v>28.791213590113106</v>
      </c>
      <c r="P6" s="9"/>
    </row>
    <row r="7" spans="1:16" ht="15">
      <c r="A7" s="12"/>
      <c r="B7" s="44">
        <v>512</v>
      </c>
      <c r="C7" s="20" t="s">
        <v>20</v>
      </c>
      <c r="D7" s="46">
        <v>1036622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1036622</v>
      </c>
      <c r="O7" s="47">
        <f t="shared" si="1"/>
        <v>22.63465653521988</v>
      </c>
      <c r="P7" s="9"/>
    </row>
    <row r="8" spans="1:16" ht="15">
      <c r="A8" s="12"/>
      <c r="B8" s="44">
        <v>513</v>
      </c>
      <c r="C8" s="20" t="s">
        <v>21</v>
      </c>
      <c r="D8" s="46">
        <v>5345385</v>
      </c>
      <c r="E8" s="46">
        <v>0</v>
      </c>
      <c r="F8" s="46">
        <v>835787</v>
      </c>
      <c r="G8" s="46">
        <v>0</v>
      </c>
      <c r="H8" s="46">
        <v>0</v>
      </c>
      <c r="I8" s="46">
        <v>0</v>
      </c>
      <c r="J8" s="46">
        <v>0</v>
      </c>
      <c r="K8" s="46">
        <v>120522</v>
      </c>
      <c r="L8" s="46">
        <v>0</v>
      </c>
      <c r="M8" s="46">
        <v>0</v>
      </c>
      <c r="N8" s="46">
        <f t="shared" si="2"/>
        <v>6301694</v>
      </c>
      <c r="O8" s="47">
        <f t="shared" si="1"/>
        <v>137.59758068037905</v>
      </c>
      <c r="P8" s="9"/>
    </row>
    <row r="9" spans="1:16" ht="15">
      <c r="A9" s="12"/>
      <c r="B9" s="44">
        <v>514</v>
      </c>
      <c r="C9" s="20" t="s">
        <v>22</v>
      </c>
      <c r="D9" s="46">
        <v>637687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637687</v>
      </c>
      <c r="O9" s="47">
        <f t="shared" si="1"/>
        <v>13.923904974016333</v>
      </c>
      <c r="P9" s="9"/>
    </row>
    <row r="10" spans="1:16" ht="15">
      <c r="A10" s="12"/>
      <c r="B10" s="44">
        <v>515</v>
      </c>
      <c r="C10" s="20" t="s">
        <v>23</v>
      </c>
      <c r="D10" s="46">
        <v>4213002</v>
      </c>
      <c r="E10" s="46">
        <v>0</v>
      </c>
      <c r="F10" s="46">
        <v>0</v>
      </c>
      <c r="G10" s="46">
        <v>24841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4237843</v>
      </c>
      <c r="O10" s="47">
        <f t="shared" si="1"/>
        <v>92.53336390235381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28825633</v>
      </c>
      <c r="L11" s="46">
        <v>0</v>
      </c>
      <c r="M11" s="46">
        <v>0</v>
      </c>
      <c r="N11" s="46">
        <f t="shared" si="2"/>
        <v>28825633</v>
      </c>
      <c r="O11" s="47">
        <f t="shared" si="1"/>
        <v>629.4081182584392</v>
      </c>
      <c r="P11" s="9"/>
    </row>
    <row r="12" spans="1:16" ht="15">
      <c r="A12" s="12"/>
      <c r="B12" s="44">
        <v>519</v>
      </c>
      <c r="C12" s="20" t="s">
        <v>25</v>
      </c>
      <c r="D12" s="46">
        <v>6214275</v>
      </c>
      <c r="E12" s="46">
        <v>0</v>
      </c>
      <c r="F12" s="46">
        <v>490633</v>
      </c>
      <c r="G12" s="46">
        <v>528656</v>
      </c>
      <c r="H12" s="46">
        <v>0</v>
      </c>
      <c r="I12" s="46">
        <v>132158</v>
      </c>
      <c r="J12" s="46">
        <v>0</v>
      </c>
      <c r="K12" s="46">
        <v>1990251</v>
      </c>
      <c r="L12" s="46">
        <v>0</v>
      </c>
      <c r="M12" s="46">
        <v>0</v>
      </c>
      <c r="N12" s="46">
        <f t="shared" si="2"/>
        <v>9355973</v>
      </c>
      <c r="O12" s="47">
        <f t="shared" si="1"/>
        <v>204.2878073278309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70649233</v>
      </c>
      <c r="E13" s="31">
        <f t="shared" si="3"/>
        <v>0</v>
      </c>
      <c r="F13" s="31">
        <f t="shared" si="3"/>
        <v>0</v>
      </c>
      <c r="G13" s="31">
        <f t="shared" si="3"/>
        <v>45950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214528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70909711</v>
      </c>
      <c r="O13" s="43">
        <f t="shared" si="1"/>
        <v>1548.3145770557667</v>
      </c>
      <c r="P13" s="10"/>
    </row>
    <row r="14" spans="1:16" ht="15">
      <c r="A14" s="12"/>
      <c r="B14" s="44">
        <v>521</v>
      </c>
      <c r="C14" s="20" t="s">
        <v>27</v>
      </c>
      <c r="D14" s="46">
        <v>39999678</v>
      </c>
      <c r="E14" s="46">
        <v>0</v>
      </c>
      <c r="F14" s="46">
        <v>0</v>
      </c>
      <c r="G14" s="46">
        <v>31075</v>
      </c>
      <c r="H14" s="46">
        <v>0</v>
      </c>
      <c r="I14" s="46">
        <v>0</v>
      </c>
      <c r="J14" s="46">
        <v>0</v>
      </c>
      <c r="K14" s="46">
        <v>185895</v>
      </c>
      <c r="L14" s="46">
        <v>0</v>
      </c>
      <c r="M14" s="46">
        <v>0</v>
      </c>
      <c r="N14" s="46">
        <f t="shared" si="4"/>
        <v>40216648</v>
      </c>
      <c r="O14" s="47">
        <f t="shared" si="1"/>
        <v>878.1310974278352</v>
      </c>
      <c r="P14" s="9"/>
    </row>
    <row r="15" spans="1:16" ht="15">
      <c r="A15" s="12"/>
      <c r="B15" s="44">
        <v>522</v>
      </c>
      <c r="C15" s="20" t="s">
        <v>28</v>
      </c>
      <c r="D15" s="46">
        <v>26195390</v>
      </c>
      <c r="E15" s="46">
        <v>0</v>
      </c>
      <c r="F15" s="46">
        <v>0</v>
      </c>
      <c r="G15" s="46">
        <v>14875</v>
      </c>
      <c r="H15" s="46">
        <v>0</v>
      </c>
      <c r="I15" s="46">
        <v>0</v>
      </c>
      <c r="J15" s="46">
        <v>0</v>
      </c>
      <c r="K15" s="46">
        <v>28633</v>
      </c>
      <c r="L15" s="46">
        <v>0</v>
      </c>
      <c r="M15" s="46">
        <v>0</v>
      </c>
      <c r="N15" s="46">
        <f t="shared" si="4"/>
        <v>26238898</v>
      </c>
      <c r="O15" s="47">
        <f t="shared" si="1"/>
        <v>572.9267216909035</v>
      </c>
      <c r="P15" s="9"/>
    </row>
    <row r="16" spans="1:16" ht="15">
      <c r="A16" s="12"/>
      <c r="B16" s="44">
        <v>524</v>
      </c>
      <c r="C16" s="20" t="s">
        <v>29</v>
      </c>
      <c r="D16" s="46">
        <v>4454165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4454165</v>
      </c>
      <c r="O16" s="47">
        <f t="shared" si="1"/>
        <v>97.25675793702781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19509300</v>
      </c>
      <c r="E17" s="31">
        <f t="shared" si="5"/>
        <v>0</v>
      </c>
      <c r="F17" s="31">
        <f t="shared" si="5"/>
        <v>0</v>
      </c>
      <c r="G17" s="31">
        <f t="shared" si="5"/>
        <v>319034</v>
      </c>
      <c r="H17" s="31">
        <f t="shared" si="5"/>
        <v>0</v>
      </c>
      <c r="I17" s="31">
        <f t="shared" si="5"/>
        <v>5647182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25475516</v>
      </c>
      <c r="O17" s="43">
        <f t="shared" si="1"/>
        <v>556.2582645530373</v>
      </c>
      <c r="P17" s="10"/>
    </row>
    <row r="18" spans="1:16" ht="15">
      <c r="A18" s="12"/>
      <c r="B18" s="44">
        <v>534</v>
      </c>
      <c r="C18" s="20" t="s">
        <v>31</v>
      </c>
      <c r="D18" s="46">
        <v>9762114</v>
      </c>
      <c r="E18" s="46">
        <v>0</v>
      </c>
      <c r="F18" s="46">
        <v>0</v>
      </c>
      <c r="G18" s="46">
        <v>151621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9913735</v>
      </c>
      <c r="O18" s="47">
        <f t="shared" si="1"/>
        <v>216.46654875758767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4298022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4298022</v>
      </c>
      <c r="O19" s="47">
        <f t="shared" si="1"/>
        <v>93.84737324774008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1349160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1349160</v>
      </c>
      <c r="O20" s="47">
        <f t="shared" si="1"/>
        <v>29.458928337481986</v>
      </c>
      <c r="P20" s="9"/>
    </row>
    <row r="21" spans="1:16" ht="15">
      <c r="A21" s="12"/>
      <c r="B21" s="44">
        <v>539</v>
      </c>
      <c r="C21" s="20" t="s">
        <v>34</v>
      </c>
      <c r="D21" s="46">
        <v>9747186</v>
      </c>
      <c r="E21" s="46">
        <v>0</v>
      </c>
      <c r="F21" s="46">
        <v>0</v>
      </c>
      <c r="G21" s="46">
        <v>167413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9914599</v>
      </c>
      <c r="O21" s="47">
        <f t="shared" si="1"/>
        <v>216.48541421022753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2570264</v>
      </c>
      <c r="E22" s="31">
        <f t="shared" si="6"/>
        <v>45079</v>
      </c>
      <c r="F22" s="31">
        <f t="shared" si="6"/>
        <v>0</v>
      </c>
      <c r="G22" s="31">
        <f t="shared" si="6"/>
        <v>3512315</v>
      </c>
      <c r="H22" s="31">
        <f t="shared" si="6"/>
        <v>0</v>
      </c>
      <c r="I22" s="31">
        <f t="shared" si="6"/>
        <v>4197322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10324980</v>
      </c>
      <c r="O22" s="43">
        <f t="shared" si="1"/>
        <v>225.44608934887987</v>
      </c>
      <c r="P22" s="10"/>
    </row>
    <row r="23" spans="1:16" ht="15">
      <c r="A23" s="12"/>
      <c r="B23" s="44">
        <v>541</v>
      </c>
      <c r="C23" s="20" t="s">
        <v>36</v>
      </c>
      <c r="D23" s="46">
        <v>2570264</v>
      </c>
      <c r="E23" s="46">
        <v>45079</v>
      </c>
      <c r="F23" s="46">
        <v>0</v>
      </c>
      <c r="G23" s="46">
        <v>1708560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4323903</v>
      </c>
      <c r="O23" s="47">
        <f t="shared" si="1"/>
        <v>94.41248526136512</v>
      </c>
      <c r="P23" s="9"/>
    </row>
    <row r="24" spans="1:16" ht="15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1803755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1803755</v>
      </c>
      <c r="O24" s="47">
        <f t="shared" si="1"/>
        <v>39.38501681296126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4197322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4197322</v>
      </c>
      <c r="O25" s="47">
        <f t="shared" si="1"/>
        <v>91.64858727455348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704232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704232</v>
      </c>
      <c r="O26" s="43">
        <f t="shared" si="1"/>
        <v>15.376916022533734</v>
      </c>
      <c r="P26" s="10"/>
    </row>
    <row r="27" spans="1:16" ht="15">
      <c r="A27" s="13"/>
      <c r="B27" s="45">
        <v>552</v>
      </c>
      <c r="C27" s="21" t="s">
        <v>40</v>
      </c>
      <c r="D27" s="46">
        <v>704232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704232</v>
      </c>
      <c r="O27" s="47">
        <f t="shared" si="1"/>
        <v>15.376916022533734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SUM(D29:D31)</f>
        <v>8451115</v>
      </c>
      <c r="E28" s="31">
        <f t="shared" si="9"/>
        <v>0</v>
      </c>
      <c r="F28" s="31">
        <f t="shared" si="9"/>
        <v>3049296</v>
      </c>
      <c r="G28" s="31">
        <f t="shared" si="9"/>
        <v>2416073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5">SUM(D28:M28)</f>
        <v>13916484</v>
      </c>
      <c r="O28" s="43">
        <f t="shared" si="1"/>
        <v>303.86663173064323</v>
      </c>
      <c r="P28" s="9"/>
    </row>
    <row r="29" spans="1:16" ht="15">
      <c r="A29" s="12"/>
      <c r="B29" s="44">
        <v>572</v>
      </c>
      <c r="C29" s="20" t="s">
        <v>42</v>
      </c>
      <c r="D29" s="46">
        <v>6481824</v>
      </c>
      <c r="E29" s="46">
        <v>0</v>
      </c>
      <c r="F29" s="46">
        <v>0</v>
      </c>
      <c r="G29" s="46">
        <v>1717997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8199821</v>
      </c>
      <c r="O29" s="47">
        <f t="shared" si="1"/>
        <v>179.0432114939517</v>
      </c>
      <c r="P29" s="9"/>
    </row>
    <row r="30" spans="1:16" ht="15">
      <c r="A30" s="12"/>
      <c r="B30" s="44">
        <v>573</v>
      </c>
      <c r="C30" s="20" t="s">
        <v>43</v>
      </c>
      <c r="D30" s="46">
        <v>1969291</v>
      </c>
      <c r="E30" s="46">
        <v>0</v>
      </c>
      <c r="F30" s="46">
        <v>1605757</v>
      </c>
      <c r="G30" s="46">
        <v>698076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4273124</v>
      </c>
      <c r="O30" s="47">
        <f t="shared" si="1"/>
        <v>93.30372505349578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1443539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1443539</v>
      </c>
      <c r="O31" s="47">
        <f t="shared" si="1"/>
        <v>31.519695183195772</v>
      </c>
      <c r="P31" s="9"/>
    </row>
    <row r="32" spans="1:16" ht="15.75">
      <c r="A32" s="28" t="s">
        <v>48</v>
      </c>
      <c r="B32" s="29"/>
      <c r="C32" s="30"/>
      <c r="D32" s="31">
        <f aca="true" t="shared" si="11" ref="D32:M32">SUM(D33:D34)</f>
        <v>4353398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7227011</v>
      </c>
      <c r="J32" s="31">
        <f t="shared" si="11"/>
        <v>23078828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34659237</v>
      </c>
      <c r="O32" s="43">
        <f t="shared" si="1"/>
        <v>756.7849469409144</v>
      </c>
      <c r="P32" s="9"/>
    </row>
    <row r="33" spans="1:16" ht="15">
      <c r="A33" s="12"/>
      <c r="B33" s="44">
        <v>581</v>
      </c>
      <c r="C33" s="20" t="s">
        <v>46</v>
      </c>
      <c r="D33" s="46">
        <v>3799873</v>
      </c>
      <c r="E33" s="46">
        <v>0</v>
      </c>
      <c r="F33" s="46">
        <v>0</v>
      </c>
      <c r="G33" s="46">
        <v>0</v>
      </c>
      <c r="H33" s="46">
        <v>0</v>
      </c>
      <c r="I33" s="46">
        <v>7227011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11026884</v>
      </c>
      <c r="O33" s="47">
        <f t="shared" si="1"/>
        <v>240.77217345735622</v>
      </c>
      <c r="P33" s="9"/>
    </row>
    <row r="34" spans="1:16" ht="15.75" thickBot="1">
      <c r="A34" s="12"/>
      <c r="B34" s="44">
        <v>590</v>
      </c>
      <c r="C34" s="20" t="s">
        <v>47</v>
      </c>
      <c r="D34" s="46">
        <v>553525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23078828</v>
      </c>
      <c r="K34" s="46">
        <v>0</v>
      </c>
      <c r="L34" s="46">
        <v>0</v>
      </c>
      <c r="M34" s="46">
        <v>0</v>
      </c>
      <c r="N34" s="46">
        <f t="shared" si="10"/>
        <v>23632353</v>
      </c>
      <c r="O34" s="47">
        <f t="shared" si="1"/>
        <v>516.0127734835582</v>
      </c>
      <c r="P34" s="9"/>
    </row>
    <row r="35" spans="1:119" ht="16.5" thickBot="1">
      <c r="A35" s="14" t="s">
        <v>10</v>
      </c>
      <c r="B35" s="23"/>
      <c r="C35" s="22"/>
      <c r="D35" s="15">
        <f>SUM(D5,D13,D17,D22,D26,D28,D32)</f>
        <v>125003093</v>
      </c>
      <c r="E35" s="15">
        <f aca="true" t="shared" si="12" ref="E35:M35">SUM(E5,E13,E17,E22,E26,E28,E32)</f>
        <v>45079</v>
      </c>
      <c r="F35" s="15">
        <f t="shared" si="12"/>
        <v>4375716</v>
      </c>
      <c r="G35" s="15">
        <f t="shared" si="12"/>
        <v>6846869</v>
      </c>
      <c r="H35" s="15">
        <f t="shared" si="12"/>
        <v>0</v>
      </c>
      <c r="I35" s="15">
        <f t="shared" si="12"/>
        <v>17203673</v>
      </c>
      <c r="J35" s="15">
        <f t="shared" si="12"/>
        <v>23078828</v>
      </c>
      <c r="K35" s="15">
        <f t="shared" si="12"/>
        <v>31150934</v>
      </c>
      <c r="L35" s="15">
        <f t="shared" si="12"/>
        <v>0</v>
      </c>
      <c r="M35" s="15">
        <f t="shared" si="12"/>
        <v>0</v>
      </c>
      <c r="N35" s="15">
        <f t="shared" si="10"/>
        <v>207704192</v>
      </c>
      <c r="O35" s="37">
        <f t="shared" si="1"/>
        <v>4535.224070920128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63</v>
      </c>
      <c r="M37" s="93"/>
      <c r="N37" s="93"/>
      <c r="O37" s="41">
        <v>45798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19713563</v>
      </c>
      <c r="E5" s="26">
        <f t="shared" si="0"/>
        <v>0</v>
      </c>
      <c r="F5" s="26">
        <f t="shared" si="0"/>
        <v>1108398</v>
      </c>
      <c r="G5" s="26">
        <f t="shared" si="0"/>
        <v>2398247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32206736</v>
      </c>
      <c r="L5" s="26">
        <f t="shared" si="0"/>
        <v>0</v>
      </c>
      <c r="M5" s="26">
        <f t="shared" si="0"/>
        <v>0</v>
      </c>
      <c r="N5" s="27">
        <f>SUM(D5:M5)</f>
        <v>55426944</v>
      </c>
      <c r="O5" s="32">
        <f aca="true" t="shared" si="1" ref="O5:O37">(N5/O$39)</f>
        <v>1242.6451439332795</v>
      </c>
      <c r="P5" s="6"/>
    </row>
    <row r="6" spans="1:16" ht="15">
      <c r="A6" s="12"/>
      <c r="B6" s="44">
        <v>511</v>
      </c>
      <c r="C6" s="20" t="s">
        <v>19</v>
      </c>
      <c r="D6" s="46">
        <v>1579289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1579289</v>
      </c>
      <c r="O6" s="47">
        <f t="shared" si="1"/>
        <v>35.406891758586674</v>
      </c>
      <c r="P6" s="9"/>
    </row>
    <row r="7" spans="1:16" ht="15">
      <c r="A7" s="12"/>
      <c r="B7" s="44">
        <v>512</v>
      </c>
      <c r="C7" s="20" t="s">
        <v>20</v>
      </c>
      <c r="D7" s="46">
        <v>1002476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1002476</v>
      </c>
      <c r="O7" s="47">
        <f t="shared" si="1"/>
        <v>22.47502466146534</v>
      </c>
      <c r="P7" s="9"/>
    </row>
    <row r="8" spans="1:16" ht="15">
      <c r="A8" s="12"/>
      <c r="B8" s="44">
        <v>513</v>
      </c>
      <c r="C8" s="20" t="s">
        <v>21</v>
      </c>
      <c r="D8" s="46">
        <v>5253305</v>
      </c>
      <c r="E8" s="46">
        <v>0</v>
      </c>
      <c r="F8" s="46">
        <v>570107</v>
      </c>
      <c r="G8" s="46">
        <v>0</v>
      </c>
      <c r="H8" s="46">
        <v>0</v>
      </c>
      <c r="I8" s="46">
        <v>0</v>
      </c>
      <c r="J8" s="46">
        <v>0</v>
      </c>
      <c r="K8" s="46">
        <v>109923</v>
      </c>
      <c r="L8" s="46">
        <v>0</v>
      </c>
      <c r="M8" s="46">
        <v>0</v>
      </c>
      <c r="N8" s="46">
        <f t="shared" si="2"/>
        <v>5933335</v>
      </c>
      <c r="O8" s="47">
        <f t="shared" si="1"/>
        <v>133.0224867724868</v>
      </c>
      <c r="P8" s="9"/>
    </row>
    <row r="9" spans="1:16" ht="15">
      <c r="A9" s="12"/>
      <c r="B9" s="44">
        <v>514</v>
      </c>
      <c r="C9" s="20" t="s">
        <v>22</v>
      </c>
      <c r="D9" s="46">
        <v>640508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640508</v>
      </c>
      <c r="O9" s="47">
        <f t="shared" si="1"/>
        <v>14.35987803784414</v>
      </c>
      <c r="P9" s="9"/>
    </row>
    <row r="10" spans="1:16" ht="15">
      <c r="A10" s="12"/>
      <c r="B10" s="44">
        <v>515</v>
      </c>
      <c r="C10" s="20" t="s">
        <v>23</v>
      </c>
      <c r="D10" s="46">
        <v>3900752</v>
      </c>
      <c r="E10" s="46">
        <v>0</v>
      </c>
      <c r="F10" s="46">
        <v>0</v>
      </c>
      <c r="G10" s="46">
        <v>11302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3912054</v>
      </c>
      <c r="O10" s="47">
        <f t="shared" si="1"/>
        <v>87.7063492063492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24000</v>
      </c>
      <c r="H11" s="46">
        <v>0</v>
      </c>
      <c r="I11" s="46">
        <v>0</v>
      </c>
      <c r="J11" s="46">
        <v>0</v>
      </c>
      <c r="K11" s="46">
        <v>32096813</v>
      </c>
      <c r="L11" s="46">
        <v>0</v>
      </c>
      <c r="M11" s="46">
        <v>0</v>
      </c>
      <c r="N11" s="46">
        <f t="shared" si="2"/>
        <v>32120813</v>
      </c>
      <c r="O11" s="47">
        <f t="shared" si="1"/>
        <v>720.1330149762354</v>
      </c>
      <c r="P11" s="9"/>
    </row>
    <row r="12" spans="1:16" ht="15">
      <c r="A12" s="12"/>
      <c r="B12" s="44">
        <v>519</v>
      </c>
      <c r="C12" s="20" t="s">
        <v>25</v>
      </c>
      <c r="D12" s="46">
        <v>7337233</v>
      </c>
      <c r="E12" s="46">
        <v>0</v>
      </c>
      <c r="F12" s="46">
        <v>538291</v>
      </c>
      <c r="G12" s="46">
        <v>2362945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10238469</v>
      </c>
      <c r="O12" s="47">
        <f t="shared" si="1"/>
        <v>229.54149852031208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67951093</v>
      </c>
      <c r="E13" s="31">
        <f t="shared" si="3"/>
        <v>44425</v>
      </c>
      <c r="F13" s="31">
        <f t="shared" si="3"/>
        <v>0</v>
      </c>
      <c r="G13" s="31">
        <f t="shared" si="3"/>
        <v>117229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184422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68297169</v>
      </c>
      <c r="O13" s="43">
        <f t="shared" si="1"/>
        <v>1531.189332795265</v>
      </c>
      <c r="P13" s="10"/>
    </row>
    <row r="14" spans="1:16" ht="15">
      <c r="A14" s="12"/>
      <c r="B14" s="44">
        <v>521</v>
      </c>
      <c r="C14" s="20" t="s">
        <v>27</v>
      </c>
      <c r="D14" s="46">
        <v>40418771</v>
      </c>
      <c r="E14" s="46">
        <v>0</v>
      </c>
      <c r="F14" s="46">
        <v>0</v>
      </c>
      <c r="G14" s="46">
        <v>42627</v>
      </c>
      <c r="H14" s="46">
        <v>0</v>
      </c>
      <c r="I14" s="46">
        <v>0</v>
      </c>
      <c r="J14" s="46">
        <v>0</v>
      </c>
      <c r="K14" s="46">
        <v>159428</v>
      </c>
      <c r="L14" s="46">
        <v>0</v>
      </c>
      <c r="M14" s="46">
        <v>0</v>
      </c>
      <c r="N14" s="46">
        <f t="shared" si="4"/>
        <v>40620826</v>
      </c>
      <c r="O14" s="47">
        <f t="shared" si="1"/>
        <v>910.6991749618868</v>
      </c>
      <c r="P14" s="9"/>
    </row>
    <row r="15" spans="1:16" ht="15">
      <c r="A15" s="12"/>
      <c r="B15" s="44">
        <v>522</v>
      </c>
      <c r="C15" s="20" t="s">
        <v>28</v>
      </c>
      <c r="D15" s="46">
        <v>23264284</v>
      </c>
      <c r="E15" s="46">
        <v>0</v>
      </c>
      <c r="F15" s="46">
        <v>0</v>
      </c>
      <c r="G15" s="46">
        <v>74602</v>
      </c>
      <c r="H15" s="46">
        <v>0</v>
      </c>
      <c r="I15" s="46">
        <v>0</v>
      </c>
      <c r="J15" s="46">
        <v>0</v>
      </c>
      <c r="K15" s="46">
        <v>24994</v>
      </c>
      <c r="L15" s="46">
        <v>0</v>
      </c>
      <c r="M15" s="46">
        <v>0</v>
      </c>
      <c r="N15" s="46">
        <f t="shared" si="4"/>
        <v>23363880</v>
      </c>
      <c r="O15" s="47">
        <f t="shared" si="1"/>
        <v>523.8068334678504</v>
      </c>
      <c r="P15" s="9"/>
    </row>
    <row r="16" spans="1:16" ht="15">
      <c r="A16" s="12"/>
      <c r="B16" s="44">
        <v>524</v>
      </c>
      <c r="C16" s="20" t="s">
        <v>29</v>
      </c>
      <c r="D16" s="46">
        <v>4268038</v>
      </c>
      <c r="E16" s="46">
        <v>41827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4309865</v>
      </c>
      <c r="O16" s="47">
        <f t="shared" si="1"/>
        <v>96.62507846829881</v>
      </c>
      <c r="P16" s="9"/>
    </row>
    <row r="17" spans="1:16" ht="15">
      <c r="A17" s="12"/>
      <c r="B17" s="44">
        <v>525</v>
      </c>
      <c r="C17" s="20" t="s">
        <v>77</v>
      </c>
      <c r="D17" s="46">
        <v>0</v>
      </c>
      <c r="E17" s="46">
        <v>2598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2598</v>
      </c>
      <c r="O17" s="47">
        <f t="shared" si="1"/>
        <v>0.058245897228948074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19021261</v>
      </c>
      <c r="E18" s="31">
        <f t="shared" si="5"/>
        <v>81677</v>
      </c>
      <c r="F18" s="31">
        <f t="shared" si="5"/>
        <v>0</v>
      </c>
      <c r="G18" s="31">
        <f t="shared" si="5"/>
        <v>75434</v>
      </c>
      <c r="H18" s="31">
        <f t="shared" si="5"/>
        <v>0</v>
      </c>
      <c r="I18" s="31">
        <f t="shared" si="5"/>
        <v>5486202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24664574</v>
      </c>
      <c r="O18" s="43">
        <f t="shared" si="1"/>
        <v>552.9677607389472</v>
      </c>
      <c r="P18" s="10"/>
    </row>
    <row r="19" spans="1:16" ht="15">
      <c r="A19" s="12"/>
      <c r="B19" s="44">
        <v>534</v>
      </c>
      <c r="C19" s="20" t="s">
        <v>31</v>
      </c>
      <c r="D19" s="46">
        <v>9864743</v>
      </c>
      <c r="E19" s="46">
        <v>0</v>
      </c>
      <c r="F19" s="46">
        <v>0</v>
      </c>
      <c r="G19" s="46">
        <v>56838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9921581</v>
      </c>
      <c r="O19" s="47">
        <f t="shared" si="1"/>
        <v>222.43702358532866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81677</v>
      </c>
      <c r="F20" s="46">
        <v>0</v>
      </c>
      <c r="G20" s="46">
        <v>0</v>
      </c>
      <c r="H20" s="46">
        <v>0</v>
      </c>
      <c r="I20" s="46">
        <v>4209514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4291191</v>
      </c>
      <c r="O20" s="47">
        <f t="shared" si="1"/>
        <v>96.20641646489103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1276688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1276688</v>
      </c>
      <c r="O21" s="47">
        <f t="shared" si="1"/>
        <v>28.622724419334588</v>
      </c>
      <c r="P21" s="9"/>
    </row>
    <row r="22" spans="1:16" ht="15">
      <c r="A22" s="12"/>
      <c r="B22" s="44">
        <v>539</v>
      </c>
      <c r="C22" s="20" t="s">
        <v>34</v>
      </c>
      <c r="D22" s="46">
        <v>9156518</v>
      </c>
      <c r="E22" s="46">
        <v>0</v>
      </c>
      <c r="F22" s="46">
        <v>0</v>
      </c>
      <c r="G22" s="46">
        <v>18596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9175114</v>
      </c>
      <c r="O22" s="47">
        <f t="shared" si="1"/>
        <v>205.70159626939287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SUM(D24:D26)</f>
        <v>2753972</v>
      </c>
      <c r="E23" s="31">
        <f t="shared" si="6"/>
        <v>23185</v>
      </c>
      <c r="F23" s="31">
        <f t="shared" si="6"/>
        <v>0</v>
      </c>
      <c r="G23" s="31">
        <f t="shared" si="6"/>
        <v>4450946</v>
      </c>
      <c r="H23" s="31">
        <f t="shared" si="6"/>
        <v>0</v>
      </c>
      <c r="I23" s="31">
        <f t="shared" si="6"/>
        <v>4173572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8">SUM(D23:M23)</f>
        <v>11401675</v>
      </c>
      <c r="O23" s="43">
        <f t="shared" si="1"/>
        <v>255.62001165814726</v>
      </c>
      <c r="P23" s="10"/>
    </row>
    <row r="24" spans="1:16" ht="15">
      <c r="A24" s="12"/>
      <c r="B24" s="44">
        <v>541</v>
      </c>
      <c r="C24" s="20" t="s">
        <v>36</v>
      </c>
      <c r="D24" s="46">
        <v>2753972</v>
      </c>
      <c r="E24" s="46">
        <v>23185</v>
      </c>
      <c r="F24" s="46">
        <v>0</v>
      </c>
      <c r="G24" s="46">
        <v>1227552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4004709</v>
      </c>
      <c r="O24" s="47">
        <f t="shared" si="1"/>
        <v>89.7836292709174</v>
      </c>
      <c r="P24" s="9"/>
    </row>
    <row r="25" spans="1:16" ht="15">
      <c r="A25" s="12"/>
      <c r="B25" s="44">
        <v>544</v>
      </c>
      <c r="C25" s="20" t="s">
        <v>37</v>
      </c>
      <c r="D25" s="46">
        <v>0</v>
      </c>
      <c r="E25" s="46">
        <v>0</v>
      </c>
      <c r="F25" s="46">
        <v>0</v>
      </c>
      <c r="G25" s="46">
        <v>3223394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3223394</v>
      </c>
      <c r="O25" s="47">
        <f t="shared" si="1"/>
        <v>72.26692673302843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4173572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4173572</v>
      </c>
      <c r="O26" s="47">
        <f t="shared" si="1"/>
        <v>93.56945565420142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721992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721992</v>
      </c>
      <c r="O27" s="43">
        <f t="shared" si="1"/>
        <v>16.186709712133442</v>
      </c>
      <c r="P27" s="10"/>
    </row>
    <row r="28" spans="1:16" ht="15">
      <c r="A28" s="13"/>
      <c r="B28" s="45">
        <v>552</v>
      </c>
      <c r="C28" s="21" t="s">
        <v>40</v>
      </c>
      <c r="D28" s="46">
        <v>721992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721992</v>
      </c>
      <c r="O28" s="47">
        <f t="shared" si="1"/>
        <v>16.186709712133442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SUM(D30:D33)</f>
        <v>8669520</v>
      </c>
      <c r="E29" s="31">
        <f t="shared" si="9"/>
        <v>64167</v>
      </c>
      <c r="F29" s="31">
        <f t="shared" si="9"/>
        <v>2803931</v>
      </c>
      <c r="G29" s="31">
        <f t="shared" si="9"/>
        <v>5620089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7">SUM(D29:M29)</f>
        <v>17157707</v>
      </c>
      <c r="O29" s="43">
        <f t="shared" si="1"/>
        <v>384.66745134965475</v>
      </c>
      <c r="P29" s="9"/>
    </row>
    <row r="30" spans="1:16" ht="15">
      <c r="A30" s="12"/>
      <c r="B30" s="44">
        <v>572</v>
      </c>
      <c r="C30" s="20" t="s">
        <v>42</v>
      </c>
      <c r="D30" s="46">
        <v>6742426</v>
      </c>
      <c r="E30" s="46">
        <v>24975</v>
      </c>
      <c r="F30" s="46">
        <v>0</v>
      </c>
      <c r="G30" s="46">
        <v>5509665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12277066</v>
      </c>
      <c r="O30" s="47">
        <f t="shared" si="1"/>
        <v>275.2458523899202</v>
      </c>
      <c r="P30" s="9"/>
    </row>
    <row r="31" spans="1:16" ht="15">
      <c r="A31" s="12"/>
      <c r="B31" s="44">
        <v>573</v>
      </c>
      <c r="C31" s="20" t="s">
        <v>43</v>
      </c>
      <c r="D31" s="46">
        <v>1927094</v>
      </c>
      <c r="E31" s="46">
        <v>0</v>
      </c>
      <c r="F31" s="46">
        <v>1430631</v>
      </c>
      <c r="G31" s="46">
        <v>92954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3450679</v>
      </c>
      <c r="O31" s="47">
        <f t="shared" si="1"/>
        <v>77.36254596000359</v>
      </c>
      <c r="P31" s="9"/>
    </row>
    <row r="32" spans="1:16" ht="15">
      <c r="A32" s="12"/>
      <c r="B32" s="44">
        <v>575</v>
      </c>
      <c r="C32" s="20" t="s">
        <v>44</v>
      </c>
      <c r="D32" s="46">
        <v>0</v>
      </c>
      <c r="E32" s="46">
        <v>0</v>
      </c>
      <c r="F32" s="46">
        <v>1373300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1373300</v>
      </c>
      <c r="O32" s="47">
        <f t="shared" si="1"/>
        <v>30.788718500582906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39192</v>
      </c>
      <c r="F33" s="46">
        <v>0</v>
      </c>
      <c r="G33" s="46">
        <v>17470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56662</v>
      </c>
      <c r="O33" s="47">
        <f t="shared" si="1"/>
        <v>1.2703344991480585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SUM(D35:D36)</f>
        <v>12052791</v>
      </c>
      <c r="E34" s="31">
        <f t="shared" si="11"/>
        <v>4087004</v>
      </c>
      <c r="F34" s="31">
        <f t="shared" si="11"/>
        <v>366274</v>
      </c>
      <c r="G34" s="31">
        <f t="shared" si="11"/>
        <v>0</v>
      </c>
      <c r="H34" s="31">
        <f t="shared" si="11"/>
        <v>0</v>
      </c>
      <c r="I34" s="31">
        <f t="shared" si="11"/>
        <v>4585899</v>
      </c>
      <c r="J34" s="31">
        <f t="shared" si="11"/>
        <v>25802370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46894338</v>
      </c>
      <c r="O34" s="43">
        <f t="shared" si="1"/>
        <v>1051.3482647296207</v>
      </c>
      <c r="P34" s="9"/>
    </row>
    <row r="35" spans="1:16" ht="15">
      <c r="A35" s="12"/>
      <c r="B35" s="44">
        <v>581</v>
      </c>
      <c r="C35" s="20" t="s">
        <v>46</v>
      </c>
      <c r="D35" s="46">
        <v>7696539</v>
      </c>
      <c r="E35" s="46">
        <v>4087004</v>
      </c>
      <c r="F35" s="46">
        <v>366274</v>
      </c>
      <c r="G35" s="46">
        <v>0</v>
      </c>
      <c r="H35" s="46">
        <v>0</v>
      </c>
      <c r="I35" s="46">
        <v>4585899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16735716</v>
      </c>
      <c r="O35" s="47">
        <f t="shared" si="1"/>
        <v>375.20661824051655</v>
      </c>
      <c r="P35" s="9"/>
    </row>
    <row r="36" spans="1:16" ht="15.75" thickBot="1">
      <c r="A36" s="12"/>
      <c r="B36" s="44">
        <v>590</v>
      </c>
      <c r="C36" s="20" t="s">
        <v>47</v>
      </c>
      <c r="D36" s="46">
        <v>4356252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25802370</v>
      </c>
      <c r="K36" s="46">
        <v>0</v>
      </c>
      <c r="L36" s="46">
        <v>0</v>
      </c>
      <c r="M36" s="46">
        <v>0</v>
      </c>
      <c r="N36" s="46">
        <f t="shared" si="10"/>
        <v>30158622</v>
      </c>
      <c r="O36" s="47">
        <f t="shared" si="1"/>
        <v>676.1416464891041</v>
      </c>
      <c r="P36" s="9"/>
    </row>
    <row r="37" spans="1:119" ht="16.5" thickBot="1">
      <c r="A37" s="14" t="s">
        <v>10</v>
      </c>
      <c r="B37" s="23"/>
      <c r="C37" s="22"/>
      <c r="D37" s="15">
        <f>SUM(D5,D13,D18,D23,D27,D29,D34)</f>
        <v>130884192</v>
      </c>
      <c r="E37" s="15">
        <f aca="true" t="shared" si="12" ref="E37:M37">SUM(E5,E13,E18,E23,E27,E29,E34)</f>
        <v>4300458</v>
      </c>
      <c r="F37" s="15">
        <f t="shared" si="12"/>
        <v>4278603</v>
      </c>
      <c r="G37" s="15">
        <f t="shared" si="12"/>
        <v>12661945</v>
      </c>
      <c r="H37" s="15">
        <f t="shared" si="12"/>
        <v>0</v>
      </c>
      <c r="I37" s="15">
        <f t="shared" si="12"/>
        <v>14245673</v>
      </c>
      <c r="J37" s="15">
        <f t="shared" si="12"/>
        <v>25802370</v>
      </c>
      <c r="K37" s="15">
        <f t="shared" si="12"/>
        <v>32391158</v>
      </c>
      <c r="L37" s="15">
        <f t="shared" si="12"/>
        <v>0</v>
      </c>
      <c r="M37" s="15">
        <f t="shared" si="12"/>
        <v>0</v>
      </c>
      <c r="N37" s="15">
        <f t="shared" si="10"/>
        <v>224564399</v>
      </c>
      <c r="O37" s="37">
        <f t="shared" si="1"/>
        <v>5034.624674917048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81</v>
      </c>
      <c r="M39" s="93"/>
      <c r="N39" s="93"/>
      <c r="O39" s="41">
        <v>44604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25254688</v>
      </c>
      <c r="E5" s="26">
        <f t="shared" si="0"/>
        <v>179657</v>
      </c>
      <c r="F5" s="26">
        <f t="shared" si="0"/>
        <v>1582691</v>
      </c>
      <c r="G5" s="26">
        <f t="shared" si="0"/>
        <v>2341210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51370045</v>
      </c>
      <c r="L5" s="26">
        <f t="shared" si="0"/>
        <v>0</v>
      </c>
      <c r="M5" s="26">
        <f t="shared" si="0"/>
        <v>0</v>
      </c>
      <c r="N5" s="27">
        <f>SUM(D5:M5)</f>
        <v>80728291</v>
      </c>
      <c r="O5" s="32">
        <f aca="true" t="shared" si="1" ref="O5:O38">(N5/O$40)</f>
        <v>1578.7904288815441</v>
      </c>
      <c r="P5" s="6"/>
    </row>
    <row r="6" spans="1:16" ht="15">
      <c r="A6" s="12"/>
      <c r="B6" s="44">
        <v>511</v>
      </c>
      <c r="C6" s="20" t="s">
        <v>19</v>
      </c>
      <c r="D6" s="46">
        <v>2120469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2120469</v>
      </c>
      <c r="O6" s="47">
        <f t="shared" si="1"/>
        <v>41.46967711653922</v>
      </c>
      <c r="P6" s="9"/>
    </row>
    <row r="7" spans="1:16" ht="15">
      <c r="A7" s="12"/>
      <c r="B7" s="44">
        <v>512</v>
      </c>
      <c r="C7" s="20" t="s">
        <v>20</v>
      </c>
      <c r="D7" s="46">
        <v>1484770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1484770</v>
      </c>
      <c r="O7" s="47">
        <f t="shared" si="1"/>
        <v>29.0374122386717</v>
      </c>
      <c r="P7" s="9"/>
    </row>
    <row r="8" spans="1:16" ht="15">
      <c r="A8" s="12"/>
      <c r="B8" s="44">
        <v>513</v>
      </c>
      <c r="C8" s="20" t="s">
        <v>21</v>
      </c>
      <c r="D8" s="46">
        <v>6647166</v>
      </c>
      <c r="E8" s="46">
        <v>0</v>
      </c>
      <c r="F8" s="46">
        <v>1174371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7821537</v>
      </c>
      <c r="O8" s="47">
        <f t="shared" si="1"/>
        <v>152.9645630023664</v>
      </c>
      <c r="P8" s="9"/>
    </row>
    <row r="9" spans="1:16" ht="15">
      <c r="A9" s="12"/>
      <c r="B9" s="44">
        <v>514</v>
      </c>
      <c r="C9" s="20" t="s">
        <v>22</v>
      </c>
      <c r="D9" s="46">
        <v>2337926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2337926</v>
      </c>
      <c r="O9" s="47">
        <f t="shared" si="1"/>
        <v>45.72244929888721</v>
      </c>
      <c r="P9" s="9"/>
    </row>
    <row r="10" spans="1:16" ht="15">
      <c r="A10" s="12"/>
      <c r="B10" s="44">
        <v>515</v>
      </c>
      <c r="C10" s="20" t="s">
        <v>23</v>
      </c>
      <c r="D10" s="46">
        <v>2838510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2838510</v>
      </c>
      <c r="O10" s="47">
        <f t="shared" si="1"/>
        <v>55.51229147517259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51370045</v>
      </c>
      <c r="L11" s="46">
        <v>0</v>
      </c>
      <c r="M11" s="46">
        <v>0</v>
      </c>
      <c r="N11" s="46">
        <f t="shared" si="2"/>
        <v>51370045</v>
      </c>
      <c r="O11" s="47">
        <f t="shared" si="1"/>
        <v>1004.6358516026831</v>
      </c>
      <c r="P11" s="9"/>
    </row>
    <row r="12" spans="1:16" ht="15">
      <c r="A12" s="12"/>
      <c r="B12" s="44">
        <v>519</v>
      </c>
      <c r="C12" s="20" t="s">
        <v>65</v>
      </c>
      <c r="D12" s="46">
        <v>9825847</v>
      </c>
      <c r="E12" s="46">
        <v>179657</v>
      </c>
      <c r="F12" s="46">
        <v>408320</v>
      </c>
      <c r="G12" s="46">
        <v>2341210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12755034</v>
      </c>
      <c r="O12" s="47">
        <f t="shared" si="1"/>
        <v>249.4481841472239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85323892</v>
      </c>
      <c r="E13" s="31">
        <f t="shared" si="3"/>
        <v>2172567</v>
      </c>
      <c r="F13" s="31">
        <f t="shared" si="3"/>
        <v>2723262</v>
      </c>
      <c r="G13" s="31">
        <f t="shared" si="3"/>
        <v>44309243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134528964</v>
      </c>
      <c r="O13" s="43">
        <f t="shared" si="1"/>
        <v>2630.961688146598</v>
      </c>
      <c r="P13" s="10"/>
    </row>
    <row r="14" spans="1:16" ht="15">
      <c r="A14" s="12"/>
      <c r="B14" s="44">
        <v>521</v>
      </c>
      <c r="C14" s="20" t="s">
        <v>27</v>
      </c>
      <c r="D14" s="46">
        <v>47882437</v>
      </c>
      <c r="E14" s="46">
        <v>0</v>
      </c>
      <c r="F14" s="46">
        <v>2723262</v>
      </c>
      <c r="G14" s="46">
        <v>33406376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84012075</v>
      </c>
      <c r="O14" s="47">
        <f t="shared" si="1"/>
        <v>1643.0108736041304</v>
      </c>
      <c r="P14" s="9"/>
    </row>
    <row r="15" spans="1:16" ht="15">
      <c r="A15" s="12"/>
      <c r="B15" s="44">
        <v>522</v>
      </c>
      <c r="C15" s="20" t="s">
        <v>28</v>
      </c>
      <c r="D15" s="46">
        <v>29755625</v>
      </c>
      <c r="E15" s="46">
        <v>0</v>
      </c>
      <c r="F15" s="46">
        <v>0</v>
      </c>
      <c r="G15" s="46">
        <v>10902867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40658492</v>
      </c>
      <c r="O15" s="47">
        <f t="shared" si="1"/>
        <v>795.1517024230927</v>
      </c>
      <c r="P15" s="9"/>
    </row>
    <row r="16" spans="1:16" ht="15">
      <c r="A16" s="12"/>
      <c r="B16" s="44">
        <v>524</v>
      </c>
      <c r="C16" s="20" t="s">
        <v>29</v>
      </c>
      <c r="D16" s="46">
        <v>6072145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6072145</v>
      </c>
      <c r="O16" s="47">
        <f t="shared" si="1"/>
        <v>118.75198013024857</v>
      </c>
      <c r="P16" s="9"/>
    </row>
    <row r="17" spans="1:16" ht="15">
      <c r="A17" s="12"/>
      <c r="B17" s="44">
        <v>525</v>
      </c>
      <c r="C17" s="20" t="s">
        <v>77</v>
      </c>
      <c r="D17" s="46">
        <v>1613685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1613685</v>
      </c>
      <c r="O17" s="47">
        <f t="shared" si="1"/>
        <v>31.558582520094657</v>
      </c>
      <c r="P17" s="9"/>
    </row>
    <row r="18" spans="1:16" ht="15">
      <c r="A18" s="12"/>
      <c r="B18" s="44">
        <v>529</v>
      </c>
      <c r="C18" s="20" t="s">
        <v>90</v>
      </c>
      <c r="D18" s="46">
        <v>0</v>
      </c>
      <c r="E18" s="46">
        <v>2172567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2172567</v>
      </c>
      <c r="O18" s="47">
        <f t="shared" si="1"/>
        <v>42.48854946903174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SUM(D20:D23)</f>
        <v>22113821</v>
      </c>
      <c r="E19" s="31">
        <f t="shared" si="5"/>
        <v>190442</v>
      </c>
      <c r="F19" s="31">
        <f t="shared" si="5"/>
        <v>0</v>
      </c>
      <c r="G19" s="31">
        <f t="shared" si="5"/>
        <v>414404</v>
      </c>
      <c r="H19" s="31">
        <f t="shared" si="5"/>
        <v>0</v>
      </c>
      <c r="I19" s="31">
        <f t="shared" si="5"/>
        <v>13254383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35973050</v>
      </c>
      <c r="O19" s="43">
        <f t="shared" si="1"/>
        <v>703.5192537109108</v>
      </c>
      <c r="P19" s="10"/>
    </row>
    <row r="20" spans="1:16" ht="15">
      <c r="A20" s="12"/>
      <c r="B20" s="44">
        <v>534</v>
      </c>
      <c r="C20" s="20" t="s">
        <v>66</v>
      </c>
      <c r="D20" s="46">
        <v>11631948</v>
      </c>
      <c r="E20" s="46">
        <v>0</v>
      </c>
      <c r="F20" s="46">
        <v>0</v>
      </c>
      <c r="G20" s="46">
        <v>147526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11779474</v>
      </c>
      <c r="O20" s="47">
        <f t="shared" si="1"/>
        <v>230.36931140359454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10643395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10643395</v>
      </c>
      <c r="O21" s="47">
        <f t="shared" si="1"/>
        <v>208.15119394520173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2610988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2610988</v>
      </c>
      <c r="O22" s="47">
        <f t="shared" si="1"/>
        <v>51.062679678485516</v>
      </c>
      <c r="P22" s="9"/>
    </row>
    <row r="23" spans="1:16" ht="15">
      <c r="A23" s="12"/>
      <c r="B23" s="44">
        <v>539</v>
      </c>
      <c r="C23" s="20" t="s">
        <v>34</v>
      </c>
      <c r="D23" s="46">
        <v>10481873</v>
      </c>
      <c r="E23" s="46">
        <v>190442</v>
      </c>
      <c r="F23" s="46">
        <v>0</v>
      </c>
      <c r="G23" s="46">
        <v>266878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10939193</v>
      </c>
      <c r="O23" s="47">
        <f t="shared" si="1"/>
        <v>213.93606868362897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SUM(D25:D27)</f>
        <v>4425384</v>
      </c>
      <c r="E24" s="31">
        <f t="shared" si="6"/>
        <v>0</v>
      </c>
      <c r="F24" s="31">
        <f t="shared" si="6"/>
        <v>0</v>
      </c>
      <c r="G24" s="31">
        <f t="shared" si="6"/>
        <v>4928848</v>
      </c>
      <c r="H24" s="31">
        <f t="shared" si="6"/>
        <v>0</v>
      </c>
      <c r="I24" s="31">
        <f t="shared" si="6"/>
        <v>6969167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16323399</v>
      </c>
      <c r="O24" s="43">
        <f t="shared" si="1"/>
        <v>319.234134511959</v>
      </c>
      <c r="P24" s="10"/>
    </row>
    <row r="25" spans="1:16" ht="15">
      <c r="A25" s="12"/>
      <c r="B25" s="44">
        <v>541</v>
      </c>
      <c r="C25" s="20" t="s">
        <v>68</v>
      </c>
      <c r="D25" s="46">
        <v>4425384</v>
      </c>
      <c r="E25" s="46">
        <v>0</v>
      </c>
      <c r="F25" s="46">
        <v>0</v>
      </c>
      <c r="G25" s="46">
        <v>2593391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7018775</v>
      </c>
      <c r="O25" s="47">
        <f t="shared" si="1"/>
        <v>137.26507343594156</v>
      </c>
      <c r="P25" s="9"/>
    </row>
    <row r="26" spans="1:16" ht="15">
      <c r="A26" s="12"/>
      <c r="B26" s="44">
        <v>544</v>
      </c>
      <c r="C26" s="20" t="s">
        <v>69</v>
      </c>
      <c r="D26" s="46">
        <v>0</v>
      </c>
      <c r="E26" s="46">
        <v>0</v>
      </c>
      <c r="F26" s="46">
        <v>0</v>
      </c>
      <c r="G26" s="46">
        <v>2335457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2335457</v>
      </c>
      <c r="O26" s="47">
        <f t="shared" si="1"/>
        <v>45.67416345608511</v>
      </c>
      <c r="P26" s="9"/>
    </row>
    <row r="27" spans="1:16" ht="15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6969167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6969167</v>
      </c>
      <c r="O27" s="47">
        <f t="shared" si="1"/>
        <v>136.29489761993233</v>
      </c>
      <c r="P27" s="9"/>
    </row>
    <row r="28" spans="1:16" ht="15.75">
      <c r="A28" s="28" t="s">
        <v>39</v>
      </c>
      <c r="B28" s="29"/>
      <c r="C28" s="30"/>
      <c r="D28" s="31">
        <f aca="true" t="shared" si="8" ref="D28:M28">SUM(D29:D30)</f>
        <v>1167442</v>
      </c>
      <c r="E28" s="31">
        <f t="shared" si="8"/>
        <v>0</v>
      </c>
      <c r="F28" s="31">
        <f t="shared" si="8"/>
        <v>1552343</v>
      </c>
      <c r="G28" s="31">
        <f t="shared" si="8"/>
        <v>458622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3178407</v>
      </c>
      <c r="O28" s="43">
        <f t="shared" si="1"/>
        <v>62.15960338724503</v>
      </c>
      <c r="P28" s="10"/>
    </row>
    <row r="29" spans="1:16" ht="15">
      <c r="A29" s="13"/>
      <c r="B29" s="45">
        <v>552</v>
      </c>
      <c r="C29" s="21" t="s">
        <v>40</v>
      </c>
      <c r="D29" s="46">
        <v>1167442</v>
      </c>
      <c r="E29" s="46">
        <v>0</v>
      </c>
      <c r="F29" s="46">
        <v>1552343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2719785</v>
      </c>
      <c r="O29" s="47">
        <f t="shared" si="1"/>
        <v>53.190405413333856</v>
      </c>
      <c r="P29" s="9"/>
    </row>
    <row r="30" spans="1:16" ht="15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458622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458622</v>
      </c>
      <c r="O30" s="47">
        <f t="shared" si="1"/>
        <v>8.969197973911173</v>
      </c>
      <c r="P30" s="9"/>
    </row>
    <row r="31" spans="1:16" ht="15.75">
      <c r="A31" s="28" t="s">
        <v>41</v>
      </c>
      <c r="B31" s="29"/>
      <c r="C31" s="30"/>
      <c r="D31" s="31">
        <f aca="true" t="shared" si="9" ref="D31:M31">SUM(D32:D34)</f>
        <v>10565295</v>
      </c>
      <c r="E31" s="31">
        <f t="shared" si="9"/>
        <v>0</v>
      </c>
      <c r="F31" s="31">
        <f t="shared" si="9"/>
        <v>2916275</v>
      </c>
      <c r="G31" s="31">
        <f t="shared" si="9"/>
        <v>3790286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8">SUM(D31:M31)</f>
        <v>17271856</v>
      </c>
      <c r="O31" s="43">
        <f t="shared" si="1"/>
        <v>337.78295816791507</v>
      </c>
      <c r="P31" s="9"/>
    </row>
    <row r="32" spans="1:16" ht="15">
      <c r="A32" s="12"/>
      <c r="B32" s="44">
        <v>572</v>
      </c>
      <c r="C32" s="20" t="s">
        <v>70</v>
      </c>
      <c r="D32" s="46">
        <v>7395281</v>
      </c>
      <c r="E32" s="46">
        <v>0</v>
      </c>
      <c r="F32" s="46">
        <v>0</v>
      </c>
      <c r="G32" s="46">
        <v>3736884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11132165</v>
      </c>
      <c r="O32" s="47">
        <f t="shared" si="1"/>
        <v>217.70999159055796</v>
      </c>
      <c r="P32" s="9"/>
    </row>
    <row r="33" spans="1:16" ht="15">
      <c r="A33" s="12"/>
      <c r="B33" s="44">
        <v>573</v>
      </c>
      <c r="C33" s="20" t="s">
        <v>43</v>
      </c>
      <c r="D33" s="46">
        <v>3170014</v>
      </c>
      <c r="E33" s="46">
        <v>0</v>
      </c>
      <c r="F33" s="46">
        <v>437732</v>
      </c>
      <c r="G33" s="46">
        <v>53402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3661148</v>
      </c>
      <c r="O33" s="47">
        <f t="shared" si="1"/>
        <v>71.60049283241742</v>
      </c>
      <c r="P33" s="9"/>
    </row>
    <row r="34" spans="1:16" ht="15">
      <c r="A34" s="12"/>
      <c r="B34" s="44">
        <v>575</v>
      </c>
      <c r="C34" s="20" t="s">
        <v>71</v>
      </c>
      <c r="D34" s="46">
        <v>0</v>
      </c>
      <c r="E34" s="46">
        <v>0</v>
      </c>
      <c r="F34" s="46">
        <v>2478543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2478543</v>
      </c>
      <c r="O34" s="47">
        <f t="shared" si="1"/>
        <v>48.47247374493967</v>
      </c>
      <c r="P34" s="9"/>
    </row>
    <row r="35" spans="1:16" ht="15.75">
      <c r="A35" s="28" t="s">
        <v>72</v>
      </c>
      <c r="B35" s="29"/>
      <c r="C35" s="30"/>
      <c r="D35" s="31">
        <f aca="true" t="shared" si="11" ref="D35:M35">SUM(D36:D37)</f>
        <v>29650694</v>
      </c>
      <c r="E35" s="31">
        <f t="shared" si="11"/>
        <v>0</v>
      </c>
      <c r="F35" s="31">
        <f t="shared" si="11"/>
        <v>0</v>
      </c>
      <c r="G35" s="31">
        <f t="shared" si="11"/>
        <v>1180198</v>
      </c>
      <c r="H35" s="31">
        <f t="shared" si="11"/>
        <v>0</v>
      </c>
      <c r="I35" s="31">
        <f t="shared" si="11"/>
        <v>5962161</v>
      </c>
      <c r="J35" s="31">
        <f t="shared" si="11"/>
        <v>28956725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65749778</v>
      </c>
      <c r="O35" s="43">
        <f t="shared" si="1"/>
        <v>1285.858017327362</v>
      </c>
      <c r="P35" s="9"/>
    </row>
    <row r="36" spans="1:16" ht="15">
      <c r="A36" s="12"/>
      <c r="B36" s="44">
        <v>581</v>
      </c>
      <c r="C36" s="20" t="s">
        <v>73</v>
      </c>
      <c r="D36" s="46">
        <v>29650694</v>
      </c>
      <c r="E36" s="46">
        <v>0</v>
      </c>
      <c r="F36" s="46">
        <v>0</v>
      </c>
      <c r="G36" s="46">
        <v>183912</v>
      </c>
      <c r="H36" s="46">
        <v>0</v>
      </c>
      <c r="I36" s="46">
        <v>5962161</v>
      </c>
      <c r="J36" s="46">
        <v>3674966</v>
      </c>
      <c r="K36" s="46">
        <v>0</v>
      </c>
      <c r="L36" s="46">
        <v>0</v>
      </c>
      <c r="M36" s="46">
        <v>0</v>
      </c>
      <c r="N36" s="46">
        <f t="shared" si="10"/>
        <v>39471733</v>
      </c>
      <c r="O36" s="47">
        <f t="shared" si="1"/>
        <v>771.9424442141083</v>
      </c>
      <c r="P36" s="9"/>
    </row>
    <row r="37" spans="1:16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996286</v>
      </c>
      <c r="H37" s="46">
        <v>0</v>
      </c>
      <c r="I37" s="46">
        <v>0</v>
      </c>
      <c r="J37" s="46">
        <v>25281759</v>
      </c>
      <c r="K37" s="46">
        <v>0</v>
      </c>
      <c r="L37" s="46">
        <v>0</v>
      </c>
      <c r="M37" s="46">
        <v>0</v>
      </c>
      <c r="N37" s="46">
        <f t="shared" si="10"/>
        <v>26278045</v>
      </c>
      <c r="O37" s="47">
        <f t="shared" si="1"/>
        <v>513.9155731132537</v>
      </c>
      <c r="P37" s="9"/>
    </row>
    <row r="38" spans="1:119" ht="16.5" thickBot="1">
      <c r="A38" s="14" t="s">
        <v>10</v>
      </c>
      <c r="B38" s="23"/>
      <c r="C38" s="22"/>
      <c r="D38" s="15">
        <f>SUM(D5,D13,D19,D24,D28,D31,D35)</f>
        <v>178501216</v>
      </c>
      <c r="E38" s="15">
        <f aca="true" t="shared" si="12" ref="E38:M38">SUM(E5,E13,E19,E24,E28,E31,E35)</f>
        <v>2542666</v>
      </c>
      <c r="F38" s="15">
        <f t="shared" si="12"/>
        <v>8774571</v>
      </c>
      <c r="G38" s="15">
        <f t="shared" si="12"/>
        <v>57422811</v>
      </c>
      <c r="H38" s="15">
        <f t="shared" si="12"/>
        <v>0</v>
      </c>
      <c r="I38" s="15">
        <f t="shared" si="12"/>
        <v>26185711</v>
      </c>
      <c r="J38" s="15">
        <f t="shared" si="12"/>
        <v>28956725</v>
      </c>
      <c r="K38" s="15">
        <f t="shared" si="12"/>
        <v>51370045</v>
      </c>
      <c r="L38" s="15">
        <f t="shared" si="12"/>
        <v>0</v>
      </c>
      <c r="M38" s="15">
        <f t="shared" si="12"/>
        <v>0</v>
      </c>
      <c r="N38" s="15">
        <f t="shared" si="10"/>
        <v>353753745</v>
      </c>
      <c r="O38" s="37">
        <f t="shared" si="1"/>
        <v>6918.306084133535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51133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27069768</v>
      </c>
      <c r="E5" s="26">
        <f t="shared" si="0"/>
        <v>106496</v>
      </c>
      <c r="F5" s="26">
        <f t="shared" si="0"/>
        <v>1795250</v>
      </c>
      <c r="G5" s="26">
        <f t="shared" si="0"/>
        <v>1580842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61953803</v>
      </c>
      <c r="L5" s="26">
        <f t="shared" si="0"/>
        <v>0</v>
      </c>
      <c r="M5" s="26">
        <f t="shared" si="0"/>
        <v>0</v>
      </c>
      <c r="N5" s="27">
        <f>SUM(D5:M5)</f>
        <v>92506159</v>
      </c>
      <c r="O5" s="32">
        <f aca="true" t="shared" si="1" ref="O5:O38">(N5/O$40)</f>
        <v>1826.9212797472105</v>
      </c>
      <c r="P5" s="6"/>
    </row>
    <row r="6" spans="1:16" ht="15">
      <c r="A6" s="12"/>
      <c r="B6" s="44">
        <v>511</v>
      </c>
      <c r="C6" s="20" t="s">
        <v>19</v>
      </c>
      <c r="D6" s="46">
        <v>2595806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2595806</v>
      </c>
      <c r="O6" s="47">
        <f t="shared" si="1"/>
        <v>51.26505381653007</v>
      </c>
      <c r="P6" s="9"/>
    </row>
    <row r="7" spans="1:16" ht="15">
      <c r="A7" s="12"/>
      <c r="B7" s="44">
        <v>512</v>
      </c>
      <c r="C7" s="20" t="s">
        <v>20</v>
      </c>
      <c r="D7" s="46">
        <v>1469157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1469157</v>
      </c>
      <c r="O7" s="47">
        <f t="shared" si="1"/>
        <v>29.01465389552681</v>
      </c>
      <c r="P7" s="9"/>
    </row>
    <row r="8" spans="1:16" ht="15">
      <c r="A8" s="12"/>
      <c r="B8" s="44">
        <v>513</v>
      </c>
      <c r="C8" s="20" t="s">
        <v>21</v>
      </c>
      <c r="D8" s="46">
        <v>7295283</v>
      </c>
      <c r="E8" s="46">
        <v>0</v>
      </c>
      <c r="F8" s="46">
        <v>1439281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8734564</v>
      </c>
      <c r="O8" s="47">
        <f t="shared" si="1"/>
        <v>172.50052335341167</v>
      </c>
      <c r="P8" s="9"/>
    </row>
    <row r="9" spans="1:16" ht="15">
      <c r="A9" s="12"/>
      <c r="B9" s="44">
        <v>514</v>
      </c>
      <c r="C9" s="20" t="s">
        <v>22</v>
      </c>
      <c r="D9" s="46">
        <v>2705234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2705234</v>
      </c>
      <c r="O9" s="47">
        <f t="shared" si="1"/>
        <v>53.42616767058359</v>
      </c>
      <c r="P9" s="9"/>
    </row>
    <row r="10" spans="1:16" ht="15">
      <c r="A10" s="12"/>
      <c r="B10" s="44">
        <v>515</v>
      </c>
      <c r="C10" s="20" t="s">
        <v>23</v>
      </c>
      <c r="D10" s="46">
        <v>3117931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3117931</v>
      </c>
      <c r="O10" s="47">
        <f t="shared" si="1"/>
        <v>61.57659721536486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61953803</v>
      </c>
      <c r="L11" s="46">
        <v>0</v>
      </c>
      <c r="M11" s="46">
        <v>0</v>
      </c>
      <c r="N11" s="46">
        <f t="shared" si="2"/>
        <v>61953803</v>
      </c>
      <c r="O11" s="47">
        <f t="shared" si="1"/>
        <v>1223.5371383430434</v>
      </c>
      <c r="P11" s="9"/>
    </row>
    <row r="12" spans="1:16" ht="15">
      <c r="A12" s="12"/>
      <c r="B12" s="44">
        <v>519</v>
      </c>
      <c r="C12" s="20" t="s">
        <v>65</v>
      </c>
      <c r="D12" s="46">
        <v>9886357</v>
      </c>
      <c r="E12" s="46">
        <v>106496</v>
      </c>
      <c r="F12" s="46">
        <v>355969</v>
      </c>
      <c r="G12" s="46">
        <v>1580842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11929664</v>
      </c>
      <c r="O12" s="47">
        <f t="shared" si="1"/>
        <v>235.60114545275007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83428486</v>
      </c>
      <c r="E13" s="31">
        <f t="shared" si="3"/>
        <v>2115190</v>
      </c>
      <c r="F13" s="31">
        <f t="shared" si="3"/>
        <v>2608043</v>
      </c>
      <c r="G13" s="31">
        <f t="shared" si="3"/>
        <v>27652695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115804414</v>
      </c>
      <c r="O13" s="43">
        <f t="shared" si="1"/>
        <v>2287.0428359830157</v>
      </c>
      <c r="P13" s="10"/>
    </row>
    <row r="14" spans="1:16" ht="15">
      <c r="A14" s="12"/>
      <c r="B14" s="44">
        <v>521</v>
      </c>
      <c r="C14" s="20" t="s">
        <v>27</v>
      </c>
      <c r="D14" s="46">
        <v>46858432</v>
      </c>
      <c r="E14" s="46">
        <v>0</v>
      </c>
      <c r="F14" s="46">
        <v>2608043</v>
      </c>
      <c r="G14" s="46">
        <v>23935916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73402391</v>
      </c>
      <c r="O14" s="47">
        <f t="shared" si="1"/>
        <v>1449.6374247062308</v>
      </c>
      <c r="P14" s="9"/>
    </row>
    <row r="15" spans="1:16" ht="15">
      <c r="A15" s="12"/>
      <c r="B15" s="44">
        <v>522</v>
      </c>
      <c r="C15" s="20" t="s">
        <v>28</v>
      </c>
      <c r="D15" s="46">
        <v>29760824</v>
      </c>
      <c r="E15" s="46">
        <v>0</v>
      </c>
      <c r="F15" s="46">
        <v>0</v>
      </c>
      <c r="G15" s="46">
        <v>3716779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33477603</v>
      </c>
      <c r="O15" s="47">
        <f t="shared" si="1"/>
        <v>661.1553865903031</v>
      </c>
      <c r="P15" s="9"/>
    </row>
    <row r="16" spans="1:16" ht="15">
      <c r="A16" s="12"/>
      <c r="B16" s="44">
        <v>524</v>
      </c>
      <c r="C16" s="20" t="s">
        <v>29</v>
      </c>
      <c r="D16" s="46">
        <v>5082746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5082746</v>
      </c>
      <c r="O16" s="47">
        <f t="shared" si="1"/>
        <v>100.38009282117113</v>
      </c>
      <c r="P16" s="9"/>
    </row>
    <row r="17" spans="1:16" ht="15">
      <c r="A17" s="12"/>
      <c r="B17" s="44">
        <v>525</v>
      </c>
      <c r="C17" s="20" t="s">
        <v>77</v>
      </c>
      <c r="D17" s="46">
        <v>1726484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1726484</v>
      </c>
      <c r="O17" s="47">
        <f t="shared" si="1"/>
        <v>34.09665251308383</v>
      </c>
      <c r="P17" s="9"/>
    </row>
    <row r="18" spans="1:16" ht="15">
      <c r="A18" s="12"/>
      <c r="B18" s="44">
        <v>529</v>
      </c>
      <c r="C18" s="20" t="s">
        <v>90</v>
      </c>
      <c r="D18" s="46">
        <v>0</v>
      </c>
      <c r="E18" s="46">
        <v>2115190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2115190</v>
      </c>
      <c r="O18" s="47">
        <f t="shared" si="1"/>
        <v>41.77327935222672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SUM(D20:D23)</f>
        <v>20588917</v>
      </c>
      <c r="E19" s="31">
        <f t="shared" si="5"/>
        <v>74460</v>
      </c>
      <c r="F19" s="31">
        <f t="shared" si="5"/>
        <v>1588798</v>
      </c>
      <c r="G19" s="31">
        <f t="shared" si="5"/>
        <v>13500</v>
      </c>
      <c r="H19" s="31">
        <f t="shared" si="5"/>
        <v>0</v>
      </c>
      <c r="I19" s="31">
        <f t="shared" si="5"/>
        <v>11158789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33424464</v>
      </c>
      <c r="O19" s="43">
        <f t="shared" si="1"/>
        <v>660.1059346301965</v>
      </c>
      <c r="P19" s="10"/>
    </row>
    <row r="20" spans="1:16" ht="15">
      <c r="A20" s="12"/>
      <c r="B20" s="44">
        <v>534</v>
      </c>
      <c r="C20" s="20" t="s">
        <v>66</v>
      </c>
      <c r="D20" s="46">
        <v>11404363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11404363</v>
      </c>
      <c r="O20" s="47">
        <f t="shared" si="1"/>
        <v>225.22687864125604</v>
      </c>
      <c r="P20" s="9"/>
    </row>
    <row r="21" spans="1:16" ht="15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8501672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8501672</v>
      </c>
      <c r="O21" s="47">
        <f t="shared" si="1"/>
        <v>167.9010960797867</v>
      </c>
      <c r="P21" s="9"/>
    </row>
    <row r="22" spans="1:16" ht="15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2657117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2657117</v>
      </c>
      <c r="O22" s="47">
        <f t="shared" si="1"/>
        <v>52.47589611928508</v>
      </c>
      <c r="P22" s="9"/>
    </row>
    <row r="23" spans="1:16" ht="15">
      <c r="A23" s="12"/>
      <c r="B23" s="44">
        <v>539</v>
      </c>
      <c r="C23" s="20" t="s">
        <v>34</v>
      </c>
      <c r="D23" s="46">
        <v>9184554</v>
      </c>
      <c r="E23" s="46">
        <v>74460</v>
      </c>
      <c r="F23" s="46">
        <v>1588798</v>
      </c>
      <c r="G23" s="46">
        <v>13500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10861312</v>
      </c>
      <c r="O23" s="47">
        <f t="shared" si="1"/>
        <v>214.50206378986866</v>
      </c>
      <c r="P23" s="9"/>
    </row>
    <row r="24" spans="1:16" ht="15.75">
      <c r="A24" s="28" t="s">
        <v>35</v>
      </c>
      <c r="B24" s="29"/>
      <c r="C24" s="30"/>
      <c r="D24" s="31">
        <f aca="true" t="shared" si="6" ref="D24:M24">SUM(D25:D27)</f>
        <v>4313812</v>
      </c>
      <c r="E24" s="31">
        <f t="shared" si="6"/>
        <v>0</v>
      </c>
      <c r="F24" s="31">
        <f t="shared" si="6"/>
        <v>0</v>
      </c>
      <c r="G24" s="31">
        <f t="shared" si="6"/>
        <v>4162672</v>
      </c>
      <c r="H24" s="31">
        <f t="shared" si="6"/>
        <v>0</v>
      </c>
      <c r="I24" s="31">
        <f t="shared" si="6"/>
        <v>6444667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14921151</v>
      </c>
      <c r="O24" s="43">
        <f t="shared" si="1"/>
        <v>294.6805766762121</v>
      </c>
      <c r="P24" s="10"/>
    </row>
    <row r="25" spans="1:16" ht="15">
      <c r="A25" s="12"/>
      <c r="B25" s="44">
        <v>541</v>
      </c>
      <c r="C25" s="20" t="s">
        <v>68</v>
      </c>
      <c r="D25" s="46">
        <v>4313812</v>
      </c>
      <c r="E25" s="46">
        <v>0</v>
      </c>
      <c r="F25" s="46">
        <v>0</v>
      </c>
      <c r="G25" s="46">
        <v>1940230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6254042</v>
      </c>
      <c r="O25" s="47">
        <f t="shared" si="1"/>
        <v>123.5122346203219</v>
      </c>
      <c r="P25" s="9"/>
    </row>
    <row r="26" spans="1:16" ht="15">
      <c r="A26" s="12"/>
      <c r="B26" s="44">
        <v>544</v>
      </c>
      <c r="C26" s="20" t="s">
        <v>69</v>
      </c>
      <c r="D26" s="46">
        <v>0</v>
      </c>
      <c r="E26" s="46">
        <v>0</v>
      </c>
      <c r="F26" s="46">
        <v>0</v>
      </c>
      <c r="G26" s="46">
        <v>2222442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2222442</v>
      </c>
      <c r="O26" s="47">
        <f t="shared" si="1"/>
        <v>43.89141897896712</v>
      </c>
      <c r="P26" s="9"/>
    </row>
    <row r="27" spans="1:16" ht="15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6444667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6444667</v>
      </c>
      <c r="O27" s="47">
        <f t="shared" si="1"/>
        <v>127.27692307692308</v>
      </c>
      <c r="P27" s="9"/>
    </row>
    <row r="28" spans="1:16" ht="15.75">
      <c r="A28" s="28" t="s">
        <v>39</v>
      </c>
      <c r="B28" s="29"/>
      <c r="C28" s="30"/>
      <c r="D28" s="31">
        <f aca="true" t="shared" si="8" ref="D28:M28">SUM(D29:D30)</f>
        <v>1469055</v>
      </c>
      <c r="E28" s="31">
        <f t="shared" si="8"/>
        <v>0</v>
      </c>
      <c r="F28" s="31">
        <f t="shared" si="8"/>
        <v>0</v>
      </c>
      <c r="G28" s="31">
        <f t="shared" si="8"/>
        <v>310800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1779855</v>
      </c>
      <c r="O28" s="43">
        <f t="shared" si="1"/>
        <v>35.150686284190776</v>
      </c>
      <c r="P28" s="10"/>
    </row>
    <row r="29" spans="1:16" ht="15">
      <c r="A29" s="13"/>
      <c r="B29" s="45">
        <v>552</v>
      </c>
      <c r="C29" s="21" t="s">
        <v>40</v>
      </c>
      <c r="D29" s="46">
        <v>1469055</v>
      </c>
      <c r="E29" s="46">
        <v>0</v>
      </c>
      <c r="F29" s="46">
        <v>0</v>
      </c>
      <c r="G29" s="46">
        <v>226032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1695087</v>
      </c>
      <c r="O29" s="47">
        <f t="shared" si="1"/>
        <v>33.47658734077219</v>
      </c>
      <c r="P29" s="9"/>
    </row>
    <row r="30" spans="1:16" ht="15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84768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84768</v>
      </c>
      <c r="O30" s="47">
        <f t="shared" si="1"/>
        <v>1.674098943418584</v>
      </c>
      <c r="P30" s="9"/>
    </row>
    <row r="31" spans="1:16" ht="15.75">
      <c r="A31" s="28" t="s">
        <v>41</v>
      </c>
      <c r="B31" s="29"/>
      <c r="C31" s="30"/>
      <c r="D31" s="31">
        <f aca="true" t="shared" si="9" ref="D31:M31">SUM(D32:D34)</f>
        <v>11926348</v>
      </c>
      <c r="E31" s="31">
        <f t="shared" si="9"/>
        <v>0</v>
      </c>
      <c r="F31" s="31">
        <f t="shared" si="9"/>
        <v>3270306</v>
      </c>
      <c r="G31" s="31">
        <f t="shared" si="9"/>
        <v>4275592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aca="true" t="shared" si="10" ref="N31:N38">SUM(D31:M31)</f>
        <v>19472246</v>
      </c>
      <c r="O31" s="43">
        <f t="shared" si="1"/>
        <v>384.56099535894145</v>
      </c>
      <c r="P31" s="9"/>
    </row>
    <row r="32" spans="1:16" ht="15">
      <c r="A32" s="12"/>
      <c r="B32" s="44">
        <v>572</v>
      </c>
      <c r="C32" s="20" t="s">
        <v>70</v>
      </c>
      <c r="D32" s="46">
        <v>8488217</v>
      </c>
      <c r="E32" s="46">
        <v>0</v>
      </c>
      <c r="F32" s="46">
        <v>0</v>
      </c>
      <c r="G32" s="46">
        <v>4227672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12715889</v>
      </c>
      <c r="O32" s="47">
        <f t="shared" si="1"/>
        <v>251.12844870149107</v>
      </c>
      <c r="P32" s="9"/>
    </row>
    <row r="33" spans="1:16" ht="15">
      <c r="A33" s="12"/>
      <c r="B33" s="44">
        <v>573</v>
      </c>
      <c r="C33" s="20" t="s">
        <v>43</v>
      </c>
      <c r="D33" s="46">
        <v>3438131</v>
      </c>
      <c r="E33" s="46">
        <v>0</v>
      </c>
      <c r="F33" s="46">
        <v>493810</v>
      </c>
      <c r="G33" s="46">
        <v>47920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3979861</v>
      </c>
      <c r="O33" s="47">
        <f t="shared" si="1"/>
        <v>78.5990125407327</v>
      </c>
      <c r="P33" s="9"/>
    </row>
    <row r="34" spans="1:16" ht="15">
      <c r="A34" s="12"/>
      <c r="B34" s="44">
        <v>575</v>
      </c>
      <c r="C34" s="20" t="s">
        <v>71</v>
      </c>
      <c r="D34" s="46">
        <v>0</v>
      </c>
      <c r="E34" s="46">
        <v>0</v>
      </c>
      <c r="F34" s="46">
        <v>2776496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2776496</v>
      </c>
      <c r="O34" s="47">
        <f t="shared" si="1"/>
        <v>54.833534116717686</v>
      </c>
      <c r="P34" s="9"/>
    </row>
    <row r="35" spans="1:16" ht="15.75">
      <c r="A35" s="28" t="s">
        <v>72</v>
      </c>
      <c r="B35" s="29"/>
      <c r="C35" s="30"/>
      <c r="D35" s="31">
        <f aca="true" t="shared" si="11" ref="D35:M35">SUM(D36:D37)</f>
        <v>18961711</v>
      </c>
      <c r="E35" s="31">
        <f t="shared" si="11"/>
        <v>0</v>
      </c>
      <c r="F35" s="31">
        <f t="shared" si="11"/>
        <v>0</v>
      </c>
      <c r="G35" s="31">
        <f t="shared" si="11"/>
        <v>115804</v>
      </c>
      <c r="H35" s="31">
        <f t="shared" si="11"/>
        <v>0</v>
      </c>
      <c r="I35" s="31">
        <f t="shared" si="11"/>
        <v>9142369</v>
      </c>
      <c r="J35" s="31">
        <f t="shared" si="11"/>
        <v>28104940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56324824</v>
      </c>
      <c r="O35" s="43">
        <f t="shared" si="1"/>
        <v>1112.3693887627135</v>
      </c>
      <c r="P35" s="9"/>
    </row>
    <row r="36" spans="1:16" ht="15">
      <c r="A36" s="12"/>
      <c r="B36" s="44">
        <v>581</v>
      </c>
      <c r="C36" s="20" t="s">
        <v>73</v>
      </c>
      <c r="D36" s="46">
        <v>18961711</v>
      </c>
      <c r="E36" s="46">
        <v>0</v>
      </c>
      <c r="F36" s="46">
        <v>0</v>
      </c>
      <c r="G36" s="46">
        <v>96810</v>
      </c>
      <c r="H36" s="46">
        <v>0</v>
      </c>
      <c r="I36" s="46">
        <v>9142369</v>
      </c>
      <c r="J36" s="46">
        <v>2900269</v>
      </c>
      <c r="K36" s="46">
        <v>0</v>
      </c>
      <c r="L36" s="46">
        <v>0</v>
      </c>
      <c r="M36" s="46">
        <v>0</v>
      </c>
      <c r="N36" s="46">
        <f t="shared" si="10"/>
        <v>31101159</v>
      </c>
      <c r="O36" s="47">
        <f t="shared" si="1"/>
        <v>614.2225535696653</v>
      </c>
      <c r="P36" s="9"/>
    </row>
    <row r="37" spans="1:16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18994</v>
      </c>
      <c r="H37" s="46">
        <v>0</v>
      </c>
      <c r="I37" s="46">
        <v>0</v>
      </c>
      <c r="J37" s="46">
        <v>25204671</v>
      </c>
      <c r="K37" s="46">
        <v>0</v>
      </c>
      <c r="L37" s="46">
        <v>0</v>
      </c>
      <c r="M37" s="46">
        <v>0</v>
      </c>
      <c r="N37" s="46">
        <f t="shared" si="10"/>
        <v>25223665</v>
      </c>
      <c r="O37" s="47">
        <f t="shared" si="1"/>
        <v>498.1468351930483</v>
      </c>
      <c r="P37" s="9"/>
    </row>
    <row r="38" spans="1:119" ht="16.5" thickBot="1">
      <c r="A38" s="14" t="s">
        <v>10</v>
      </c>
      <c r="B38" s="23"/>
      <c r="C38" s="22"/>
      <c r="D38" s="15">
        <f>SUM(D5,D13,D19,D24,D28,D31,D35)</f>
        <v>167758097</v>
      </c>
      <c r="E38" s="15">
        <f aca="true" t="shared" si="12" ref="E38:M38">SUM(E5,E13,E19,E24,E28,E31,E35)</f>
        <v>2296146</v>
      </c>
      <c r="F38" s="15">
        <f t="shared" si="12"/>
        <v>9262397</v>
      </c>
      <c r="G38" s="15">
        <f t="shared" si="12"/>
        <v>38111905</v>
      </c>
      <c r="H38" s="15">
        <f t="shared" si="12"/>
        <v>0</v>
      </c>
      <c r="I38" s="15">
        <f t="shared" si="12"/>
        <v>26745825</v>
      </c>
      <c r="J38" s="15">
        <f t="shared" si="12"/>
        <v>28104940</v>
      </c>
      <c r="K38" s="15">
        <f t="shared" si="12"/>
        <v>61953803</v>
      </c>
      <c r="L38" s="15">
        <f t="shared" si="12"/>
        <v>0</v>
      </c>
      <c r="M38" s="15">
        <f t="shared" si="12"/>
        <v>0</v>
      </c>
      <c r="N38" s="15">
        <f t="shared" si="10"/>
        <v>334233113</v>
      </c>
      <c r="O38" s="37">
        <f t="shared" si="1"/>
        <v>6600.831697442481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91</v>
      </c>
      <c r="M40" s="93"/>
      <c r="N40" s="93"/>
      <c r="O40" s="41">
        <v>50635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26628427</v>
      </c>
      <c r="E5" s="26">
        <f t="shared" si="0"/>
        <v>0</v>
      </c>
      <c r="F5" s="26">
        <f t="shared" si="0"/>
        <v>9988103</v>
      </c>
      <c r="G5" s="26">
        <f t="shared" si="0"/>
        <v>2155857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52168346</v>
      </c>
      <c r="L5" s="26">
        <f t="shared" si="0"/>
        <v>0</v>
      </c>
      <c r="M5" s="26">
        <f t="shared" si="0"/>
        <v>0</v>
      </c>
      <c r="N5" s="27">
        <f>SUM(D5:M5)</f>
        <v>90940733</v>
      </c>
      <c r="O5" s="32">
        <f aca="true" t="shared" si="1" ref="O5:O39">(N5/O$41)</f>
        <v>1796.1472813098694</v>
      </c>
      <c r="P5" s="6"/>
    </row>
    <row r="6" spans="1:16" ht="15">
      <c r="A6" s="12"/>
      <c r="B6" s="44">
        <v>511</v>
      </c>
      <c r="C6" s="20" t="s">
        <v>19</v>
      </c>
      <c r="D6" s="46">
        <v>2312252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2312252</v>
      </c>
      <c r="O6" s="47">
        <f t="shared" si="1"/>
        <v>45.6687009934625</v>
      </c>
      <c r="P6" s="9"/>
    </row>
    <row r="7" spans="1:16" ht="15">
      <c r="A7" s="12"/>
      <c r="B7" s="44">
        <v>512</v>
      </c>
      <c r="C7" s="20" t="s">
        <v>20</v>
      </c>
      <c r="D7" s="46">
        <v>1714312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1714312</v>
      </c>
      <c r="O7" s="47">
        <f t="shared" si="1"/>
        <v>33.85894017499161</v>
      </c>
      <c r="P7" s="9"/>
    </row>
    <row r="8" spans="1:16" ht="15">
      <c r="A8" s="12"/>
      <c r="B8" s="44">
        <v>513</v>
      </c>
      <c r="C8" s="20" t="s">
        <v>21</v>
      </c>
      <c r="D8" s="46">
        <v>7077436</v>
      </c>
      <c r="E8" s="46">
        <v>0</v>
      </c>
      <c r="F8" s="46">
        <v>9800848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16878284</v>
      </c>
      <c r="O8" s="47">
        <f t="shared" si="1"/>
        <v>333.35869329067174</v>
      </c>
      <c r="P8" s="9"/>
    </row>
    <row r="9" spans="1:16" ht="15">
      <c r="A9" s="12"/>
      <c r="B9" s="44">
        <v>514</v>
      </c>
      <c r="C9" s="20" t="s">
        <v>22</v>
      </c>
      <c r="D9" s="46">
        <v>2538277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2538277</v>
      </c>
      <c r="O9" s="47">
        <f t="shared" si="1"/>
        <v>50.13286326558828</v>
      </c>
      <c r="P9" s="9"/>
    </row>
    <row r="10" spans="1:16" ht="15">
      <c r="A10" s="12"/>
      <c r="B10" s="44">
        <v>515</v>
      </c>
      <c r="C10" s="20" t="s">
        <v>23</v>
      </c>
      <c r="D10" s="46">
        <v>3148657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3148657</v>
      </c>
      <c r="O10" s="47">
        <f t="shared" si="1"/>
        <v>62.18832335920681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52168346</v>
      </c>
      <c r="L11" s="46">
        <v>0</v>
      </c>
      <c r="M11" s="46">
        <v>0</v>
      </c>
      <c r="N11" s="46">
        <f t="shared" si="2"/>
        <v>52168346</v>
      </c>
      <c r="O11" s="47">
        <f t="shared" si="1"/>
        <v>1030.3637297307973</v>
      </c>
      <c r="P11" s="9"/>
    </row>
    <row r="12" spans="1:16" ht="15">
      <c r="A12" s="12"/>
      <c r="B12" s="44">
        <v>519</v>
      </c>
      <c r="C12" s="20" t="s">
        <v>65</v>
      </c>
      <c r="D12" s="46">
        <v>9837493</v>
      </c>
      <c r="E12" s="46">
        <v>0</v>
      </c>
      <c r="F12" s="46">
        <v>187255</v>
      </c>
      <c r="G12" s="46">
        <v>2155857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12180605</v>
      </c>
      <c r="O12" s="47">
        <f t="shared" si="1"/>
        <v>240.5760304951512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91454709</v>
      </c>
      <c r="E13" s="31">
        <f t="shared" si="3"/>
        <v>0</v>
      </c>
      <c r="F13" s="31">
        <f t="shared" si="3"/>
        <v>1166812</v>
      </c>
      <c r="G13" s="31">
        <f t="shared" si="3"/>
        <v>3089975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95711496</v>
      </c>
      <c r="O13" s="43">
        <f t="shared" si="1"/>
        <v>1890.3734075961368</v>
      </c>
      <c r="P13" s="10"/>
    </row>
    <row r="14" spans="1:16" ht="15">
      <c r="A14" s="12"/>
      <c r="B14" s="44">
        <v>521</v>
      </c>
      <c r="C14" s="20" t="s">
        <v>27</v>
      </c>
      <c r="D14" s="46">
        <v>45970508</v>
      </c>
      <c r="E14" s="46">
        <v>0</v>
      </c>
      <c r="F14" s="46">
        <v>1166812</v>
      </c>
      <c r="G14" s="46">
        <v>1511562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48648882</v>
      </c>
      <c r="O14" s="47">
        <f t="shared" si="1"/>
        <v>960.8516916513598</v>
      </c>
      <c r="P14" s="9"/>
    </row>
    <row r="15" spans="1:16" ht="15">
      <c r="A15" s="12"/>
      <c r="B15" s="44">
        <v>522</v>
      </c>
      <c r="C15" s="20" t="s">
        <v>28</v>
      </c>
      <c r="D15" s="46">
        <v>28272031</v>
      </c>
      <c r="E15" s="46">
        <v>0</v>
      </c>
      <c r="F15" s="46">
        <v>0</v>
      </c>
      <c r="G15" s="46">
        <v>1578413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29850444</v>
      </c>
      <c r="O15" s="47">
        <f t="shared" si="1"/>
        <v>589.5685252118268</v>
      </c>
      <c r="P15" s="9"/>
    </row>
    <row r="16" spans="1:16" ht="15">
      <c r="A16" s="12"/>
      <c r="B16" s="44">
        <v>524</v>
      </c>
      <c r="C16" s="20" t="s">
        <v>29</v>
      </c>
      <c r="D16" s="46">
        <v>5257648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5257648</v>
      </c>
      <c r="O16" s="47">
        <f t="shared" si="1"/>
        <v>103.842468053169</v>
      </c>
      <c r="P16" s="9"/>
    </row>
    <row r="17" spans="1:16" ht="15">
      <c r="A17" s="12"/>
      <c r="B17" s="44">
        <v>525</v>
      </c>
      <c r="C17" s="20" t="s">
        <v>77</v>
      </c>
      <c r="D17" s="46">
        <v>11954522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11954522</v>
      </c>
      <c r="O17" s="47">
        <f t="shared" si="1"/>
        <v>236.11072267978116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19722483</v>
      </c>
      <c r="E18" s="31">
        <f t="shared" si="5"/>
        <v>0</v>
      </c>
      <c r="F18" s="31">
        <f t="shared" si="5"/>
        <v>0</v>
      </c>
      <c r="G18" s="31">
        <f t="shared" si="5"/>
        <v>157538</v>
      </c>
      <c r="H18" s="31">
        <f t="shared" si="5"/>
        <v>0</v>
      </c>
      <c r="I18" s="31">
        <f t="shared" si="5"/>
        <v>7998426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27878447</v>
      </c>
      <c r="O18" s="43">
        <f t="shared" si="1"/>
        <v>550.6201141593095</v>
      </c>
      <c r="P18" s="10"/>
    </row>
    <row r="19" spans="1:16" ht="15">
      <c r="A19" s="12"/>
      <c r="B19" s="44">
        <v>534</v>
      </c>
      <c r="C19" s="20" t="s">
        <v>66</v>
      </c>
      <c r="D19" s="46">
        <v>10563109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10563109</v>
      </c>
      <c r="O19" s="47">
        <f t="shared" si="1"/>
        <v>208.62927850526358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5815616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5815616</v>
      </c>
      <c r="O20" s="47">
        <f t="shared" si="1"/>
        <v>114.8627520688906</v>
      </c>
      <c r="P20" s="9"/>
    </row>
    <row r="21" spans="1:16" ht="15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2182810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2182810</v>
      </c>
      <c r="O21" s="47">
        <f t="shared" si="1"/>
        <v>43.1121249827181</v>
      </c>
      <c r="P21" s="9"/>
    </row>
    <row r="22" spans="1:16" ht="15">
      <c r="A22" s="12"/>
      <c r="B22" s="44">
        <v>539</v>
      </c>
      <c r="C22" s="20" t="s">
        <v>34</v>
      </c>
      <c r="D22" s="46">
        <v>9159374</v>
      </c>
      <c r="E22" s="46">
        <v>0</v>
      </c>
      <c r="F22" s="46">
        <v>0</v>
      </c>
      <c r="G22" s="46">
        <v>157538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9316912</v>
      </c>
      <c r="O22" s="47">
        <f t="shared" si="1"/>
        <v>184.01595860243725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SUM(D24:D26)</f>
        <v>3574991</v>
      </c>
      <c r="E23" s="31">
        <f t="shared" si="6"/>
        <v>0</v>
      </c>
      <c r="F23" s="31">
        <f t="shared" si="6"/>
        <v>0</v>
      </c>
      <c r="G23" s="31">
        <f t="shared" si="6"/>
        <v>4505214</v>
      </c>
      <c r="H23" s="31">
        <f t="shared" si="6"/>
        <v>0</v>
      </c>
      <c r="I23" s="31">
        <f t="shared" si="6"/>
        <v>6922140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15002345</v>
      </c>
      <c r="O23" s="43">
        <f t="shared" si="1"/>
        <v>296.30749935810076</v>
      </c>
      <c r="P23" s="10"/>
    </row>
    <row r="24" spans="1:16" ht="15">
      <c r="A24" s="12"/>
      <c r="B24" s="44">
        <v>541</v>
      </c>
      <c r="C24" s="20" t="s">
        <v>68</v>
      </c>
      <c r="D24" s="46">
        <v>3574991</v>
      </c>
      <c r="E24" s="46">
        <v>0</v>
      </c>
      <c r="F24" s="46">
        <v>0</v>
      </c>
      <c r="G24" s="46">
        <v>2746699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6321690</v>
      </c>
      <c r="O24" s="47">
        <f t="shared" si="1"/>
        <v>124.8580908929312</v>
      </c>
      <c r="P24" s="9"/>
    </row>
    <row r="25" spans="1:16" ht="15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1750280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1750280</v>
      </c>
      <c r="O25" s="47">
        <f t="shared" si="1"/>
        <v>34.569334992395966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8235</v>
      </c>
      <c r="H26" s="46">
        <v>0</v>
      </c>
      <c r="I26" s="46">
        <v>6922140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6930375</v>
      </c>
      <c r="O26" s="47">
        <f t="shared" si="1"/>
        <v>136.8800734727736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1317637</v>
      </c>
      <c r="E27" s="31">
        <f t="shared" si="8"/>
        <v>0</v>
      </c>
      <c r="F27" s="31">
        <f t="shared" si="8"/>
        <v>1557213</v>
      </c>
      <c r="G27" s="31">
        <f t="shared" si="8"/>
        <v>4741461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7616311</v>
      </c>
      <c r="O27" s="43">
        <f t="shared" si="1"/>
        <v>150.42782090023897</v>
      </c>
      <c r="P27" s="10"/>
    </row>
    <row r="28" spans="1:16" ht="15">
      <c r="A28" s="13"/>
      <c r="B28" s="45">
        <v>552</v>
      </c>
      <c r="C28" s="21" t="s">
        <v>40</v>
      </c>
      <c r="D28" s="46">
        <v>1317637</v>
      </c>
      <c r="E28" s="46">
        <v>0</v>
      </c>
      <c r="F28" s="46">
        <v>1557213</v>
      </c>
      <c r="G28" s="46">
        <v>349279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3224129</v>
      </c>
      <c r="O28" s="47">
        <f t="shared" si="1"/>
        <v>63.678951630424045</v>
      </c>
      <c r="P28" s="9"/>
    </row>
    <row r="29" spans="1:16" ht="15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4392182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4392182</v>
      </c>
      <c r="O29" s="47">
        <f t="shared" si="1"/>
        <v>86.74886926981493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SUM(D31:D34)</f>
        <v>11440366</v>
      </c>
      <c r="E30" s="31">
        <f t="shared" si="9"/>
        <v>0</v>
      </c>
      <c r="F30" s="31">
        <f t="shared" si="9"/>
        <v>25873571</v>
      </c>
      <c r="G30" s="31">
        <f t="shared" si="9"/>
        <v>2428466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9">SUM(D30:M30)</f>
        <v>39742403</v>
      </c>
      <c r="O30" s="43">
        <f t="shared" si="1"/>
        <v>784.9420908139282</v>
      </c>
      <c r="P30" s="9"/>
    </row>
    <row r="31" spans="1:16" ht="15">
      <c r="A31" s="12"/>
      <c r="B31" s="44">
        <v>572</v>
      </c>
      <c r="C31" s="20" t="s">
        <v>70</v>
      </c>
      <c r="D31" s="46">
        <v>8301719</v>
      </c>
      <c r="E31" s="46">
        <v>0</v>
      </c>
      <c r="F31" s="46">
        <v>0</v>
      </c>
      <c r="G31" s="46">
        <v>2131670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10433389</v>
      </c>
      <c r="O31" s="47">
        <f t="shared" si="1"/>
        <v>206.06721178724496</v>
      </c>
      <c r="P31" s="9"/>
    </row>
    <row r="32" spans="1:16" ht="15">
      <c r="A32" s="12"/>
      <c r="B32" s="44">
        <v>573</v>
      </c>
      <c r="C32" s="20" t="s">
        <v>43</v>
      </c>
      <c r="D32" s="46">
        <v>3138647</v>
      </c>
      <c r="E32" s="46">
        <v>0</v>
      </c>
      <c r="F32" s="46">
        <v>4639338</v>
      </c>
      <c r="G32" s="46">
        <v>296796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8074781</v>
      </c>
      <c r="O32" s="47">
        <f t="shared" si="1"/>
        <v>159.48294523118247</v>
      </c>
      <c r="P32" s="9"/>
    </row>
    <row r="33" spans="1:16" ht="15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18888924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18888924</v>
      </c>
      <c r="O33" s="47">
        <f t="shared" si="1"/>
        <v>373.0703324050483</v>
      </c>
      <c r="P33" s="9"/>
    </row>
    <row r="34" spans="1:16" ht="15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2345309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2345309</v>
      </c>
      <c r="O34" s="47">
        <f t="shared" si="1"/>
        <v>46.32160139045249</v>
      </c>
      <c r="P34" s="9"/>
    </row>
    <row r="35" spans="1:16" ht="15.75">
      <c r="A35" s="28" t="s">
        <v>72</v>
      </c>
      <c r="B35" s="29"/>
      <c r="C35" s="30"/>
      <c r="D35" s="31">
        <f aca="true" t="shared" si="11" ref="D35:M35">SUM(D36:D38)</f>
        <v>18831370</v>
      </c>
      <c r="E35" s="31">
        <f t="shared" si="11"/>
        <v>0</v>
      </c>
      <c r="F35" s="31">
        <f t="shared" si="11"/>
        <v>0</v>
      </c>
      <c r="G35" s="31">
        <f t="shared" si="11"/>
        <v>1008431</v>
      </c>
      <c r="H35" s="31">
        <f t="shared" si="11"/>
        <v>0</v>
      </c>
      <c r="I35" s="31">
        <f t="shared" si="11"/>
        <v>8816131</v>
      </c>
      <c r="J35" s="31">
        <f t="shared" si="11"/>
        <v>27580158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56236090</v>
      </c>
      <c r="O35" s="43">
        <f t="shared" si="1"/>
        <v>1110.7047066026742</v>
      </c>
      <c r="P35" s="9"/>
    </row>
    <row r="36" spans="1:16" ht="15">
      <c r="A36" s="12"/>
      <c r="B36" s="44">
        <v>581</v>
      </c>
      <c r="C36" s="20" t="s">
        <v>73</v>
      </c>
      <c r="D36" s="46">
        <v>18831370</v>
      </c>
      <c r="E36" s="46">
        <v>0</v>
      </c>
      <c r="F36" s="46">
        <v>0</v>
      </c>
      <c r="G36" s="46">
        <v>0</v>
      </c>
      <c r="H36" s="46">
        <v>0</v>
      </c>
      <c r="I36" s="46">
        <v>8816131</v>
      </c>
      <c r="J36" s="46">
        <v>2953754</v>
      </c>
      <c r="K36" s="46">
        <v>0</v>
      </c>
      <c r="L36" s="46">
        <v>0</v>
      </c>
      <c r="M36" s="46">
        <v>0</v>
      </c>
      <c r="N36" s="46">
        <f t="shared" si="10"/>
        <v>30601255</v>
      </c>
      <c r="O36" s="47">
        <f t="shared" si="1"/>
        <v>604.3976022594853</v>
      </c>
      <c r="P36" s="9"/>
    </row>
    <row r="37" spans="1:16" ht="15">
      <c r="A37" s="12"/>
      <c r="B37" s="44">
        <v>585</v>
      </c>
      <c r="C37" s="20" t="s">
        <v>87</v>
      </c>
      <c r="D37" s="46">
        <v>0</v>
      </c>
      <c r="E37" s="46">
        <v>0</v>
      </c>
      <c r="F37" s="46">
        <v>0</v>
      </c>
      <c r="G37" s="46">
        <v>877809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877809</v>
      </c>
      <c r="O37" s="47">
        <f t="shared" si="1"/>
        <v>17.337382236179415</v>
      </c>
      <c r="P37" s="9"/>
    </row>
    <row r="38" spans="1:16" ht="15.75" thickBot="1">
      <c r="A38" s="12"/>
      <c r="B38" s="44">
        <v>590</v>
      </c>
      <c r="C38" s="20" t="s">
        <v>74</v>
      </c>
      <c r="D38" s="46">
        <v>0</v>
      </c>
      <c r="E38" s="46">
        <v>0</v>
      </c>
      <c r="F38" s="46">
        <v>0</v>
      </c>
      <c r="G38" s="46">
        <v>130622</v>
      </c>
      <c r="H38" s="46">
        <v>0</v>
      </c>
      <c r="I38" s="46">
        <v>0</v>
      </c>
      <c r="J38" s="46">
        <v>24626404</v>
      </c>
      <c r="K38" s="46">
        <v>0</v>
      </c>
      <c r="L38" s="46">
        <v>0</v>
      </c>
      <c r="M38" s="46">
        <v>0</v>
      </c>
      <c r="N38" s="46">
        <f t="shared" si="10"/>
        <v>24757026</v>
      </c>
      <c r="O38" s="47">
        <f t="shared" si="1"/>
        <v>488.96972210700955</v>
      </c>
      <c r="P38" s="9"/>
    </row>
    <row r="39" spans="1:119" ht="16.5" thickBot="1">
      <c r="A39" s="14" t="s">
        <v>10</v>
      </c>
      <c r="B39" s="23"/>
      <c r="C39" s="22"/>
      <c r="D39" s="15">
        <f>SUM(D5,D13,D18,D23,D27,D30,D35)</f>
        <v>172969983</v>
      </c>
      <c r="E39" s="15">
        <f aca="true" t="shared" si="12" ref="E39:M39">SUM(E5,E13,E18,E23,E27,E30,E35)</f>
        <v>0</v>
      </c>
      <c r="F39" s="15">
        <f t="shared" si="12"/>
        <v>38585699</v>
      </c>
      <c r="G39" s="15">
        <f t="shared" si="12"/>
        <v>18086942</v>
      </c>
      <c r="H39" s="15">
        <f t="shared" si="12"/>
        <v>0</v>
      </c>
      <c r="I39" s="15">
        <f t="shared" si="12"/>
        <v>23736697</v>
      </c>
      <c r="J39" s="15">
        <f t="shared" si="12"/>
        <v>27580158</v>
      </c>
      <c r="K39" s="15">
        <f t="shared" si="12"/>
        <v>52168346</v>
      </c>
      <c r="L39" s="15">
        <f t="shared" si="12"/>
        <v>0</v>
      </c>
      <c r="M39" s="15">
        <f t="shared" si="12"/>
        <v>0</v>
      </c>
      <c r="N39" s="15">
        <f t="shared" si="10"/>
        <v>333127825</v>
      </c>
      <c r="O39" s="37">
        <f t="shared" si="1"/>
        <v>6579.522920740258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88</v>
      </c>
      <c r="M41" s="93"/>
      <c r="N41" s="93"/>
      <c r="O41" s="41">
        <v>50631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24712884</v>
      </c>
      <c r="E5" s="26">
        <f t="shared" si="0"/>
        <v>0</v>
      </c>
      <c r="F5" s="26">
        <f t="shared" si="0"/>
        <v>1350086</v>
      </c>
      <c r="G5" s="26">
        <f t="shared" si="0"/>
        <v>1425660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52896555</v>
      </c>
      <c r="L5" s="26">
        <f t="shared" si="0"/>
        <v>0</v>
      </c>
      <c r="M5" s="26">
        <f t="shared" si="0"/>
        <v>0</v>
      </c>
      <c r="N5" s="27">
        <f>SUM(D5:M5)</f>
        <v>80385185</v>
      </c>
      <c r="O5" s="32">
        <f aca="true" t="shared" si="1" ref="O5:O38">(N5/O$40)</f>
        <v>1613.9010801477675</v>
      </c>
      <c r="P5" s="6"/>
    </row>
    <row r="6" spans="1:16" ht="15">
      <c r="A6" s="12"/>
      <c r="B6" s="44">
        <v>511</v>
      </c>
      <c r="C6" s="20" t="s">
        <v>19</v>
      </c>
      <c r="D6" s="46">
        <v>2404008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2404008</v>
      </c>
      <c r="O6" s="47">
        <f t="shared" si="1"/>
        <v>48.265499518149696</v>
      </c>
      <c r="P6" s="9"/>
    </row>
    <row r="7" spans="1:16" ht="15">
      <c r="A7" s="12"/>
      <c r="B7" s="44">
        <v>512</v>
      </c>
      <c r="C7" s="20" t="s">
        <v>20</v>
      </c>
      <c r="D7" s="46">
        <v>1532766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1532766</v>
      </c>
      <c r="O7" s="47">
        <f t="shared" si="1"/>
        <v>30.77349020237713</v>
      </c>
      <c r="P7" s="9"/>
    </row>
    <row r="8" spans="1:16" ht="15">
      <c r="A8" s="12"/>
      <c r="B8" s="44">
        <v>513</v>
      </c>
      <c r="C8" s="20" t="s">
        <v>21</v>
      </c>
      <c r="D8" s="46">
        <v>6643328</v>
      </c>
      <c r="E8" s="46">
        <v>0</v>
      </c>
      <c r="F8" s="46">
        <v>1046557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7689885</v>
      </c>
      <c r="O8" s="47">
        <f t="shared" si="1"/>
        <v>154.39055974943784</v>
      </c>
      <c r="P8" s="9"/>
    </row>
    <row r="9" spans="1:16" ht="15">
      <c r="A9" s="12"/>
      <c r="B9" s="44">
        <v>514</v>
      </c>
      <c r="C9" s="20" t="s">
        <v>22</v>
      </c>
      <c r="D9" s="46">
        <v>2541296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2541296</v>
      </c>
      <c r="O9" s="47">
        <f t="shared" si="1"/>
        <v>51.02184388050112</v>
      </c>
      <c r="P9" s="9"/>
    </row>
    <row r="10" spans="1:16" ht="15">
      <c r="A10" s="12"/>
      <c r="B10" s="44">
        <v>515</v>
      </c>
      <c r="C10" s="20" t="s">
        <v>23</v>
      </c>
      <c r="D10" s="46">
        <v>2835160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2835160</v>
      </c>
      <c r="O10" s="47">
        <f t="shared" si="1"/>
        <v>56.92177963379377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52896555</v>
      </c>
      <c r="L11" s="46">
        <v>0</v>
      </c>
      <c r="M11" s="46">
        <v>0</v>
      </c>
      <c r="N11" s="46">
        <f t="shared" si="2"/>
        <v>52896555</v>
      </c>
      <c r="O11" s="47">
        <f t="shared" si="1"/>
        <v>1062.0092153870864</v>
      </c>
      <c r="P11" s="9"/>
    </row>
    <row r="12" spans="1:16" ht="15">
      <c r="A12" s="12"/>
      <c r="B12" s="44">
        <v>519</v>
      </c>
      <c r="C12" s="20" t="s">
        <v>65</v>
      </c>
      <c r="D12" s="46">
        <v>8756326</v>
      </c>
      <c r="E12" s="46">
        <v>0</v>
      </c>
      <c r="F12" s="46">
        <v>303529</v>
      </c>
      <c r="G12" s="46">
        <v>1425660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10485515</v>
      </c>
      <c r="O12" s="47">
        <f t="shared" si="1"/>
        <v>210.51869177642146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80535003</v>
      </c>
      <c r="E13" s="31">
        <f t="shared" si="3"/>
        <v>0</v>
      </c>
      <c r="F13" s="31">
        <f t="shared" si="3"/>
        <v>518929</v>
      </c>
      <c r="G13" s="31">
        <f t="shared" si="3"/>
        <v>2076088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83130020</v>
      </c>
      <c r="O13" s="43">
        <f t="shared" si="1"/>
        <v>1669.0093960809509</v>
      </c>
      <c r="P13" s="10"/>
    </row>
    <row r="14" spans="1:16" ht="15">
      <c r="A14" s="12"/>
      <c r="B14" s="44">
        <v>521</v>
      </c>
      <c r="C14" s="20" t="s">
        <v>27</v>
      </c>
      <c r="D14" s="46">
        <v>41674093</v>
      </c>
      <c r="E14" s="46">
        <v>0</v>
      </c>
      <c r="F14" s="46">
        <v>518929</v>
      </c>
      <c r="G14" s="46">
        <v>1914472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44107494</v>
      </c>
      <c r="O14" s="47">
        <f t="shared" si="1"/>
        <v>885.5503935110826</v>
      </c>
      <c r="P14" s="9"/>
    </row>
    <row r="15" spans="1:16" ht="15">
      <c r="A15" s="12"/>
      <c r="B15" s="44">
        <v>522</v>
      </c>
      <c r="C15" s="20" t="s">
        <v>28</v>
      </c>
      <c r="D15" s="46">
        <v>28742692</v>
      </c>
      <c r="E15" s="46">
        <v>0</v>
      </c>
      <c r="F15" s="46">
        <v>0</v>
      </c>
      <c r="G15" s="46">
        <v>161616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28904308</v>
      </c>
      <c r="O15" s="47">
        <f t="shared" si="1"/>
        <v>580.3145679408931</v>
      </c>
      <c r="P15" s="9"/>
    </row>
    <row r="16" spans="1:16" ht="15">
      <c r="A16" s="12"/>
      <c r="B16" s="44">
        <v>524</v>
      </c>
      <c r="C16" s="20" t="s">
        <v>29</v>
      </c>
      <c r="D16" s="46">
        <v>5112962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5112962</v>
      </c>
      <c r="O16" s="47">
        <f t="shared" si="1"/>
        <v>102.65342916800515</v>
      </c>
      <c r="P16" s="9"/>
    </row>
    <row r="17" spans="1:16" ht="15">
      <c r="A17" s="12"/>
      <c r="B17" s="44">
        <v>525</v>
      </c>
      <c r="C17" s="20" t="s">
        <v>77</v>
      </c>
      <c r="D17" s="46">
        <v>5005256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5005256</v>
      </c>
      <c r="O17" s="47">
        <f t="shared" si="1"/>
        <v>100.49100546097013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19213814</v>
      </c>
      <c r="E18" s="31">
        <f t="shared" si="5"/>
        <v>0</v>
      </c>
      <c r="F18" s="31">
        <f t="shared" si="5"/>
        <v>829958</v>
      </c>
      <c r="G18" s="31">
        <f t="shared" si="5"/>
        <v>170244</v>
      </c>
      <c r="H18" s="31">
        <f t="shared" si="5"/>
        <v>0</v>
      </c>
      <c r="I18" s="31">
        <f t="shared" si="5"/>
        <v>12404807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32618823</v>
      </c>
      <c r="O18" s="43">
        <f t="shared" si="1"/>
        <v>654.8912423707035</v>
      </c>
      <c r="P18" s="10"/>
    </row>
    <row r="19" spans="1:16" ht="15">
      <c r="A19" s="12"/>
      <c r="B19" s="44">
        <v>534</v>
      </c>
      <c r="C19" s="20" t="s">
        <v>66</v>
      </c>
      <c r="D19" s="46">
        <v>10565790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10565790</v>
      </c>
      <c r="O19" s="47">
        <f t="shared" si="1"/>
        <v>212.1303806617411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10050191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10050191</v>
      </c>
      <c r="O20" s="47">
        <f t="shared" si="1"/>
        <v>201.77865001606168</v>
      </c>
      <c r="P20" s="9"/>
    </row>
    <row r="21" spans="1:16" ht="15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2354616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2354616</v>
      </c>
      <c r="O21" s="47">
        <f t="shared" si="1"/>
        <v>47.273851590106005</v>
      </c>
      <c r="P21" s="9"/>
    </row>
    <row r="22" spans="1:16" ht="15">
      <c r="A22" s="12"/>
      <c r="B22" s="44">
        <v>539</v>
      </c>
      <c r="C22" s="20" t="s">
        <v>34</v>
      </c>
      <c r="D22" s="46">
        <v>8648024</v>
      </c>
      <c r="E22" s="46">
        <v>0</v>
      </c>
      <c r="F22" s="46">
        <v>829958</v>
      </c>
      <c r="G22" s="46">
        <v>170244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9648226</v>
      </c>
      <c r="O22" s="47">
        <f t="shared" si="1"/>
        <v>193.70836010279473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SUM(D24:D26)</f>
        <v>3429607</v>
      </c>
      <c r="E23" s="31">
        <f t="shared" si="6"/>
        <v>0</v>
      </c>
      <c r="F23" s="31">
        <f t="shared" si="6"/>
        <v>0</v>
      </c>
      <c r="G23" s="31">
        <f t="shared" si="6"/>
        <v>3809104</v>
      </c>
      <c r="H23" s="31">
        <f t="shared" si="6"/>
        <v>0</v>
      </c>
      <c r="I23" s="31">
        <f t="shared" si="6"/>
        <v>7763193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15001904</v>
      </c>
      <c r="O23" s="43">
        <f t="shared" si="1"/>
        <v>301.1946675232894</v>
      </c>
      <c r="P23" s="10"/>
    </row>
    <row r="24" spans="1:16" ht="15">
      <c r="A24" s="12"/>
      <c r="B24" s="44">
        <v>541</v>
      </c>
      <c r="C24" s="20" t="s">
        <v>68</v>
      </c>
      <c r="D24" s="46">
        <v>3429607</v>
      </c>
      <c r="E24" s="46">
        <v>0</v>
      </c>
      <c r="F24" s="46">
        <v>0</v>
      </c>
      <c r="G24" s="46">
        <v>1907561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5337168</v>
      </c>
      <c r="O24" s="47">
        <f t="shared" si="1"/>
        <v>107.15483456472856</v>
      </c>
      <c r="P24" s="9"/>
    </row>
    <row r="25" spans="1:16" ht="15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1793486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1793486</v>
      </c>
      <c r="O25" s="47">
        <f t="shared" si="1"/>
        <v>36.00799068422744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108057</v>
      </c>
      <c r="H26" s="46">
        <v>0</v>
      </c>
      <c r="I26" s="46">
        <v>7763193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7871250</v>
      </c>
      <c r="O26" s="47">
        <f t="shared" si="1"/>
        <v>158.03184227433343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1207597</v>
      </c>
      <c r="E27" s="31">
        <f t="shared" si="8"/>
        <v>0</v>
      </c>
      <c r="F27" s="31">
        <f t="shared" si="8"/>
        <v>0</v>
      </c>
      <c r="G27" s="31">
        <f t="shared" si="8"/>
        <v>14964866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16172463</v>
      </c>
      <c r="O27" s="43">
        <f t="shared" si="1"/>
        <v>324.6960929971089</v>
      </c>
      <c r="P27" s="10"/>
    </row>
    <row r="28" spans="1:16" ht="15">
      <c r="A28" s="13"/>
      <c r="B28" s="45">
        <v>552</v>
      </c>
      <c r="C28" s="21" t="s">
        <v>40</v>
      </c>
      <c r="D28" s="46">
        <v>1207597</v>
      </c>
      <c r="E28" s="46">
        <v>0</v>
      </c>
      <c r="F28" s="46">
        <v>0</v>
      </c>
      <c r="G28" s="46">
        <v>112658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1320255</v>
      </c>
      <c r="O28" s="47">
        <f t="shared" si="1"/>
        <v>26.506886443944747</v>
      </c>
      <c r="P28" s="9"/>
    </row>
    <row r="29" spans="1:16" ht="15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14852208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14852208</v>
      </c>
      <c r="O29" s="47">
        <f t="shared" si="1"/>
        <v>298.1892065531641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SUM(D31:D34)</f>
        <v>9760753</v>
      </c>
      <c r="E30" s="31">
        <f t="shared" si="9"/>
        <v>0</v>
      </c>
      <c r="F30" s="31">
        <f t="shared" si="9"/>
        <v>3225029</v>
      </c>
      <c r="G30" s="31">
        <f t="shared" si="9"/>
        <v>7230397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8">SUM(D30:M30)</f>
        <v>20216179</v>
      </c>
      <c r="O30" s="43">
        <f t="shared" si="1"/>
        <v>405.8821675232894</v>
      </c>
      <c r="P30" s="9"/>
    </row>
    <row r="31" spans="1:16" ht="15">
      <c r="A31" s="12"/>
      <c r="B31" s="44">
        <v>572</v>
      </c>
      <c r="C31" s="20" t="s">
        <v>70</v>
      </c>
      <c r="D31" s="46">
        <v>6953021</v>
      </c>
      <c r="E31" s="46">
        <v>0</v>
      </c>
      <c r="F31" s="46">
        <v>0</v>
      </c>
      <c r="G31" s="46">
        <v>5620108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12573129</v>
      </c>
      <c r="O31" s="47">
        <f t="shared" si="1"/>
        <v>252.43191856729842</v>
      </c>
      <c r="P31" s="9"/>
    </row>
    <row r="32" spans="1:16" ht="15">
      <c r="A32" s="12"/>
      <c r="B32" s="44">
        <v>573</v>
      </c>
      <c r="C32" s="20" t="s">
        <v>43</v>
      </c>
      <c r="D32" s="46">
        <v>2807732</v>
      </c>
      <c r="E32" s="46">
        <v>0</v>
      </c>
      <c r="F32" s="46">
        <v>793845</v>
      </c>
      <c r="G32" s="46">
        <v>1610289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5211866</v>
      </c>
      <c r="O32" s="47">
        <f t="shared" si="1"/>
        <v>104.63913427561837</v>
      </c>
      <c r="P32" s="9"/>
    </row>
    <row r="33" spans="1:16" ht="15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2370496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2370496</v>
      </c>
      <c r="O33" s="47">
        <f t="shared" si="1"/>
        <v>47.59267587536139</v>
      </c>
      <c r="P33" s="9"/>
    </row>
    <row r="34" spans="1:16" ht="15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60688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60688</v>
      </c>
      <c r="O34" s="47">
        <f t="shared" si="1"/>
        <v>1.2184388050112431</v>
      </c>
      <c r="P34" s="9"/>
    </row>
    <row r="35" spans="1:16" ht="15.75">
      <c r="A35" s="28" t="s">
        <v>72</v>
      </c>
      <c r="B35" s="29"/>
      <c r="C35" s="30"/>
      <c r="D35" s="31">
        <f aca="true" t="shared" si="11" ref="D35:M35">SUM(D36:D37)</f>
        <v>12567234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8592108</v>
      </c>
      <c r="J35" s="31">
        <f t="shared" si="11"/>
        <v>25139936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46299278</v>
      </c>
      <c r="O35" s="43">
        <f t="shared" si="1"/>
        <v>929.5550513973659</v>
      </c>
      <c r="P35" s="9"/>
    </row>
    <row r="36" spans="1:16" ht="15">
      <c r="A36" s="12"/>
      <c r="B36" s="44">
        <v>581</v>
      </c>
      <c r="C36" s="20" t="s">
        <v>73</v>
      </c>
      <c r="D36" s="46">
        <v>11715220</v>
      </c>
      <c r="E36" s="46">
        <v>0</v>
      </c>
      <c r="F36" s="46">
        <v>0</v>
      </c>
      <c r="G36" s="46">
        <v>0</v>
      </c>
      <c r="H36" s="46">
        <v>0</v>
      </c>
      <c r="I36" s="46">
        <v>8592108</v>
      </c>
      <c r="J36" s="46">
        <v>1844166</v>
      </c>
      <c r="K36" s="46">
        <v>0</v>
      </c>
      <c r="L36" s="46">
        <v>0</v>
      </c>
      <c r="M36" s="46">
        <v>0</v>
      </c>
      <c r="N36" s="46">
        <f t="shared" si="10"/>
        <v>22151494</v>
      </c>
      <c r="O36" s="47">
        <f t="shared" si="1"/>
        <v>444.73767266302605</v>
      </c>
      <c r="P36" s="9"/>
    </row>
    <row r="37" spans="1:16" ht="15.75" thickBot="1">
      <c r="A37" s="12"/>
      <c r="B37" s="44">
        <v>590</v>
      </c>
      <c r="C37" s="20" t="s">
        <v>74</v>
      </c>
      <c r="D37" s="46">
        <v>852014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23295770</v>
      </c>
      <c r="K37" s="46">
        <v>0</v>
      </c>
      <c r="L37" s="46">
        <v>0</v>
      </c>
      <c r="M37" s="46">
        <v>0</v>
      </c>
      <c r="N37" s="46">
        <f t="shared" si="10"/>
        <v>24147784</v>
      </c>
      <c r="O37" s="47">
        <f t="shared" si="1"/>
        <v>484.81737873433985</v>
      </c>
      <c r="P37" s="9"/>
    </row>
    <row r="38" spans="1:119" ht="16.5" thickBot="1">
      <c r="A38" s="14" t="s">
        <v>10</v>
      </c>
      <c r="B38" s="23"/>
      <c r="C38" s="22"/>
      <c r="D38" s="15">
        <f>SUM(D5,D13,D18,D23,D27,D30,D35)</f>
        <v>151426892</v>
      </c>
      <c r="E38" s="15">
        <f aca="true" t="shared" si="12" ref="E38:M38">SUM(E5,E13,E18,E23,E27,E30,E35)</f>
        <v>0</v>
      </c>
      <c r="F38" s="15">
        <f t="shared" si="12"/>
        <v>5924002</v>
      </c>
      <c r="G38" s="15">
        <f t="shared" si="12"/>
        <v>29676359</v>
      </c>
      <c r="H38" s="15">
        <f t="shared" si="12"/>
        <v>0</v>
      </c>
      <c r="I38" s="15">
        <f t="shared" si="12"/>
        <v>28760108</v>
      </c>
      <c r="J38" s="15">
        <f t="shared" si="12"/>
        <v>25139936</v>
      </c>
      <c r="K38" s="15">
        <f t="shared" si="12"/>
        <v>52896555</v>
      </c>
      <c r="L38" s="15">
        <f t="shared" si="12"/>
        <v>0</v>
      </c>
      <c r="M38" s="15">
        <f t="shared" si="12"/>
        <v>0</v>
      </c>
      <c r="N38" s="15">
        <f t="shared" si="10"/>
        <v>293823852</v>
      </c>
      <c r="O38" s="37">
        <f t="shared" si="1"/>
        <v>5899.129698040475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49808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23928562</v>
      </c>
      <c r="E5" s="26">
        <f t="shared" si="0"/>
        <v>0</v>
      </c>
      <c r="F5" s="26">
        <f t="shared" si="0"/>
        <v>1334145</v>
      </c>
      <c r="G5" s="26">
        <f t="shared" si="0"/>
        <v>1709368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51886995</v>
      </c>
      <c r="L5" s="26">
        <f t="shared" si="0"/>
        <v>0</v>
      </c>
      <c r="M5" s="26">
        <f t="shared" si="0"/>
        <v>0</v>
      </c>
      <c r="N5" s="27">
        <f>SUM(D5:M5)</f>
        <v>78859070</v>
      </c>
      <c r="O5" s="32">
        <f aca="true" t="shared" si="1" ref="O5:O37">(N5/O$39)</f>
        <v>1594.7556067867904</v>
      </c>
      <c r="P5" s="6"/>
    </row>
    <row r="6" spans="1:16" ht="15">
      <c r="A6" s="12"/>
      <c r="B6" s="44">
        <v>511</v>
      </c>
      <c r="C6" s="20" t="s">
        <v>19</v>
      </c>
      <c r="D6" s="46">
        <v>2115104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2115104</v>
      </c>
      <c r="O6" s="47">
        <f t="shared" si="1"/>
        <v>42.77344334566928</v>
      </c>
      <c r="P6" s="9"/>
    </row>
    <row r="7" spans="1:16" ht="15">
      <c r="A7" s="12"/>
      <c r="B7" s="44">
        <v>512</v>
      </c>
      <c r="C7" s="20" t="s">
        <v>20</v>
      </c>
      <c r="D7" s="46">
        <v>1570353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1570353</v>
      </c>
      <c r="O7" s="47">
        <f t="shared" si="1"/>
        <v>31.75702238670145</v>
      </c>
      <c r="P7" s="9"/>
    </row>
    <row r="8" spans="1:16" ht="15">
      <c r="A8" s="12"/>
      <c r="B8" s="44">
        <v>513</v>
      </c>
      <c r="C8" s="20" t="s">
        <v>21</v>
      </c>
      <c r="D8" s="46">
        <v>6456872</v>
      </c>
      <c r="E8" s="46">
        <v>0</v>
      </c>
      <c r="F8" s="46">
        <v>1032199</v>
      </c>
      <c r="G8" s="46">
        <v>417434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7906505</v>
      </c>
      <c r="O8" s="47">
        <f t="shared" si="1"/>
        <v>159.89211106392446</v>
      </c>
      <c r="P8" s="9"/>
    </row>
    <row r="9" spans="1:16" ht="15">
      <c r="A9" s="12"/>
      <c r="B9" s="44">
        <v>514</v>
      </c>
      <c r="C9" s="20" t="s">
        <v>22</v>
      </c>
      <c r="D9" s="46">
        <v>2599857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2599857</v>
      </c>
      <c r="O9" s="47">
        <f t="shared" si="1"/>
        <v>52.57653339804647</v>
      </c>
      <c r="P9" s="9"/>
    </row>
    <row r="10" spans="1:16" ht="15">
      <c r="A10" s="12"/>
      <c r="B10" s="44">
        <v>515</v>
      </c>
      <c r="C10" s="20" t="s">
        <v>23</v>
      </c>
      <c r="D10" s="46">
        <v>2932457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2932457</v>
      </c>
      <c r="O10" s="47">
        <f t="shared" si="1"/>
        <v>59.30265526097595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51886995</v>
      </c>
      <c r="L11" s="46">
        <v>0</v>
      </c>
      <c r="M11" s="46">
        <v>0</v>
      </c>
      <c r="N11" s="46">
        <f t="shared" si="2"/>
        <v>51886995</v>
      </c>
      <c r="O11" s="47">
        <f t="shared" si="1"/>
        <v>1049.3032215009403</v>
      </c>
      <c r="P11" s="9"/>
    </row>
    <row r="12" spans="1:16" ht="15">
      <c r="A12" s="12"/>
      <c r="B12" s="44">
        <v>519</v>
      </c>
      <c r="C12" s="20" t="s">
        <v>65</v>
      </c>
      <c r="D12" s="46">
        <v>8253919</v>
      </c>
      <c r="E12" s="46">
        <v>0</v>
      </c>
      <c r="F12" s="46">
        <v>301946</v>
      </c>
      <c r="G12" s="46">
        <v>1291934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9847799</v>
      </c>
      <c r="O12" s="47">
        <f t="shared" si="1"/>
        <v>199.15061983053246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72643028</v>
      </c>
      <c r="E13" s="31">
        <f t="shared" si="3"/>
        <v>0</v>
      </c>
      <c r="F13" s="31">
        <f t="shared" si="3"/>
        <v>523127</v>
      </c>
      <c r="G13" s="31">
        <f t="shared" si="3"/>
        <v>2911906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76078061</v>
      </c>
      <c r="O13" s="43">
        <f t="shared" si="1"/>
        <v>1538.5156626018727</v>
      </c>
      <c r="P13" s="10"/>
    </row>
    <row r="14" spans="1:16" ht="15">
      <c r="A14" s="12"/>
      <c r="B14" s="44">
        <v>521</v>
      </c>
      <c r="C14" s="20" t="s">
        <v>27</v>
      </c>
      <c r="D14" s="46">
        <v>40349458</v>
      </c>
      <c r="E14" s="46">
        <v>0</v>
      </c>
      <c r="F14" s="46">
        <v>523127</v>
      </c>
      <c r="G14" s="46">
        <v>1797393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42669978</v>
      </c>
      <c r="O14" s="47">
        <f t="shared" si="1"/>
        <v>862.9088151428745</v>
      </c>
      <c r="P14" s="9"/>
    </row>
    <row r="15" spans="1:16" ht="15">
      <c r="A15" s="12"/>
      <c r="B15" s="44">
        <v>522</v>
      </c>
      <c r="C15" s="20" t="s">
        <v>28</v>
      </c>
      <c r="D15" s="46">
        <v>27227725</v>
      </c>
      <c r="E15" s="46">
        <v>0</v>
      </c>
      <c r="F15" s="46">
        <v>0</v>
      </c>
      <c r="G15" s="46">
        <v>1114513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28342238</v>
      </c>
      <c r="O15" s="47">
        <f t="shared" si="1"/>
        <v>573.1609941555946</v>
      </c>
      <c r="P15" s="9"/>
    </row>
    <row r="16" spans="1:16" ht="15">
      <c r="A16" s="12"/>
      <c r="B16" s="44">
        <v>524</v>
      </c>
      <c r="C16" s="20" t="s">
        <v>29</v>
      </c>
      <c r="D16" s="46">
        <v>5065845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5065845</v>
      </c>
      <c r="O16" s="47">
        <f t="shared" si="1"/>
        <v>102.44585330340351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18422074</v>
      </c>
      <c r="E17" s="31">
        <f t="shared" si="5"/>
        <v>0</v>
      </c>
      <c r="F17" s="31">
        <f t="shared" si="5"/>
        <v>0</v>
      </c>
      <c r="G17" s="31">
        <f t="shared" si="5"/>
        <v>173000</v>
      </c>
      <c r="H17" s="31">
        <f t="shared" si="5"/>
        <v>0</v>
      </c>
      <c r="I17" s="31">
        <f t="shared" si="5"/>
        <v>11399739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29994813</v>
      </c>
      <c r="O17" s="43">
        <f t="shared" si="1"/>
        <v>606.5807801977795</v>
      </c>
      <c r="P17" s="10"/>
    </row>
    <row r="18" spans="1:16" ht="15">
      <c r="A18" s="12"/>
      <c r="B18" s="44">
        <v>534</v>
      </c>
      <c r="C18" s="20" t="s">
        <v>66</v>
      </c>
      <c r="D18" s="46">
        <v>10521112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10521112</v>
      </c>
      <c r="O18" s="47">
        <f t="shared" si="1"/>
        <v>212.76693158607858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9236443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9236443</v>
      </c>
      <c r="O19" s="47">
        <f t="shared" si="1"/>
        <v>186.78725555622964</v>
      </c>
      <c r="P19" s="9"/>
    </row>
    <row r="20" spans="1:16" ht="15">
      <c r="A20" s="12"/>
      <c r="B20" s="44">
        <v>538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2163296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2163296</v>
      </c>
      <c r="O20" s="47">
        <f t="shared" si="1"/>
        <v>43.74802321583854</v>
      </c>
      <c r="P20" s="9"/>
    </row>
    <row r="21" spans="1:16" ht="15">
      <c r="A21" s="12"/>
      <c r="B21" s="44">
        <v>539</v>
      </c>
      <c r="C21" s="20" t="s">
        <v>34</v>
      </c>
      <c r="D21" s="46">
        <v>7900962</v>
      </c>
      <c r="E21" s="46">
        <v>0</v>
      </c>
      <c r="F21" s="46">
        <v>0</v>
      </c>
      <c r="G21" s="46">
        <v>173000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8073962</v>
      </c>
      <c r="O21" s="47">
        <f t="shared" si="1"/>
        <v>163.27856983963275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3333111</v>
      </c>
      <c r="E22" s="31">
        <f t="shared" si="6"/>
        <v>0</v>
      </c>
      <c r="F22" s="31">
        <f t="shared" si="6"/>
        <v>0</v>
      </c>
      <c r="G22" s="31">
        <f t="shared" si="6"/>
        <v>4800775</v>
      </c>
      <c r="H22" s="31">
        <f t="shared" si="6"/>
        <v>0</v>
      </c>
      <c r="I22" s="31">
        <f t="shared" si="6"/>
        <v>7110643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15244529</v>
      </c>
      <c r="O22" s="43">
        <f t="shared" si="1"/>
        <v>308.2879127990455</v>
      </c>
      <c r="P22" s="10"/>
    </row>
    <row r="23" spans="1:16" ht="15">
      <c r="A23" s="12"/>
      <c r="B23" s="44">
        <v>541</v>
      </c>
      <c r="C23" s="20" t="s">
        <v>68</v>
      </c>
      <c r="D23" s="46">
        <v>3333111</v>
      </c>
      <c r="E23" s="46">
        <v>0</v>
      </c>
      <c r="F23" s="46">
        <v>0</v>
      </c>
      <c r="G23" s="46">
        <v>2557546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5890657</v>
      </c>
      <c r="O23" s="47">
        <f t="shared" si="1"/>
        <v>119.12590750065725</v>
      </c>
      <c r="P23" s="9"/>
    </row>
    <row r="24" spans="1:16" ht="15">
      <c r="A24" s="12"/>
      <c r="B24" s="44">
        <v>544</v>
      </c>
      <c r="C24" s="20" t="s">
        <v>69</v>
      </c>
      <c r="D24" s="46">
        <v>0</v>
      </c>
      <c r="E24" s="46">
        <v>0</v>
      </c>
      <c r="F24" s="46">
        <v>0</v>
      </c>
      <c r="G24" s="46">
        <v>2079962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2079962</v>
      </c>
      <c r="O24" s="47">
        <f t="shared" si="1"/>
        <v>42.06277174462578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163267</v>
      </c>
      <c r="H25" s="46">
        <v>0</v>
      </c>
      <c r="I25" s="46">
        <v>7110643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7273910</v>
      </c>
      <c r="O25" s="47">
        <f t="shared" si="1"/>
        <v>147.09923355376247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957200</v>
      </c>
      <c r="E26" s="31">
        <f t="shared" si="8"/>
        <v>0</v>
      </c>
      <c r="F26" s="31">
        <f t="shared" si="8"/>
        <v>333307</v>
      </c>
      <c r="G26" s="31">
        <f t="shared" si="8"/>
        <v>6253896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7544403</v>
      </c>
      <c r="O26" s="43">
        <f t="shared" si="1"/>
        <v>152.5693745070679</v>
      </c>
      <c r="P26" s="10"/>
    </row>
    <row r="27" spans="1:16" ht="15">
      <c r="A27" s="13"/>
      <c r="B27" s="45">
        <v>552</v>
      </c>
      <c r="C27" s="21" t="s">
        <v>40</v>
      </c>
      <c r="D27" s="46">
        <v>957200</v>
      </c>
      <c r="E27" s="46">
        <v>0</v>
      </c>
      <c r="F27" s="46">
        <v>333307</v>
      </c>
      <c r="G27" s="46">
        <v>24680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1315187</v>
      </c>
      <c r="O27" s="47">
        <f t="shared" si="1"/>
        <v>26.596837145341667</v>
      </c>
      <c r="P27" s="9"/>
    </row>
    <row r="28" spans="1:16" ht="15">
      <c r="A28" s="13"/>
      <c r="B28" s="45">
        <v>559</v>
      </c>
      <c r="C28" s="21" t="s">
        <v>78</v>
      </c>
      <c r="D28" s="46">
        <v>0</v>
      </c>
      <c r="E28" s="46">
        <v>0</v>
      </c>
      <c r="F28" s="46">
        <v>0</v>
      </c>
      <c r="G28" s="46">
        <v>6229216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6229216</v>
      </c>
      <c r="O28" s="47">
        <f t="shared" si="1"/>
        <v>125.97253736172622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SUM(D30:D33)</f>
        <v>9935369</v>
      </c>
      <c r="E29" s="31">
        <f t="shared" si="9"/>
        <v>0</v>
      </c>
      <c r="F29" s="31">
        <f t="shared" si="9"/>
        <v>3236545</v>
      </c>
      <c r="G29" s="31">
        <f t="shared" si="9"/>
        <v>15675647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aca="true" t="shared" si="10" ref="N29:N37">SUM(D29:M29)</f>
        <v>28847561</v>
      </c>
      <c r="O29" s="43">
        <f t="shared" si="1"/>
        <v>583.3800683532528</v>
      </c>
      <c r="P29" s="9"/>
    </row>
    <row r="30" spans="1:16" ht="15">
      <c r="A30" s="12"/>
      <c r="B30" s="44">
        <v>572</v>
      </c>
      <c r="C30" s="20" t="s">
        <v>70</v>
      </c>
      <c r="D30" s="46">
        <v>7582528</v>
      </c>
      <c r="E30" s="46">
        <v>0</v>
      </c>
      <c r="F30" s="46">
        <v>0</v>
      </c>
      <c r="G30" s="46">
        <v>12958046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20540574</v>
      </c>
      <c r="O30" s="47">
        <f t="shared" si="1"/>
        <v>415.3890675241158</v>
      </c>
      <c r="P30" s="9"/>
    </row>
    <row r="31" spans="1:16" ht="15">
      <c r="A31" s="12"/>
      <c r="B31" s="44">
        <v>573</v>
      </c>
      <c r="C31" s="20" t="s">
        <v>43</v>
      </c>
      <c r="D31" s="46">
        <v>2352841</v>
      </c>
      <c r="E31" s="46">
        <v>0</v>
      </c>
      <c r="F31" s="46">
        <v>785374</v>
      </c>
      <c r="G31" s="46">
        <v>2717601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5855816</v>
      </c>
      <c r="O31" s="47">
        <f t="shared" si="1"/>
        <v>118.42132297923112</v>
      </c>
      <c r="P31" s="9"/>
    </row>
    <row r="32" spans="1:16" ht="15">
      <c r="A32" s="12"/>
      <c r="B32" s="44">
        <v>575</v>
      </c>
      <c r="C32" s="20" t="s">
        <v>71</v>
      </c>
      <c r="D32" s="46">
        <v>0</v>
      </c>
      <c r="E32" s="46">
        <v>0</v>
      </c>
      <c r="F32" s="46">
        <v>2386845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2386845</v>
      </c>
      <c r="O32" s="47">
        <f t="shared" si="1"/>
        <v>48.26882242310259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64326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64326</v>
      </c>
      <c r="O33" s="47">
        <f t="shared" si="1"/>
        <v>1.3008554268033732</v>
      </c>
      <c r="P33" s="9"/>
    </row>
    <row r="34" spans="1:16" ht="15.75">
      <c r="A34" s="28" t="s">
        <v>72</v>
      </c>
      <c r="B34" s="29"/>
      <c r="C34" s="30"/>
      <c r="D34" s="31">
        <f aca="true" t="shared" si="11" ref="D34:M34">SUM(D35:D36)</f>
        <v>16126431</v>
      </c>
      <c r="E34" s="31">
        <f t="shared" si="11"/>
        <v>0</v>
      </c>
      <c r="F34" s="31">
        <f t="shared" si="11"/>
        <v>0</v>
      </c>
      <c r="G34" s="31">
        <f t="shared" si="11"/>
        <v>540161</v>
      </c>
      <c r="H34" s="31">
        <f t="shared" si="11"/>
        <v>0</v>
      </c>
      <c r="I34" s="31">
        <f t="shared" si="11"/>
        <v>8171656</v>
      </c>
      <c r="J34" s="31">
        <f t="shared" si="11"/>
        <v>28033256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52871504</v>
      </c>
      <c r="O34" s="43">
        <f t="shared" si="1"/>
        <v>1069.212805112338</v>
      </c>
      <c r="P34" s="9"/>
    </row>
    <row r="35" spans="1:16" ht="15">
      <c r="A35" s="12"/>
      <c r="B35" s="44">
        <v>581</v>
      </c>
      <c r="C35" s="20" t="s">
        <v>73</v>
      </c>
      <c r="D35" s="46">
        <v>16126431</v>
      </c>
      <c r="E35" s="46">
        <v>0</v>
      </c>
      <c r="F35" s="46">
        <v>0</v>
      </c>
      <c r="G35" s="46">
        <v>540161</v>
      </c>
      <c r="H35" s="46">
        <v>0</v>
      </c>
      <c r="I35" s="46">
        <v>8171656</v>
      </c>
      <c r="J35" s="46">
        <v>1335926</v>
      </c>
      <c r="K35" s="46">
        <v>0</v>
      </c>
      <c r="L35" s="46">
        <v>0</v>
      </c>
      <c r="M35" s="46">
        <v>0</v>
      </c>
      <c r="N35" s="46">
        <f t="shared" si="10"/>
        <v>26174174</v>
      </c>
      <c r="O35" s="47">
        <f t="shared" si="1"/>
        <v>529.3165483629598</v>
      </c>
      <c r="P35" s="9"/>
    </row>
    <row r="36" spans="1:16" ht="15.75" thickBot="1">
      <c r="A36" s="12"/>
      <c r="B36" s="44">
        <v>590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26697330</v>
      </c>
      <c r="K36" s="46">
        <v>0</v>
      </c>
      <c r="L36" s="46">
        <v>0</v>
      </c>
      <c r="M36" s="46">
        <v>0</v>
      </c>
      <c r="N36" s="46">
        <f t="shared" si="10"/>
        <v>26697330</v>
      </c>
      <c r="O36" s="47">
        <f t="shared" si="1"/>
        <v>539.8962567493782</v>
      </c>
      <c r="P36" s="9"/>
    </row>
    <row r="37" spans="1:119" ht="16.5" thickBot="1">
      <c r="A37" s="14" t="s">
        <v>10</v>
      </c>
      <c r="B37" s="23"/>
      <c r="C37" s="22"/>
      <c r="D37" s="15">
        <f>SUM(D5,D13,D17,D22,D26,D29,D34)</f>
        <v>145345775</v>
      </c>
      <c r="E37" s="15">
        <f aca="true" t="shared" si="12" ref="E37:M37">SUM(E5,E13,E17,E22,E26,E29,E34)</f>
        <v>0</v>
      </c>
      <c r="F37" s="15">
        <f t="shared" si="12"/>
        <v>5427124</v>
      </c>
      <c r="G37" s="15">
        <f t="shared" si="12"/>
        <v>32064753</v>
      </c>
      <c r="H37" s="15">
        <f t="shared" si="12"/>
        <v>0</v>
      </c>
      <c r="I37" s="15">
        <f t="shared" si="12"/>
        <v>26682038</v>
      </c>
      <c r="J37" s="15">
        <f t="shared" si="12"/>
        <v>28033256</v>
      </c>
      <c r="K37" s="15">
        <f t="shared" si="12"/>
        <v>51886995</v>
      </c>
      <c r="L37" s="15">
        <f t="shared" si="12"/>
        <v>0</v>
      </c>
      <c r="M37" s="15">
        <f t="shared" si="12"/>
        <v>0</v>
      </c>
      <c r="N37" s="15">
        <f t="shared" si="10"/>
        <v>289439941</v>
      </c>
      <c r="O37" s="37">
        <f t="shared" si="1"/>
        <v>5853.302210358147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83</v>
      </c>
      <c r="M39" s="93"/>
      <c r="N39" s="93"/>
      <c r="O39" s="41">
        <v>49449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22358890</v>
      </c>
      <c r="E5" s="26">
        <f aca="true" t="shared" si="0" ref="E5:M5">SUM(E6:E12)</f>
        <v>0</v>
      </c>
      <c r="F5" s="26">
        <f t="shared" si="0"/>
        <v>1201167</v>
      </c>
      <c r="G5" s="26">
        <f t="shared" si="0"/>
        <v>887116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45629597</v>
      </c>
      <c r="L5" s="26">
        <f t="shared" si="0"/>
        <v>0</v>
      </c>
      <c r="M5" s="26">
        <f t="shared" si="0"/>
        <v>0</v>
      </c>
      <c r="N5" s="27">
        <f>SUM(D5:M5)</f>
        <v>70076770</v>
      </c>
      <c r="O5" s="32">
        <f aca="true" t="shared" si="1" ref="O5:O38">(N5/O$40)</f>
        <v>1418.6442496507884</v>
      </c>
      <c r="P5" s="6"/>
    </row>
    <row r="6" spans="1:16" ht="15">
      <c r="A6" s="12"/>
      <c r="B6" s="44">
        <v>511</v>
      </c>
      <c r="C6" s="20" t="s">
        <v>19</v>
      </c>
      <c r="D6" s="46">
        <v>1746988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1746988</v>
      </c>
      <c r="O6" s="47">
        <f t="shared" si="1"/>
        <v>35.36627730428973</v>
      </c>
      <c r="P6" s="9"/>
    </row>
    <row r="7" spans="1:16" ht="15">
      <c r="A7" s="12"/>
      <c r="B7" s="44">
        <v>512</v>
      </c>
      <c r="C7" s="20" t="s">
        <v>20</v>
      </c>
      <c r="D7" s="46">
        <v>1253044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1253044</v>
      </c>
      <c r="O7" s="47">
        <f t="shared" si="1"/>
        <v>25.366803652043647</v>
      </c>
      <c r="P7" s="9"/>
    </row>
    <row r="8" spans="1:16" ht="15">
      <c r="A8" s="12"/>
      <c r="B8" s="44">
        <v>513</v>
      </c>
      <c r="C8" s="20" t="s">
        <v>21</v>
      </c>
      <c r="D8" s="46">
        <v>5826151</v>
      </c>
      <c r="E8" s="46">
        <v>0</v>
      </c>
      <c r="F8" s="46">
        <v>1034425</v>
      </c>
      <c r="G8" s="46">
        <v>40000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6900576</v>
      </c>
      <c r="O8" s="47">
        <f t="shared" si="1"/>
        <v>139.6962568577039</v>
      </c>
      <c r="P8" s="9"/>
    </row>
    <row r="9" spans="1:16" ht="15">
      <c r="A9" s="12"/>
      <c r="B9" s="44">
        <v>514</v>
      </c>
      <c r="C9" s="20" t="s">
        <v>22</v>
      </c>
      <c r="D9" s="46">
        <v>911238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911238</v>
      </c>
      <c r="O9" s="47">
        <f t="shared" si="1"/>
        <v>18.447233637670305</v>
      </c>
      <c r="P9" s="9"/>
    </row>
    <row r="10" spans="1:16" ht="15">
      <c r="A10" s="12"/>
      <c r="B10" s="44">
        <v>515</v>
      </c>
      <c r="C10" s="20" t="s">
        <v>23</v>
      </c>
      <c r="D10" s="46">
        <v>3034075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3034075</v>
      </c>
      <c r="O10" s="47">
        <f t="shared" si="1"/>
        <v>61.42225236350386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45629597</v>
      </c>
      <c r="L11" s="46">
        <v>0</v>
      </c>
      <c r="M11" s="46">
        <v>0</v>
      </c>
      <c r="N11" s="46">
        <f t="shared" si="2"/>
        <v>45629597</v>
      </c>
      <c r="O11" s="47">
        <f t="shared" si="1"/>
        <v>923.7321497256919</v>
      </c>
      <c r="P11" s="9"/>
    </row>
    <row r="12" spans="1:16" ht="15">
      <c r="A12" s="12"/>
      <c r="B12" s="44">
        <v>519</v>
      </c>
      <c r="C12" s="20" t="s">
        <v>65</v>
      </c>
      <c r="D12" s="46">
        <v>9587394</v>
      </c>
      <c r="E12" s="46">
        <v>0</v>
      </c>
      <c r="F12" s="46">
        <v>166742</v>
      </c>
      <c r="G12" s="46">
        <v>847116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10601252</v>
      </c>
      <c r="O12" s="47">
        <f t="shared" si="1"/>
        <v>214.61327610988522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69855097</v>
      </c>
      <c r="E13" s="31">
        <f t="shared" si="3"/>
        <v>0</v>
      </c>
      <c r="F13" s="31">
        <f t="shared" si="3"/>
        <v>127445</v>
      </c>
      <c r="G13" s="31">
        <f t="shared" si="3"/>
        <v>5648961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75631503</v>
      </c>
      <c r="O13" s="43">
        <f t="shared" si="1"/>
        <v>1531.0950665020143</v>
      </c>
      <c r="P13" s="10"/>
    </row>
    <row r="14" spans="1:16" ht="15">
      <c r="A14" s="12"/>
      <c r="B14" s="44">
        <v>521</v>
      </c>
      <c r="C14" s="20" t="s">
        <v>27</v>
      </c>
      <c r="D14" s="46">
        <v>39210175</v>
      </c>
      <c r="E14" s="46">
        <v>0</v>
      </c>
      <c r="F14" s="46">
        <v>127445</v>
      </c>
      <c r="G14" s="46">
        <v>5120212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44457832</v>
      </c>
      <c r="O14" s="47">
        <f t="shared" si="1"/>
        <v>900.0107698848108</v>
      </c>
      <c r="P14" s="9"/>
    </row>
    <row r="15" spans="1:16" ht="15">
      <c r="A15" s="12"/>
      <c r="B15" s="44">
        <v>522</v>
      </c>
      <c r="C15" s="20" t="s">
        <v>28</v>
      </c>
      <c r="D15" s="46">
        <v>25807986</v>
      </c>
      <c r="E15" s="46">
        <v>0</v>
      </c>
      <c r="F15" s="46">
        <v>0</v>
      </c>
      <c r="G15" s="46">
        <v>528749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26336735</v>
      </c>
      <c r="O15" s="47">
        <f t="shared" si="1"/>
        <v>533.164665870397</v>
      </c>
      <c r="P15" s="9"/>
    </row>
    <row r="16" spans="1:16" ht="15">
      <c r="A16" s="12"/>
      <c r="B16" s="44">
        <v>524</v>
      </c>
      <c r="C16" s="20" t="s">
        <v>29</v>
      </c>
      <c r="D16" s="46">
        <v>4811159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4811159</v>
      </c>
      <c r="O16" s="47">
        <f t="shared" si="1"/>
        <v>97.39779743709133</v>
      </c>
      <c r="P16" s="9"/>
    </row>
    <row r="17" spans="1:16" ht="15">
      <c r="A17" s="12"/>
      <c r="B17" s="44">
        <v>525</v>
      </c>
      <c r="C17" s="20" t="s">
        <v>77</v>
      </c>
      <c r="D17" s="46">
        <v>25777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25777</v>
      </c>
      <c r="O17" s="47">
        <f t="shared" si="1"/>
        <v>0.5218333097151648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SUM(D19:D22)</f>
        <v>17072318</v>
      </c>
      <c r="E18" s="31">
        <f t="shared" si="5"/>
        <v>0</v>
      </c>
      <c r="F18" s="31">
        <f t="shared" si="5"/>
        <v>0</v>
      </c>
      <c r="G18" s="31">
        <f t="shared" si="5"/>
        <v>28185</v>
      </c>
      <c r="H18" s="31">
        <f t="shared" si="5"/>
        <v>0</v>
      </c>
      <c r="I18" s="31">
        <f t="shared" si="5"/>
        <v>8842865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25943368</v>
      </c>
      <c r="O18" s="43">
        <f t="shared" si="1"/>
        <v>525.2012875275826</v>
      </c>
      <c r="P18" s="10"/>
    </row>
    <row r="19" spans="1:16" ht="15">
      <c r="A19" s="12"/>
      <c r="B19" s="44">
        <v>534</v>
      </c>
      <c r="C19" s="20" t="s">
        <v>66</v>
      </c>
      <c r="D19" s="46">
        <v>9447220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9447220</v>
      </c>
      <c r="O19" s="47">
        <f t="shared" si="1"/>
        <v>191.25088568131667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6778766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6778766</v>
      </c>
      <c r="O20" s="47">
        <f t="shared" si="1"/>
        <v>137.23031763062534</v>
      </c>
      <c r="P20" s="9"/>
    </row>
    <row r="21" spans="1:16" ht="15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2064099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2064099</v>
      </c>
      <c r="O21" s="47">
        <f t="shared" si="1"/>
        <v>41.78591817316841</v>
      </c>
      <c r="P21" s="9"/>
    </row>
    <row r="22" spans="1:16" ht="15">
      <c r="A22" s="12"/>
      <c r="B22" s="44">
        <v>539</v>
      </c>
      <c r="C22" s="20" t="s">
        <v>34</v>
      </c>
      <c r="D22" s="46">
        <v>7625098</v>
      </c>
      <c r="E22" s="46">
        <v>0</v>
      </c>
      <c r="F22" s="46">
        <v>0</v>
      </c>
      <c r="G22" s="46">
        <v>28185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7653283</v>
      </c>
      <c r="O22" s="47">
        <f t="shared" si="1"/>
        <v>154.9341660424722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SUM(D24:D26)</f>
        <v>2526091</v>
      </c>
      <c r="E23" s="31">
        <f t="shared" si="6"/>
        <v>0</v>
      </c>
      <c r="F23" s="31">
        <f t="shared" si="6"/>
        <v>0</v>
      </c>
      <c r="G23" s="31">
        <f t="shared" si="6"/>
        <v>5143196</v>
      </c>
      <c r="H23" s="31">
        <f t="shared" si="6"/>
        <v>0</v>
      </c>
      <c r="I23" s="31">
        <f t="shared" si="6"/>
        <v>5265610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29">SUM(D23:M23)</f>
        <v>12934897</v>
      </c>
      <c r="O23" s="43">
        <f t="shared" si="1"/>
        <v>261.85592242443875</v>
      </c>
      <c r="P23" s="10"/>
    </row>
    <row r="24" spans="1:16" ht="15">
      <c r="A24" s="12"/>
      <c r="B24" s="44">
        <v>541</v>
      </c>
      <c r="C24" s="20" t="s">
        <v>68</v>
      </c>
      <c r="D24" s="46">
        <v>2526091</v>
      </c>
      <c r="E24" s="46">
        <v>0</v>
      </c>
      <c r="F24" s="46">
        <v>0</v>
      </c>
      <c r="G24" s="46">
        <v>3010613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5536704</v>
      </c>
      <c r="O24" s="47">
        <f t="shared" si="1"/>
        <v>112.08583517217644</v>
      </c>
      <c r="P24" s="9"/>
    </row>
    <row r="25" spans="1:16" ht="15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2078434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2078434</v>
      </c>
      <c r="O25" s="47">
        <f t="shared" si="1"/>
        <v>42.076117982873456</v>
      </c>
      <c r="P25" s="9"/>
    </row>
    <row r="26" spans="1:16" ht="15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54149</v>
      </c>
      <c r="H26" s="46">
        <v>0</v>
      </c>
      <c r="I26" s="46">
        <v>5265610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5319759</v>
      </c>
      <c r="O26" s="47">
        <f t="shared" si="1"/>
        <v>107.69396926938883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821259</v>
      </c>
      <c r="E27" s="31">
        <f t="shared" si="8"/>
        <v>0</v>
      </c>
      <c r="F27" s="31">
        <f t="shared" si="8"/>
        <v>0</v>
      </c>
      <c r="G27" s="31">
        <f t="shared" si="8"/>
        <v>1736003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2557262</v>
      </c>
      <c r="O27" s="43">
        <f t="shared" si="1"/>
        <v>51.769581148652755</v>
      </c>
      <c r="P27" s="10"/>
    </row>
    <row r="28" spans="1:16" ht="15">
      <c r="A28" s="13"/>
      <c r="B28" s="45">
        <v>552</v>
      </c>
      <c r="C28" s="21" t="s">
        <v>40</v>
      </c>
      <c r="D28" s="46">
        <v>821259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821259</v>
      </c>
      <c r="O28" s="47">
        <f t="shared" si="1"/>
        <v>16.625685770390913</v>
      </c>
      <c r="P28" s="9"/>
    </row>
    <row r="29" spans="1:16" ht="15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1736003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1736003</v>
      </c>
      <c r="O29" s="47">
        <f t="shared" si="1"/>
        <v>35.14389537826184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SUM(D31:D34)</f>
        <v>8608812</v>
      </c>
      <c r="E30" s="31">
        <f t="shared" si="9"/>
        <v>0</v>
      </c>
      <c r="F30" s="31">
        <f t="shared" si="9"/>
        <v>3384149</v>
      </c>
      <c r="G30" s="31">
        <f t="shared" si="9"/>
        <v>6885962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8">SUM(D30:M30)</f>
        <v>18878923</v>
      </c>
      <c r="O30" s="43">
        <f t="shared" si="1"/>
        <v>382.1876429742697</v>
      </c>
      <c r="P30" s="9"/>
    </row>
    <row r="31" spans="1:16" ht="15">
      <c r="A31" s="12"/>
      <c r="B31" s="44">
        <v>572</v>
      </c>
      <c r="C31" s="20" t="s">
        <v>70</v>
      </c>
      <c r="D31" s="46">
        <v>6865956</v>
      </c>
      <c r="E31" s="46">
        <v>0</v>
      </c>
      <c r="F31" s="46">
        <v>0</v>
      </c>
      <c r="G31" s="46">
        <v>4252674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11118630</v>
      </c>
      <c r="O31" s="47">
        <f t="shared" si="1"/>
        <v>225.08715104156124</v>
      </c>
      <c r="P31" s="9"/>
    </row>
    <row r="32" spans="1:16" ht="15">
      <c r="A32" s="12"/>
      <c r="B32" s="44">
        <v>573</v>
      </c>
      <c r="C32" s="20" t="s">
        <v>43</v>
      </c>
      <c r="D32" s="46">
        <v>1742856</v>
      </c>
      <c r="E32" s="46">
        <v>0</v>
      </c>
      <c r="F32" s="46">
        <v>783322</v>
      </c>
      <c r="G32" s="46">
        <v>2633288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5159466</v>
      </c>
      <c r="O32" s="47">
        <f t="shared" si="1"/>
        <v>104.4489746340871</v>
      </c>
      <c r="P32" s="9"/>
    </row>
    <row r="33" spans="1:16" ht="15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2399330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2399330</v>
      </c>
      <c r="O33" s="47">
        <f t="shared" si="1"/>
        <v>48.572382938235116</v>
      </c>
      <c r="P33" s="9"/>
    </row>
    <row r="34" spans="1:16" ht="15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201497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201497</v>
      </c>
      <c r="O34" s="47">
        <f t="shared" si="1"/>
        <v>4.079134360386258</v>
      </c>
      <c r="P34" s="9"/>
    </row>
    <row r="35" spans="1:16" ht="15.75">
      <c r="A35" s="28" t="s">
        <v>72</v>
      </c>
      <c r="B35" s="29"/>
      <c r="C35" s="30"/>
      <c r="D35" s="31">
        <f aca="true" t="shared" si="11" ref="D35:M35">SUM(D36:D37)</f>
        <v>21234431</v>
      </c>
      <c r="E35" s="31">
        <f t="shared" si="11"/>
        <v>0</v>
      </c>
      <c r="F35" s="31">
        <f t="shared" si="11"/>
        <v>3099173</v>
      </c>
      <c r="G35" s="31">
        <f t="shared" si="11"/>
        <v>0</v>
      </c>
      <c r="H35" s="31">
        <f t="shared" si="11"/>
        <v>0</v>
      </c>
      <c r="I35" s="31">
        <f t="shared" si="11"/>
        <v>7270500</v>
      </c>
      <c r="J35" s="31">
        <f t="shared" si="11"/>
        <v>23441496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55045600</v>
      </c>
      <c r="O35" s="43">
        <f t="shared" si="1"/>
        <v>1114.3510739518595</v>
      </c>
      <c r="P35" s="9"/>
    </row>
    <row r="36" spans="1:16" ht="15">
      <c r="A36" s="12"/>
      <c r="B36" s="44">
        <v>581</v>
      </c>
      <c r="C36" s="20" t="s">
        <v>73</v>
      </c>
      <c r="D36" s="46">
        <v>21234431</v>
      </c>
      <c r="E36" s="46">
        <v>0</v>
      </c>
      <c r="F36" s="46">
        <v>3099173</v>
      </c>
      <c r="G36" s="46">
        <v>0</v>
      </c>
      <c r="H36" s="46">
        <v>0</v>
      </c>
      <c r="I36" s="46">
        <v>7270500</v>
      </c>
      <c r="J36" s="46">
        <v>1958653</v>
      </c>
      <c r="K36" s="46">
        <v>0</v>
      </c>
      <c r="L36" s="46">
        <v>0</v>
      </c>
      <c r="M36" s="46">
        <v>0</v>
      </c>
      <c r="N36" s="46">
        <f t="shared" si="10"/>
        <v>33562757</v>
      </c>
      <c r="O36" s="47">
        <f t="shared" si="1"/>
        <v>679.4492985403972</v>
      </c>
      <c r="P36" s="9"/>
    </row>
    <row r="37" spans="1:16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21482843</v>
      </c>
      <c r="K37" s="46">
        <v>0</v>
      </c>
      <c r="L37" s="46">
        <v>0</v>
      </c>
      <c r="M37" s="46">
        <v>0</v>
      </c>
      <c r="N37" s="46">
        <f t="shared" si="10"/>
        <v>21482843</v>
      </c>
      <c r="O37" s="47">
        <f t="shared" si="1"/>
        <v>434.9017754114622</v>
      </c>
      <c r="P37" s="9"/>
    </row>
    <row r="38" spans="1:119" ht="16.5" thickBot="1">
      <c r="A38" s="14" t="s">
        <v>10</v>
      </c>
      <c r="B38" s="23"/>
      <c r="C38" s="22"/>
      <c r="D38" s="15">
        <f>SUM(D5,D13,D18,D23,D27,D30,D35)</f>
        <v>142476898</v>
      </c>
      <c r="E38" s="15">
        <f aca="true" t="shared" si="12" ref="E38:M38">SUM(E5,E13,E18,E23,E27,E30,E35)</f>
        <v>0</v>
      </c>
      <c r="F38" s="15">
        <f t="shared" si="12"/>
        <v>7811934</v>
      </c>
      <c r="G38" s="15">
        <f t="shared" si="12"/>
        <v>20329423</v>
      </c>
      <c r="H38" s="15">
        <f t="shared" si="12"/>
        <v>0</v>
      </c>
      <c r="I38" s="15">
        <f t="shared" si="12"/>
        <v>21378975</v>
      </c>
      <c r="J38" s="15">
        <f t="shared" si="12"/>
        <v>23441496</v>
      </c>
      <c r="K38" s="15">
        <f t="shared" si="12"/>
        <v>45629597</v>
      </c>
      <c r="L38" s="15">
        <f t="shared" si="12"/>
        <v>0</v>
      </c>
      <c r="M38" s="15">
        <f t="shared" si="12"/>
        <v>0</v>
      </c>
      <c r="N38" s="15">
        <f t="shared" si="10"/>
        <v>261068323</v>
      </c>
      <c r="O38" s="37">
        <f t="shared" si="1"/>
        <v>5285.104824179606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79</v>
      </c>
      <c r="M40" s="93"/>
      <c r="N40" s="93"/>
      <c r="O40" s="41">
        <v>49397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orientation="landscape" paperSize="5" scale="57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20564003</v>
      </c>
      <c r="E5" s="59">
        <f t="shared" si="0"/>
        <v>0</v>
      </c>
      <c r="F5" s="59">
        <f t="shared" si="0"/>
        <v>1092795</v>
      </c>
      <c r="G5" s="59">
        <f t="shared" si="0"/>
        <v>1435543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38461773</v>
      </c>
      <c r="L5" s="59">
        <f t="shared" si="0"/>
        <v>0</v>
      </c>
      <c r="M5" s="59">
        <f t="shared" si="0"/>
        <v>0</v>
      </c>
      <c r="N5" s="60">
        <f>SUM(D5:M5)</f>
        <v>61554114</v>
      </c>
      <c r="O5" s="61">
        <f aca="true" t="shared" si="1" ref="O5:O36">(N5/O$38)</f>
        <v>1261.8719557195573</v>
      </c>
      <c r="P5" s="62"/>
    </row>
    <row r="6" spans="1:16" ht="15">
      <c r="A6" s="64"/>
      <c r="B6" s="65">
        <v>511</v>
      </c>
      <c r="C6" s="66" t="s">
        <v>19</v>
      </c>
      <c r="D6" s="67">
        <v>1500946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1500946</v>
      </c>
      <c r="O6" s="68">
        <f t="shared" si="1"/>
        <v>30.76970069700697</v>
      </c>
      <c r="P6" s="69"/>
    </row>
    <row r="7" spans="1:16" ht="15">
      <c r="A7" s="64"/>
      <c r="B7" s="65">
        <v>512</v>
      </c>
      <c r="C7" s="66" t="s">
        <v>20</v>
      </c>
      <c r="D7" s="67">
        <v>1138716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1138716</v>
      </c>
      <c r="O7" s="68">
        <f t="shared" si="1"/>
        <v>23.34391143911439</v>
      </c>
      <c r="P7" s="69"/>
    </row>
    <row r="8" spans="1:16" ht="15">
      <c r="A8" s="64"/>
      <c r="B8" s="65">
        <v>513</v>
      </c>
      <c r="C8" s="66" t="s">
        <v>21</v>
      </c>
      <c r="D8" s="67">
        <v>5788686</v>
      </c>
      <c r="E8" s="67">
        <v>0</v>
      </c>
      <c r="F8" s="67">
        <v>799458</v>
      </c>
      <c r="G8" s="67">
        <v>43993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6632137</v>
      </c>
      <c r="O8" s="68">
        <f t="shared" si="1"/>
        <v>135.960168101681</v>
      </c>
      <c r="P8" s="69"/>
    </row>
    <row r="9" spans="1:16" ht="15">
      <c r="A9" s="64"/>
      <c r="B9" s="65">
        <v>514</v>
      </c>
      <c r="C9" s="66" t="s">
        <v>22</v>
      </c>
      <c r="D9" s="67">
        <v>841036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841036</v>
      </c>
      <c r="O9" s="68">
        <f t="shared" si="1"/>
        <v>17.24141041410414</v>
      </c>
      <c r="P9" s="69"/>
    </row>
    <row r="10" spans="1:16" ht="15">
      <c r="A10" s="64"/>
      <c r="B10" s="65">
        <v>515</v>
      </c>
      <c r="C10" s="66" t="s">
        <v>23</v>
      </c>
      <c r="D10" s="67">
        <v>2575975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2575975</v>
      </c>
      <c r="O10" s="68">
        <f t="shared" si="1"/>
        <v>52.8080155801558</v>
      </c>
      <c r="P10" s="69"/>
    </row>
    <row r="11" spans="1:16" ht="15">
      <c r="A11" s="64"/>
      <c r="B11" s="65">
        <v>518</v>
      </c>
      <c r="C11" s="66" t="s">
        <v>52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38461773</v>
      </c>
      <c r="L11" s="67">
        <v>0</v>
      </c>
      <c r="M11" s="67">
        <v>0</v>
      </c>
      <c r="N11" s="67">
        <f t="shared" si="2"/>
        <v>38461773</v>
      </c>
      <c r="O11" s="68">
        <f t="shared" si="1"/>
        <v>788.4742312423124</v>
      </c>
      <c r="P11" s="69"/>
    </row>
    <row r="12" spans="1:16" ht="15">
      <c r="A12" s="64"/>
      <c r="B12" s="65">
        <v>519</v>
      </c>
      <c r="C12" s="66" t="s">
        <v>65</v>
      </c>
      <c r="D12" s="67">
        <v>8718644</v>
      </c>
      <c r="E12" s="67">
        <v>0</v>
      </c>
      <c r="F12" s="67">
        <v>293337</v>
      </c>
      <c r="G12" s="67">
        <v>1391550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10403531</v>
      </c>
      <c r="O12" s="68">
        <f t="shared" si="1"/>
        <v>213.27451824518246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68044756</v>
      </c>
      <c r="E13" s="73">
        <f t="shared" si="3"/>
        <v>0</v>
      </c>
      <c r="F13" s="73">
        <f t="shared" si="3"/>
        <v>0</v>
      </c>
      <c r="G13" s="73">
        <f t="shared" si="3"/>
        <v>367346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1">SUM(D13:M13)</f>
        <v>68412102</v>
      </c>
      <c r="O13" s="75">
        <f t="shared" si="1"/>
        <v>1402.4621156211563</v>
      </c>
      <c r="P13" s="76"/>
    </row>
    <row r="14" spans="1:16" ht="15">
      <c r="A14" s="64"/>
      <c r="B14" s="65">
        <v>521</v>
      </c>
      <c r="C14" s="66" t="s">
        <v>27</v>
      </c>
      <c r="D14" s="67">
        <v>37684909</v>
      </c>
      <c r="E14" s="67">
        <v>0</v>
      </c>
      <c r="F14" s="67">
        <v>0</v>
      </c>
      <c r="G14" s="67">
        <v>289971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37974880</v>
      </c>
      <c r="O14" s="68">
        <f t="shared" si="1"/>
        <v>778.4928249282493</v>
      </c>
      <c r="P14" s="69"/>
    </row>
    <row r="15" spans="1:16" ht="15">
      <c r="A15" s="64"/>
      <c r="B15" s="65">
        <v>522</v>
      </c>
      <c r="C15" s="66" t="s">
        <v>28</v>
      </c>
      <c r="D15" s="67">
        <v>25218363</v>
      </c>
      <c r="E15" s="67">
        <v>0</v>
      </c>
      <c r="F15" s="67">
        <v>0</v>
      </c>
      <c r="G15" s="67">
        <v>77375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25295738</v>
      </c>
      <c r="O15" s="68">
        <f t="shared" si="1"/>
        <v>518.5678146781468</v>
      </c>
      <c r="P15" s="69"/>
    </row>
    <row r="16" spans="1:16" ht="15">
      <c r="A16" s="64"/>
      <c r="B16" s="65">
        <v>524</v>
      </c>
      <c r="C16" s="66" t="s">
        <v>29</v>
      </c>
      <c r="D16" s="67">
        <v>5141484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5141484</v>
      </c>
      <c r="O16" s="68">
        <f t="shared" si="1"/>
        <v>105.40147601476015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SUM(D18:D21)</f>
        <v>16902956</v>
      </c>
      <c r="E17" s="73">
        <f t="shared" si="5"/>
        <v>0</v>
      </c>
      <c r="F17" s="73">
        <f t="shared" si="5"/>
        <v>0</v>
      </c>
      <c r="G17" s="73">
        <f t="shared" si="5"/>
        <v>15185</v>
      </c>
      <c r="H17" s="73">
        <f t="shared" si="5"/>
        <v>0</v>
      </c>
      <c r="I17" s="73">
        <f t="shared" si="5"/>
        <v>8254009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25172150</v>
      </c>
      <c r="O17" s="75">
        <f t="shared" si="1"/>
        <v>516.0342353423534</v>
      </c>
      <c r="P17" s="76"/>
    </row>
    <row r="18" spans="1:16" ht="15">
      <c r="A18" s="64"/>
      <c r="B18" s="65">
        <v>534</v>
      </c>
      <c r="C18" s="66" t="s">
        <v>66</v>
      </c>
      <c r="D18" s="67">
        <v>9480616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9480616</v>
      </c>
      <c r="O18" s="68">
        <f t="shared" si="1"/>
        <v>194.35457154571546</v>
      </c>
      <c r="P18" s="69"/>
    </row>
    <row r="19" spans="1:16" ht="15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5924163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5924163</v>
      </c>
      <c r="O19" s="68">
        <f t="shared" si="1"/>
        <v>121.44655596555965</v>
      </c>
      <c r="P19" s="69"/>
    </row>
    <row r="20" spans="1:16" ht="15">
      <c r="A20" s="64"/>
      <c r="B20" s="65">
        <v>538</v>
      </c>
      <c r="C20" s="66" t="s">
        <v>67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2329846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2329846</v>
      </c>
      <c r="O20" s="68">
        <f t="shared" si="1"/>
        <v>47.76232062320623</v>
      </c>
      <c r="P20" s="69"/>
    </row>
    <row r="21" spans="1:16" ht="15">
      <c r="A21" s="64"/>
      <c r="B21" s="65">
        <v>539</v>
      </c>
      <c r="C21" s="66" t="s">
        <v>34</v>
      </c>
      <c r="D21" s="67">
        <v>7422340</v>
      </c>
      <c r="E21" s="67">
        <v>0</v>
      </c>
      <c r="F21" s="67">
        <v>0</v>
      </c>
      <c r="G21" s="67">
        <v>15185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7437525</v>
      </c>
      <c r="O21" s="68">
        <f t="shared" si="1"/>
        <v>152.4707872078721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SUM(D23:D25)</f>
        <v>2434798</v>
      </c>
      <c r="E22" s="73">
        <f t="shared" si="6"/>
        <v>0</v>
      </c>
      <c r="F22" s="73">
        <f t="shared" si="6"/>
        <v>0</v>
      </c>
      <c r="G22" s="73">
        <f t="shared" si="6"/>
        <v>2458027</v>
      </c>
      <c r="H22" s="73">
        <f t="shared" si="6"/>
        <v>0</v>
      </c>
      <c r="I22" s="73">
        <f t="shared" si="6"/>
        <v>5044464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aca="true" t="shared" si="7" ref="N22:N27">SUM(D22:M22)</f>
        <v>9937289</v>
      </c>
      <c r="O22" s="75">
        <f t="shared" si="1"/>
        <v>203.71646166461665</v>
      </c>
      <c r="P22" s="76"/>
    </row>
    <row r="23" spans="1:16" ht="15">
      <c r="A23" s="64"/>
      <c r="B23" s="65">
        <v>541</v>
      </c>
      <c r="C23" s="66" t="s">
        <v>68</v>
      </c>
      <c r="D23" s="67">
        <v>2434798</v>
      </c>
      <c r="E23" s="67">
        <v>0</v>
      </c>
      <c r="F23" s="67">
        <v>0</v>
      </c>
      <c r="G23" s="67">
        <v>1157345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3592143</v>
      </c>
      <c r="O23" s="68">
        <f t="shared" si="1"/>
        <v>73.63966789667897</v>
      </c>
      <c r="P23" s="69"/>
    </row>
    <row r="24" spans="1:16" ht="15">
      <c r="A24" s="64"/>
      <c r="B24" s="65">
        <v>544</v>
      </c>
      <c r="C24" s="66" t="s">
        <v>69</v>
      </c>
      <c r="D24" s="67">
        <v>0</v>
      </c>
      <c r="E24" s="67">
        <v>0</v>
      </c>
      <c r="F24" s="67">
        <v>0</v>
      </c>
      <c r="G24" s="67">
        <v>1300682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1300682</v>
      </c>
      <c r="O24" s="68">
        <f t="shared" si="1"/>
        <v>26.664247642476425</v>
      </c>
      <c r="P24" s="69"/>
    </row>
    <row r="25" spans="1:16" ht="15">
      <c r="A25" s="64"/>
      <c r="B25" s="65">
        <v>545</v>
      </c>
      <c r="C25" s="66" t="s">
        <v>38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5044464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5044464</v>
      </c>
      <c r="O25" s="68">
        <f t="shared" si="1"/>
        <v>103.41254612546126</v>
      </c>
      <c r="P25" s="69"/>
    </row>
    <row r="26" spans="1:16" ht="15.75">
      <c r="A26" s="70" t="s">
        <v>39</v>
      </c>
      <c r="B26" s="71"/>
      <c r="C26" s="72"/>
      <c r="D26" s="73">
        <f aca="true" t="shared" si="8" ref="D26:M26">SUM(D27:D27)</f>
        <v>851438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851438</v>
      </c>
      <c r="O26" s="75">
        <f t="shared" si="1"/>
        <v>17.454653546535464</v>
      </c>
      <c r="P26" s="76"/>
    </row>
    <row r="27" spans="1:16" ht="15">
      <c r="A27" s="64"/>
      <c r="B27" s="65">
        <v>552</v>
      </c>
      <c r="C27" s="66" t="s">
        <v>40</v>
      </c>
      <c r="D27" s="67">
        <v>851438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851438</v>
      </c>
      <c r="O27" s="68">
        <f t="shared" si="1"/>
        <v>17.454653546535464</v>
      </c>
      <c r="P27" s="69"/>
    </row>
    <row r="28" spans="1:16" ht="15.75">
      <c r="A28" s="70" t="s">
        <v>41</v>
      </c>
      <c r="B28" s="71"/>
      <c r="C28" s="72"/>
      <c r="D28" s="73">
        <f aca="true" t="shared" si="9" ref="D28:M28">SUM(D29:D32)</f>
        <v>8591699</v>
      </c>
      <c r="E28" s="73">
        <f t="shared" si="9"/>
        <v>0</v>
      </c>
      <c r="F28" s="73">
        <f t="shared" si="9"/>
        <v>3423363</v>
      </c>
      <c r="G28" s="73">
        <f t="shared" si="9"/>
        <v>578103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aca="true" t="shared" si="10" ref="N28:N36">SUM(D28:M28)</f>
        <v>12593165</v>
      </c>
      <c r="O28" s="75">
        <f t="shared" si="1"/>
        <v>258.16246412464125</v>
      </c>
      <c r="P28" s="69"/>
    </row>
    <row r="29" spans="1:16" ht="15">
      <c r="A29" s="64"/>
      <c r="B29" s="65">
        <v>572</v>
      </c>
      <c r="C29" s="66" t="s">
        <v>70</v>
      </c>
      <c r="D29" s="67">
        <v>6844422</v>
      </c>
      <c r="E29" s="67">
        <v>0</v>
      </c>
      <c r="F29" s="67">
        <v>0</v>
      </c>
      <c r="G29" s="67">
        <v>409684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7254106</v>
      </c>
      <c r="O29" s="68">
        <f t="shared" si="1"/>
        <v>148.71066010660107</v>
      </c>
      <c r="P29" s="69"/>
    </row>
    <row r="30" spans="1:16" ht="15">
      <c r="A30" s="64"/>
      <c r="B30" s="65">
        <v>573</v>
      </c>
      <c r="C30" s="66" t="s">
        <v>43</v>
      </c>
      <c r="D30" s="67">
        <v>1747277</v>
      </c>
      <c r="E30" s="67">
        <v>0</v>
      </c>
      <c r="F30" s="67">
        <v>774307</v>
      </c>
      <c r="G30" s="67">
        <v>168419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2690003</v>
      </c>
      <c r="O30" s="68">
        <f t="shared" si="1"/>
        <v>55.14561295612956</v>
      </c>
      <c r="P30" s="69"/>
    </row>
    <row r="31" spans="1:16" ht="15">
      <c r="A31" s="64"/>
      <c r="B31" s="65">
        <v>575</v>
      </c>
      <c r="C31" s="66" t="s">
        <v>71</v>
      </c>
      <c r="D31" s="67">
        <v>0</v>
      </c>
      <c r="E31" s="67">
        <v>0</v>
      </c>
      <c r="F31" s="67">
        <v>2446084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2446084</v>
      </c>
      <c r="O31" s="68">
        <f t="shared" si="1"/>
        <v>50.145223452234525</v>
      </c>
      <c r="P31" s="69"/>
    </row>
    <row r="32" spans="1:16" ht="15">
      <c r="A32" s="64"/>
      <c r="B32" s="65">
        <v>579</v>
      </c>
      <c r="C32" s="66" t="s">
        <v>45</v>
      </c>
      <c r="D32" s="67">
        <v>0</v>
      </c>
      <c r="E32" s="67">
        <v>0</v>
      </c>
      <c r="F32" s="67">
        <v>202972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202972</v>
      </c>
      <c r="O32" s="68">
        <f t="shared" si="1"/>
        <v>4.160967609676097</v>
      </c>
      <c r="P32" s="69"/>
    </row>
    <row r="33" spans="1:16" ht="15.75">
      <c r="A33" s="70" t="s">
        <v>72</v>
      </c>
      <c r="B33" s="71"/>
      <c r="C33" s="72"/>
      <c r="D33" s="73">
        <f aca="true" t="shared" si="11" ref="D33:M33">SUM(D34:D35)</f>
        <v>8617552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7414215</v>
      </c>
      <c r="J33" s="73">
        <f t="shared" si="11"/>
        <v>22756431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38788198</v>
      </c>
      <c r="O33" s="75">
        <f t="shared" si="1"/>
        <v>795.1660106601066</v>
      </c>
      <c r="P33" s="69"/>
    </row>
    <row r="34" spans="1:16" ht="15">
      <c r="A34" s="64"/>
      <c r="B34" s="65">
        <v>581</v>
      </c>
      <c r="C34" s="66" t="s">
        <v>73</v>
      </c>
      <c r="D34" s="67">
        <v>8617552</v>
      </c>
      <c r="E34" s="67">
        <v>0</v>
      </c>
      <c r="F34" s="67">
        <v>0</v>
      </c>
      <c r="G34" s="67">
        <v>0</v>
      </c>
      <c r="H34" s="67">
        <v>0</v>
      </c>
      <c r="I34" s="67">
        <v>7414215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16031767</v>
      </c>
      <c r="O34" s="68">
        <f t="shared" si="1"/>
        <v>328.65451004510044</v>
      </c>
      <c r="P34" s="69"/>
    </row>
    <row r="35" spans="1:16" ht="15.75" thickBot="1">
      <c r="A35" s="64"/>
      <c r="B35" s="65">
        <v>590</v>
      </c>
      <c r="C35" s="66" t="s">
        <v>74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22756431</v>
      </c>
      <c r="K35" s="67">
        <v>0</v>
      </c>
      <c r="L35" s="67">
        <v>0</v>
      </c>
      <c r="M35" s="67">
        <v>0</v>
      </c>
      <c r="N35" s="67">
        <f t="shared" si="10"/>
        <v>22756431</v>
      </c>
      <c r="O35" s="68">
        <f t="shared" si="1"/>
        <v>466.5115006150061</v>
      </c>
      <c r="P35" s="69"/>
    </row>
    <row r="36" spans="1:119" ht="16.5" thickBot="1">
      <c r="A36" s="77" t="s">
        <v>10</v>
      </c>
      <c r="B36" s="78"/>
      <c r="C36" s="79"/>
      <c r="D36" s="80">
        <f>SUM(D5,D13,D17,D22,D26,D28,D33)</f>
        <v>126007202</v>
      </c>
      <c r="E36" s="80">
        <f aca="true" t="shared" si="12" ref="E36:M36">SUM(E5,E13,E17,E22,E26,E28,E33)</f>
        <v>0</v>
      </c>
      <c r="F36" s="80">
        <f t="shared" si="12"/>
        <v>4516158</v>
      </c>
      <c r="G36" s="80">
        <f t="shared" si="12"/>
        <v>4854204</v>
      </c>
      <c r="H36" s="80">
        <f t="shared" si="12"/>
        <v>0</v>
      </c>
      <c r="I36" s="80">
        <f t="shared" si="12"/>
        <v>20712688</v>
      </c>
      <c r="J36" s="80">
        <f t="shared" si="12"/>
        <v>22756431</v>
      </c>
      <c r="K36" s="80">
        <f t="shared" si="12"/>
        <v>38461773</v>
      </c>
      <c r="L36" s="80">
        <f t="shared" si="12"/>
        <v>0</v>
      </c>
      <c r="M36" s="80">
        <f t="shared" si="12"/>
        <v>0</v>
      </c>
      <c r="N36" s="80">
        <f t="shared" si="10"/>
        <v>217308456</v>
      </c>
      <c r="O36" s="81">
        <f t="shared" si="1"/>
        <v>4454.867896678967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75</v>
      </c>
      <c r="M38" s="117"/>
      <c r="N38" s="117"/>
      <c r="O38" s="91">
        <v>48780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18543859</v>
      </c>
      <c r="E5" s="26">
        <f t="shared" si="0"/>
        <v>0</v>
      </c>
      <c r="F5" s="26">
        <f t="shared" si="0"/>
        <v>1219800</v>
      </c>
      <c r="G5" s="26">
        <f t="shared" si="0"/>
        <v>617897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36805272</v>
      </c>
      <c r="L5" s="26">
        <f t="shared" si="0"/>
        <v>0</v>
      </c>
      <c r="M5" s="26">
        <f t="shared" si="0"/>
        <v>0</v>
      </c>
      <c r="N5" s="27">
        <f>SUM(D5:M5)</f>
        <v>57186828</v>
      </c>
      <c r="O5" s="32">
        <f aca="true" t="shared" si="1" ref="O5:O36">(N5/O$38)</f>
        <v>1178.526667216223</v>
      </c>
      <c r="P5" s="6"/>
    </row>
    <row r="6" spans="1:16" ht="15">
      <c r="A6" s="12"/>
      <c r="B6" s="44">
        <v>511</v>
      </c>
      <c r="C6" s="20" t="s">
        <v>19</v>
      </c>
      <c r="D6" s="46">
        <v>1580733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1580733</v>
      </c>
      <c r="O6" s="47">
        <f t="shared" si="1"/>
        <v>32.576312752452395</v>
      </c>
      <c r="P6" s="9"/>
    </row>
    <row r="7" spans="1:16" ht="15">
      <c r="A7" s="12"/>
      <c r="B7" s="44">
        <v>512</v>
      </c>
      <c r="C7" s="20" t="s">
        <v>20</v>
      </c>
      <c r="D7" s="46">
        <v>1008507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1008507</v>
      </c>
      <c r="O7" s="47">
        <f t="shared" si="1"/>
        <v>20.783674058198006</v>
      </c>
      <c r="P7" s="9"/>
    </row>
    <row r="8" spans="1:16" ht="15">
      <c r="A8" s="12"/>
      <c r="B8" s="44">
        <v>513</v>
      </c>
      <c r="C8" s="20" t="s">
        <v>21</v>
      </c>
      <c r="D8" s="46">
        <v>5444732</v>
      </c>
      <c r="E8" s="46">
        <v>0</v>
      </c>
      <c r="F8" s="46">
        <v>983223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6427955</v>
      </c>
      <c r="O8" s="47">
        <f t="shared" si="1"/>
        <v>132.4696026708433</v>
      </c>
      <c r="P8" s="9"/>
    </row>
    <row r="9" spans="1:16" ht="15">
      <c r="A9" s="12"/>
      <c r="B9" s="44">
        <v>514</v>
      </c>
      <c r="C9" s="20" t="s">
        <v>22</v>
      </c>
      <c r="D9" s="46">
        <v>816335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816335</v>
      </c>
      <c r="O9" s="47">
        <f t="shared" si="1"/>
        <v>16.8233245404336</v>
      </c>
      <c r="P9" s="9"/>
    </row>
    <row r="10" spans="1:16" ht="15">
      <c r="A10" s="12"/>
      <c r="B10" s="44">
        <v>515</v>
      </c>
      <c r="C10" s="20" t="s">
        <v>23</v>
      </c>
      <c r="D10" s="46">
        <v>2543155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2543155</v>
      </c>
      <c r="O10" s="47">
        <f t="shared" si="1"/>
        <v>52.4102505976424</v>
      </c>
      <c r="P10" s="9"/>
    </row>
    <row r="11" spans="1:16" ht="15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36805272</v>
      </c>
      <c r="L11" s="46">
        <v>0</v>
      </c>
      <c r="M11" s="46">
        <v>0</v>
      </c>
      <c r="N11" s="46">
        <f t="shared" si="2"/>
        <v>36805272</v>
      </c>
      <c r="O11" s="47">
        <f t="shared" si="1"/>
        <v>758.4962492787074</v>
      </c>
      <c r="P11" s="9"/>
    </row>
    <row r="12" spans="1:16" ht="15">
      <c r="A12" s="12"/>
      <c r="B12" s="44">
        <v>519</v>
      </c>
      <c r="C12" s="20" t="s">
        <v>25</v>
      </c>
      <c r="D12" s="46">
        <v>7150397</v>
      </c>
      <c r="E12" s="46">
        <v>0</v>
      </c>
      <c r="F12" s="46">
        <v>236577</v>
      </c>
      <c r="G12" s="46">
        <v>617897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8004871</v>
      </c>
      <c r="O12" s="47">
        <f t="shared" si="1"/>
        <v>164.96725331794576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70442573</v>
      </c>
      <c r="E13" s="31">
        <f t="shared" si="3"/>
        <v>0</v>
      </c>
      <c r="F13" s="31">
        <f t="shared" si="3"/>
        <v>0</v>
      </c>
      <c r="G13" s="31">
        <f t="shared" si="3"/>
        <v>35732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1">SUM(D13:M13)</f>
        <v>70478305</v>
      </c>
      <c r="O13" s="43">
        <f t="shared" si="1"/>
        <v>1452.4421935537055</v>
      </c>
      <c r="P13" s="10"/>
    </row>
    <row r="14" spans="1:16" ht="15">
      <c r="A14" s="12"/>
      <c r="B14" s="44">
        <v>521</v>
      </c>
      <c r="C14" s="20" t="s">
        <v>27</v>
      </c>
      <c r="D14" s="46">
        <v>36551997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36551997</v>
      </c>
      <c r="O14" s="47">
        <f t="shared" si="1"/>
        <v>753.2766672162229</v>
      </c>
      <c r="P14" s="9"/>
    </row>
    <row r="15" spans="1:16" ht="15">
      <c r="A15" s="12"/>
      <c r="B15" s="44">
        <v>522</v>
      </c>
      <c r="C15" s="20" t="s">
        <v>28</v>
      </c>
      <c r="D15" s="46">
        <v>28912110</v>
      </c>
      <c r="E15" s="46">
        <v>0</v>
      </c>
      <c r="F15" s="46">
        <v>0</v>
      </c>
      <c r="G15" s="46">
        <v>35732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28947842</v>
      </c>
      <c r="O15" s="47">
        <f t="shared" si="1"/>
        <v>596.567512983266</v>
      </c>
      <c r="P15" s="9"/>
    </row>
    <row r="16" spans="1:16" ht="15">
      <c r="A16" s="12"/>
      <c r="B16" s="44">
        <v>524</v>
      </c>
      <c r="C16" s="20" t="s">
        <v>29</v>
      </c>
      <c r="D16" s="46">
        <v>4978466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4978466</v>
      </c>
      <c r="O16" s="47">
        <f t="shared" si="1"/>
        <v>102.59801335421648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16527284</v>
      </c>
      <c r="E17" s="31">
        <f t="shared" si="5"/>
        <v>0</v>
      </c>
      <c r="F17" s="31">
        <f t="shared" si="5"/>
        <v>0</v>
      </c>
      <c r="G17" s="31">
        <f t="shared" si="5"/>
        <v>19762</v>
      </c>
      <c r="H17" s="31">
        <f t="shared" si="5"/>
        <v>0</v>
      </c>
      <c r="I17" s="31">
        <f t="shared" si="5"/>
        <v>7745928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24292974</v>
      </c>
      <c r="O17" s="43">
        <f t="shared" si="1"/>
        <v>500.63832330393205</v>
      </c>
      <c r="P17" s="10"/>
    </row>
    <row r="18" spans="1:16" ht="15">
      <c r="A18" s="12"/>
      <c r="B18" s="44">
        <v>534</v>
      </c>
      <c r="C18" s="20" t="s">
        <v>31</v>
      </c>
      <c r="D18" s="46">
        <v>9318172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9318172</v>
      </c>
      <c r="O18" s="47">
        <f t="shared" si="1"/>
        <v>192.0322314730855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6252539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6252539</v>
      </c>
      <c r="O19" s="47">
        <f t="shared" si="1"/>
        <v>128.85456681229905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1493389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1493389</v>
      </c>
      <c r="O20" s="47">
        <f t="shared" si="1"/>
        <v>30.776296265765396</v>
      </c>
      <c r="P20" s="9"/>
    </row>
    <row r="21" spans="1:16" ht="15">
      <c r="A21" s="12"/>
      <c r="B21" s="44">
        <v>539</v>
      </c>
      <c r="C21" s="20" t="s">
        <v>34</v>
      </c>
      <c r="D21" s="46">
        <v>7209112</v>
      </c>
      <c r="E21" s="46">
        <v>0</v>
      </c>
      <c r="F21" s="46">
        <v>0</v>
      </c>
      <c r="G21" s="46">
        <v>19762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7228874</v>
      </c>
      <c r="O21" s="47">
        <f t="shared" si="1"/>
        <v>148.97522875278213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SUM(D23:D25)</f>
        <v>2864087</v>
      </c>
      <c r="E22" s="31">
        <f t="shared" si="6"/>
        <v>0</v>
      </c>
      <c r="F22" s="31">
        <f t="shared" si="6"/>
        <v>0</v>
      </c>
      <c r="G22" s="31">
        <f t="shared" si="6"/>
        <v>4796404</v>
      </c>
      <c r="H22" s="31">
        <f t="shared" si="6"/>
        <v>0</v>
      </c>
      <c r="I22" s="31">
        <f t="shared" si="6"/>
        <v>4023694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11684185</v>
      </c>
      <c r="O22" s="43">
        <f t="shared" si="1"/>
        <v>240.79187618498062</v>
      </c>
      <c r="P22" s="10"/>
    </row>
    <row r="23" spans="1:16" ht="15">
      <c r="A23" s="12"/>
      <c r="B23" s="44">
        <v>541</v>
      </c>
      <c r="C23" s="20" t="s">
        <v>36</v>
      </c>
      <c r="D23" s="46">
        <v>2864087</v>
      </c>
      <c r="E23" s="46">
        <v>0</v>
      </c>
      <c r="F23" s="46">
        <v>0</v>
      </c>
      <c r="G23" s="46">
        <v>3492284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6356371</v>
      </c>
      <c r="O23" s="47">
        <f t="shared" si="1"/>
        <v>130.99437391806117</v>
      </c>
      <c r="P23" s="9"/>
    </row>
    <row r="24" spans="1:16" ht="15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1304120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1304120</v>
      </c>
      <c r="O24" s="47">
        <f t="shared" si="1"/>
        <v>26.875772813453136</v>
      </c>
      <c r="P24" s="9"/>
    </row>
    <row r="25" spans="1:16" ht="15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4023694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4023694</v>
      </c>
      <c r="O25" s="47">
        <f t="shared" si="1"/>
        <v>82.92172945346633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7738882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7738882</v>
      </c>
      <c r="O26" s="43">
        <f t="shared" si="1"/>
        <v>159.4856565823098</v>
      </c>
      <c r="P26" s="10"/>
    </row>
    <row r="27" spans="1:16" ht="15">
      <c r="A27" s="13"/>
      <c r="B27" s="45">
        <v>552</v>
      </c>
      <c r="C27" s="21" t="s">
        <v>40</v>
      </c>
      <c r="D27" s="46">
        <v>7738882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7738882</v>
      </c>
      <c r="O27" s="47">
        <f t="shared" si="1"/>
        <v>159.4856565823098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SUM(D29:D32)</f>
        <v>7982751</v>
      </c>
      <c r="E28" s="31">
        <f t="shared" si="9"/>
        <v>0</v>
      </c>
      <c r="F28" s="31">
        <f t="shared" si="9"/>
        <v>15634963</v>
      </c>
      <c r="G28" s="31">
        <f t="shared" si="9"/>
        <v>2579369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aca="true" t="shared" si="10" ref="N28:N36">SUM(D28:M28)</f>
        <v>26197083</v>
      </c>
      <c r="O28" s="43">
        <f t="shared" si="1"/>
        <v>539.8788846756245</v>
      </c>
      <c r="P28" s="9"/>
    </row>
    <row r="29" spans="1:16" ht="15">
      <c r="A29" s="12"/>
      <c r="B29" s="44">
        <v>572</v>
      </c>
      <c r="C29" s="20" t="s">
        <v>42</v>
      </c>
      <c r="D29" s="46">
        <v>6257735</v>
      </c>
      <c r="E29" s="46">
        <v>0</v>
      </c>
      <c r="F29" s="46">
        <v>0</v>
      </c>
      <c r="G29" s="46">
        <v>2317729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8575464</v>
      </c>
      <c r="O29" s="47">
        <f t="shared" si="1"/>
        <v>176.7262385623609</v>
      </c>
      <c r="P29" s="9"/>
    </row>
    <row r="30" spans="1:16" ht="15">
      <c r="A30" s="12"/>
      <c r="B30" s="44">
        <v>573</v>
      </c>
      <c r="C30" s="20" t="s">
        <v>43</v>
      </c>
      <c r="D30" s="46">
        <v>1725016</v>
      </c>
      <c r="E30" s="46">
        <v>0</v>
      </c>
      <c r="F30" s="46">
        <v>789756</v>
      </c>
      <c r="G30" s="46">
        <v>261640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2776412</v>
      </c>
      <c r="O30" s="47">
        <f t="shared" si="1"/>
        <v>57.21729453466326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14628562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14628562</v>
      </c>
      <c r="O31" s="47">
        <f t="shared" si="1"/>
        <v>301.47065369713954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216645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216645</v>
      </c>
      <c r="O32" s="47">
        <f t="shared" si="1"/>
        <v>4.4646978814607206</v>
      </c>
      <c r="P32" s="9"/>
    </row>
    <row r="33" spans="1:16" ht="15.75">
      <c r="A33" s="28" t="s">
        <v>48</v>
      </c>
      <c r="B33" s="29"/>
      <c r="C33" s="30"/>
      <c r="D33" s="31">
        <f aca="true" t="shared" si="11" ref="D33:M33">SUM(D34:D35)</f>
        <v>9439639</v>
      </c>
      <c r="E33" s="31">
        <f t="shared" si="11"/>
        <v>0</v>
      </c>
      <c r="F33" s="31">
        <f t="shared" si="11"/>
        <v>0</v>
      </c>
      <c r="G33" s="31">
        <f t="shared" si="11"/>
        <v>329956</v>
      </c>
      <c r="H33" s="31">
        <f t="shared" si="11"/>
        <v>0</v>
      </c>
      <c r="I33" s="31">
        <f t="shared" si="11"/>
        <v>8840395</v>
      </c>
      <c r="J33" s="31">
        <f t="shared" si="11"/>
        <v>28139942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46749932</v>
      </c>
      <c r="O33" s="43">
        <f t="shared" si="1"/>
        <v>963.4393702085566</v>
      </c>
      <c r="P33" s="9"/>
    </row>
    <row r="34" spans="1:16" ht="15">
      <c r="A34" s="12"/>
      <c r="B34" s="44">
        <v>581</v>
      </c>
      <c r="C34" s="20" t="s">
        <v>46</v>
      </c>
      <c r="D34" s="46">
        <v>9439639</v>
      </c>
      <c r="E34" s="46">
        <v>0</v>
      </c>
      <c r="F34" s="46">
        <v>0</v>
      </c>
      <c r="G34" s="46">
        <v>329956</v>
      </c>
      <c r="H34" s="46">
        <v>0</v>
      </c>
      <c r="I34" s="46">
        <v>8840395</v>
      </c>
      <c r="J34" s="46">
        <v>7709127</v>
      </c>
      <c r="K34" s="46">
        <v>0</v>
      </c>
      <c r="L34" s="46">
        <v>0</v>
      </c>
      <c r="M34" s="46">
        <v>0</v>
      </c>
      <c r="N34" s="46">
        <f t="shared" si="10"/>
        <v>26319117</v>
      </c>
      <c r="O34" s="47">
        <f t="shared" si="1"/>
        <v>542.3938051273597</v>
      </c>
      <c r="P34" s="9"/>
    </row>
    <row r="35" spans="1:16" ht="15.75" thickBot="1">
      <c r="A35" s="12"/>
      <c r="B35" s="44">
        <v>590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20430815</v>
      </c>
      <c r="K35" s="46">
        <v>0</v>
      </c>
      <c r="L35" s="46">
        <v>0</v>
      </c>
      <c r="M35" s="46">
        <v>0</v>
      </c>
      <c r="N35" s="46">
        <f t="shared" si="10"/>
        <v>20430815</v>
      </c>
      <c r="O35" s="47">
        <f t="shared" si="1"/>
        <v>421.0455650811969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133539075</v>
      </c>
      <c r="E36" s="15">
        <f aca="true" t="shared" si="12" ref="E36:M36">SUM(E5,E13,E17,E22,E26,E28,E33)</f>
        <v>0</v>
      </c>
      <c r="F36" s="15">
        <f t="shared" si="12"/>
        <v>16854763</v>
      </c>
      <c r="G36" s="15">
        <f t="shared" si="12"/>
        <v>8379120</v>
      </c>
      <c r="H36" s="15">
        <f t="shared" si="12"/>
        <v>0</v>
      </c>
      <c r="I36" s="15">
        <f t="shared" si="12"/>
        <v>20610017</v>
      </c>
      <c r="J36" s="15">
        <f t="shared" si="12"/>
        <v>28139942</v>
      </c>
      <c r="K36" s="15">
        <f t="shared" si="12"/>
        <v>36805272</v>
      </c>
      <c r="L36" s="15">
        <f t="shared" si="12"/>
        <v>0</v>
      </c>
      <c r="M36" s="15">
        <f t="shared" si="12"/>
        <v>0</v>
      </c>
      <c r="N36" s="15">
        <f t="shared" si="10"/>
        <v>244328189</v>
      </c>
      <c r="O36" s="37">
        <f t="shared" si="1"/>
        <v>5035.202971725332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61</v>
      </c>
      <c r="M38" s="93"/>
      <c r="N38" s="93"/>
      <c r="O38" s="41">
        <v>48524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2022-06-29T20:45:38Z</cp:lastPrinted>
  <dcterms:created xsi:type="dcterms:W3CDTF">2000-08-31T21:26:31Z</dcterms:created>
  <dcterms:modified xsi:type="dcterms:W3CDTF">2022-06-29T20:46:00Z</dcterms:modified>
  <cp:category/>
  <cp:version/>
  <cp:contentType/>
  <cp:contentStatus/>
</cp:coreProperties>
</file>