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'2008'!$A$1:$O$67</definedName>
    <definedName name="_xlnm.Print_Area" localSheetId="12">'2009'!$A$1:$O$61</definedName>
    <definedName name="_xlnm.Print_Area" localSheetId="11">'2010'!$A$1:$O$61</definedName>
    <definedName name="_xlnm.Print_Area" localSheetId="10">'2011'!$A$1:$O$64</definedName>
    <definedName name="_xlnm.Print_Area" localSheetId="9">'2012'!$A$1:$O$59</definedName>
    <definedName name="_xlnm.Print_Area" localSheetId="8">'2013'!$A$1:$O$65</definedName>
    <definedName name="_xlnm.Print_Area" localSheetId="7">'2014'!$A$1:$O$65</definedName>
    <definedName name="_xlnm.Print_Area" localSheetId="6">'2015'!$A$1:$O$66</definedName>
    <definedName name="_xlnm.Print_Area" localSheetId="5">'2016'!$A$1:$O$66</definedName>
    <definedName name="_xlnm.Print_Area" localSheetId="4">'2017'!$A$1:$O$67</definedName>
    <definedName name="_xlnm.Print_Area" localSheetId="3">'2018'!$A$1:$O$66</definedName>
    <definedName name="_xlnm.Print_Area" localSheetId="2">'2019'!$A$1:$O$70</definedName>
    <definedName name="_xlnm.Print_Area" localSheetId="1">'2020'!$A$1:$O$68</definedName>
    <definedName name="_xlnm.Print_Area" localSheetId="0">'2021'!$A$1:$P$71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<sst xmlns="http://schemas.openxmlformats.org/spreadsheetml/2006/main" count="1085" uniqueCount="155">
  <si>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</si>
  <si>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</si>
  <si>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</si>
  <si>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</si>
  <si>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</si>
  <si>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</si>
  <si>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</si>
  <si>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</si>
  <si>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</si>
  <si>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</si>
  <si>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</si>
  <si>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</si>
  <si>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</si>
  <si>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</si>
  <si>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</si>
  <si>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</si>
  <si>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</si>
  <si>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</si>
  <si>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Telecommunications</t>
  </si>
  <si>
    <t>Franchise Fee - Solid Waste</t>
  </si>
  <si>
    <t>Franchise Fee - Other</t>
  </si>
  <si>
    <t>Special Assessments - Capital Improvement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</si>
  <si>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</si>
  <si>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</si>
  <si>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</si>
  <si>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</si>
  <si>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</si>
  <si>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</si>
  <si>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</si>
  <si>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</si>
  <si>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</si>
  <si>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</si>
  <si>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</si>
  <si>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</si>
  <si>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</si>
  <si>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</si>
  <si>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</si>
  <si>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</si>
  <si>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</si>
  <si>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</si>
  <si>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</si>
  <si>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</si>
  <si>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</si>
  <si>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</si>
  <si>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Sewer / Wastewater Utility</t>
  </si>
  <si>
    <t>Physical Environment - Other Physical Environment Charges</t>
  </si>
  <si>
    <t>Transportation (User Fees) - Parking Facilities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</si>
  <si>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</si>
  <si>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</si>
  <si>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</si>
  <si>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</si>
  <si>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</si>
  <si>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</si>
  <si>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</si>
  <si>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</si>
  <si>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Gain or Loss on Sale of Investments</t>
  </si>
  <si>
    <t>Pension Fund Contributions</t>
  </si>
  <si>
    <t>Other Miscellaneous Revenues - Other</t>
  </si>
  <si>
    <t>Non-Operating - Inter-Fund Group Transfers In</t>
  </si>
  <si>
    <t>Proprietary Non-Operating Sources - Interest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</si>
  <si>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</si>
  <si>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</si>
  <si>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</si>
  <si>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</si>
  <si>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</si>
  <si>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</si>
  <si>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</si>
  <si>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</si>
  <si>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</si>
  <si>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</si>
  <si>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</si>
  <si>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Cooper City Revenues Reported by Account Code and Fund Type</t>
  </si>
  <si>
    <t>Local Fiscal Year Ended September 30, 2010</t>
  </si>
  <si>
    <t>Fire Insurance Premium Tax for Firefighters' Pension</t>
  </si>
  <si>
    <t>Federal Grant - Physical Environment - Water Supply System</t>
  </si>
  <si>
    <t>Federal Grant - Other Federal Grants</t>
  </si>
  <si>
    <t>State Grant - Physical Environment - Garbage / Solid Waste</t>
  </si>
  <si>
    <t>2010 Municipal Census Population:</t>
  </si>
  <si>
    <t>Local Fiscal Year Ended September 30, 2011</t>
  </si>
  <si>
    <t>Federal Grant - Physical Environment - Other Physical Environment</t>
  </si>
  <si>
    <t>Federal Grant - Economic Environment</t>
  </si>
  <si>
    <t>Interest and Other Earnings - Net Increase (Decrease) in Fair Value of Investments</t>
  </si>
  <si>
    <t>Disposition of Fixed Assets</t>
  </si>
  <si>
    <t>Other Miscellaneous Revenues - Settlements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</si>
  <si>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</si>
  <si>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</si>
  <si>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</si>
  <si>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Grants from Other Local Units - Transportation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</si>
  <si>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</si>
  <si>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</si>
  <si>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</si>
  <si>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</si>
  <si>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</si>
  <si>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Residential - Public Safety</t>
  </si>
  <si>
    <t>Impact Fees - Residential - Physical Environment</t>
  </si>
  <si>
    <t>Impact Fees - Residential - Culture / Recreation</t>
  </si>
  <si>
    <t>Impact Fees - Residential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</si>
  <si>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</si>
  <si>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</si>
  <si>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</si>
  <si>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Physical Environment - Gas Supply System</t>
  </si>
  <si>
    <t>General Government - Other General Government Charges and Fees</t>
  </si>
  <si>
    <t>Physical Environment - Water / Sewer Combination Utility</t>
  </si>
  <si>
    <t>Transportation - Parking Facilities</t>
  </si>
  <si>
    <t>Interest and Other Earnings - Gain (Loss) on Sale of Investments</t>
  </si>
  <si>
    <t>Contributions and Donations from Private Sources</t>
  </si>
  <si>
    <t>Proprietary Non-Operating - Interest</t>
  </si>
  <si>
    <t>2013 Municipal Population:</t>
  </si>
  <si>
    <t>Local Fiscal Year Ended September 30, 2008</t>
  </si>
  <si>
    <t>Permits and Franchise Fees</t>
  </si>
  <si>
    <t>State Grant - Physical Environment - Water Supply System</t>
  </si>
  <si>
    <t>State Grant - Transportation - Other Transportation</t>
  </si>
  <si>
    <t>Impact Fees - Public Safety</t>
  </si>
  <si>
    <t>Impact Fees - Culture / Recreation</t>
  </si>
  <si>
    <t>Impact Fees - Other</t>
  </si>
  <si>
    <t>2008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</si>
  <si>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</si>
  <si>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</si>
  <si>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</si>
  <si>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</si>
  <si>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Sales - Disposition of Fixed Assets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</si>
  <si>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</si>
  <si>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</si>
  <si>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</si>
  <si>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</si>
  <si>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Public Safety - Other Public Safety</t>
  </si>
  <si>
    <t>Grants from Other Local Units - Other</t>
  </si>
  <si>
    <t>2017 Municipal Population:</t>
  </si>
  <si>
    <t>Local Fiscal Year Ended September 30, 2018</t>
  </si>
  <si>
    <t>State Grant - Physical Environment - Stormwater Management</t>
  </si>
  <si>
    <t>2018 Municipal Population:</t>
  </si>
  <si>
    <t>Local Fiscal Year Ended September 30, 2019</t>
  </si>
  <si>
    <t>State Grant - General Government</t>
  </si>
  <si>
    <t>Grants from Other Local Units - Culture / Recreation</t>
  </si>
  <si>
    <t>Public Safety - Fire Protection</t>
  </si>
  <si>
    <t>2019 Municipal Population:</t>
  </si>
  <si>
    <t>Local Fiscal Year Ended September 30, 2020</t>
  </si>
  <si>
    <t>Federal Grant - General Government</t>
  </si>
  <si>
    <t>Federal Grant - Physical Environment - Gas Supply System</t>
  </si>
  <si>
    <t>State Grant - Physical Environment - Gas Supply System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</si>
  <si>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</si>
  <si>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</si>
  <si>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</si>
  <si>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</si>
  <si>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</si>
  <si>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</si>
  <si>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</si>
  <si>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</si>
  <si>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</si>
  <si>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</si>
  <si>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</si>
  <si>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</si>
  <si>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Culture / Recreation - Other Culture / Recreation Charges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</si>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</sst>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143</v>
      </c>
      <c r="N4" s="35" t="s">
        <v>10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145</v>
      </c>
      <c r="B5" s="26"/>
      <c r="C5" s="26"/>
      <c r="D5" s="27">
        <f aca="true" t="shared" si="0" ref="D5:N5">SUM(D6:D13)</f>
        <v>23605149</v>
      </c>
      <c r="E5" s="27">
        <f t="shared" si="0"/>
        <v>577418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24182567</v>
      </c>
      <c r="P5" s="33">
        <f aca="true" t="shared" si="1" ref="P5:P36">(O5/P$69)</f>
        <v>703.0429107189581</v>
      </c>
      <c r="Q5" s="6"/>
    </row>
    <row r="6" spans="1:17" ht="15">
      <c r="A6" s="12"/>
      <c r="B6" s="25">
        <v>311</v>
      </c>
      <c r="C6" s="20" t="s">
        <v>3</v>
      </c>
      <c r="D6" s="46">
        <v>19374008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19374008</v>
      </c>
      <c r="P6" s="47">
        <f t="shared" si="1"/>
        <v>563.2470273570369</v>
      </c>
      <c r="Q6" s="9"/>
    </row>
    <row r="7" spans="1:17" ht="15">
      <c r="A7" s="12"/>
      <c r="B7" s="25">
        <v>312.41</v>
      </c>
      <c r="C7" s="20" t="s">
        <v>146</v>
      </c>
      <c r="D7" s="46">
        <v>0</v>
      </c>
      <c r="E7" s="46">
        <v>577418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577418</v>
      </c>
      <c r="P7" s="47">
        <f t="shared" si="1"/>
        <v>16.786870948047795</v>
      </c>
      <c r="Q7" s="9"/>
    </row>
    <row r="8" spans="1:17" ht="15">
      <c r="A8" s="12"/>
      <c r="B8" s="25">
        <v>312.51</v>
      </c>
      <c r="C8" s="20" t="s">
        <v>68</v>
      </c>
      <c r="D8" s="46">
        <v>227032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227032</v>
      </c>
      <c r="P8" s="47">
        <f t="shared" si="1"/>
        <v>6.600343053173241</v>
      </c>
      <c r="Q8" s="9"/>
    </row>
    <row r="9" spans="1:17" ht="15">
      <c r="A9" s="12"/>
      <c r="B9" s="25">
        <v>312.52</v>
      </c>
      <c r="C9" s="20" t="s">
        <v>90</v>
      </c>
      <c r="D9" s="46">
        <v>331729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331729</v>
      </c>
      <c r="P9" s="47">
        <f t="shared" si="1"/>
        <v>9.644125941215803</v>
      </c>
      <c r="Q9" s="9"/>
    </row>
    <row r="10" spans="1:17" ht="15">
      <c r="A10" s="12"/>
      <c r="B10" s="25">
        <v>314.1</v>
      </c>
      <c r="C10" s="20" t="s">
        <v>12</v>
      </c>
      <c r="D10" s="46">
        <v>2462383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2462383</v>
      </c>
      <c r="P10" s="47">
        <f t="shared" si="1"/>
        <v>71.58714422769428</v>
      </c>
      <c r="Q10" s="9"/>
    </row>
    <row r="11" spans="1:17" ht="15">
      <c r="A11" s="12"/>
      <c r="B11" s="25">
        <v>314.9</v>
      </c>
      <c r="C11" s="20" t="s">
        <v>13</v>
      </c>
      <c r="D11" s="46">
        <v>50333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50333</v>
      </c>
      <c r="P11" s="47">
        <f t="shared" si="1"/>
        <v>1.4632962176934035</v>
      </c>
      <c r="Q11" s="9"/>
    </row>
    <row r="12" spans="1:17" ht="15">
      <c r="A12" s="12"/>
      <c r="B12" s="25">
        <v>315.1</v>
      </c>
      <c r="C12" s="20" t="s">
        <v>147</v>
      </c>
      <c r="D12" s="46">
        <v>797621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797621</v>
      </c>
      <c r="P12" s="47">
        <f t="shared" si="1"/>
        <v>23.18867924528302</v>
      </c>
      <c r="Q12" s="9"/>
    </row>
    <row r="13" spans="1:17" ht="15">
      <c r="A13" s="12"/>
      <c r="B13" s="25">
        <v>316</v>
      </c>
      <c r="C13" s="20" t="s">
        <v>92</v>
      </c>
      <c r="D13" s="46">
        <v>362043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362043</v>
      </c>
      <c r="P13" s="47">
        <f t="shared" si="1"/>
        <v>10.525423728813559</v>
      </c>
      <c r="Q13" s="9"/>
    </row>
    <row r="14" spans="1:17" ht="15.75">
      <c r="A14" s="29" t="s">
        <v>16</v>
      </c>
      <c r="B14" s="30"/>
      <c r="C14" s="31"/>
      <c r="D14" s="32">
        <f aca="true" t="shared" si="3" ref="D14:N14">SUM(D15:D23)</f>
        <v>2899421</v>
      </c>
      <c r="E14" s="32">
        <f t="shared" si="3"/>
        <v>2010614</v>
      </c>
      <c r="F14" s="32">
        <f t="shared" si="3"/>
        <v>0</v>
      </c>
      <c r="G14" s="32">
        <f t="shared" si="3"/>
        <v>84592</v>
      </c>
      <c r="H14" s="32">
        <f t="shared" si="3"/>
        <v>0</v>
      </c>
      <c r="I14" s="32">
        <f t="shared" si="3"/>
        <v>7465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5002092</v>
      </c>
      <c r="P14" s="45">
        <f t="shared" si="1"/>
        <v>145.4223333430241</v>
      </c>
      <c r="Q14" s="10"/>
    </row>
    <row r="15" spans="1:17" ht="15">
      <c r="A15" s="12"/>
      <c r="B15" s="25">
        <v>322</v>
      </c>
      <c r="C15" s="20" t="s">
        <v>148</v>
      </c>
      <c r="D15" s="46">
        <v>0</v>
      </c>
      <c r="E15" s="46">
        <v>2010614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2010614</v>
      </c>
      <c r="P15" s="47">
        <f t="shared" si="1"/>
        <v>58.45317905631305</v>
      </c>
      <c r="Q15" s="9"/>
    </row>
    <row r="16" spans="1:17" ht="15">
      <c r="A16" s="12"/>
      <c r="B16" s="25">
        <v>323.1</v>
      </c>
      <c r="C16" s="20" t="s">
        <v>17</v>
      </c>
      <c r="D16" s="46">
        <v>1845395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4" ref="O16:O23">SUM(D16:N16)</f>
        <v>1845395</v>
      </c>
      <c r="P16" s="47">
        <f t="shared" si="1"/>
        <v>53.649882257173594</v>
      </c>
      <c r="Q16" s="9"/>
    </row>
    <row r="17" spans="1:17" ht="15">
      <c r="A17" s="12"/>
      <c r="B17" s="25">
        <v>323.2</v>
      </c>
      <c r="C17" s="20" t="s">
        <v>18</v>
      </c>
      <c r="D17" s="46">
        <v>368823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368823</v>
      </c>
      <c r="P17" s="47">
        <f t="shared" si="1"/>
        <v>10.72253394191354</v>
      </c>
      <c r="Q17" s="9"/>
    </row>
    <row r="18" spans="1:17" ht="15">
      <c r="A18" s="12"/>
      <c r="B18" s="25">
        <v>323.7</v>
      </c>
      <c r="C18" s="20" t="s">
        <v>19</v>
      </c>
      <c r="D18" s="46">
        <v>591377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591377</v>
      </c>
      <c r="P18" s="47">
        <f t="shared" si="1"/>
        <v>17.19269122307178</v>
      </c>
      <c r="Q18" s="9"/>
    </row>
    <row r="19" spans="1:17" ht="15">
      <c r="A19" s="12"/>
      <c r="B19" s="25">
        <v>323.9</v>
      </c>
      <c r="C19" s="20" t="s">
        <v>20</v>
      </c>
      <c r="D19" s="46">
        <v>93826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93826</v>
      </c>
      <c r="P19" s="47">
        <f t="shared" si="1"/>
        <v>2.727737884117801</v>
      </c>
      <c r="Q19" s="9"/>
    </row>
    <row r="20" spans="1:17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4022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4022</v>
      </c>
      <c r="P20" s="47">
        <f t="shared" si="1"/>
        <v>0.11692880193040091</v>
      </c>
      <c r="Q20" s="9"/>
    </row>
    <row r="21" spans="1:17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7465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7465</v>
      </c>
      <c r="P21" s="47">
        <f t="shared" si="1"/>
        <v>0.21702474052969736</v>
      </c>
      <c r="Q21" s="9"/>
    </row>
    <row r="22" spans="1:17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19200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19200</v>
      </c>
      <c r="P22" s="47">
        <f t="shared" si="1"/>
        <v>0.558188214088438</v>
      </c>
      <c r="Q22" s="9"/>
    </row>
    <row r="23" spans="1:17" ht="15">
      <c r="A23" s="12"/>
      <c r="B23" s="25">
        <v>324.91</v>
      </c>
      <c r="C23" s="20" t="s">
        <v>96</v>
      </c>
      <c r="D23" s="46">
        <v>0</v>
      </c>
      <c r="E23" s="46">
        <v>0</v>
      </c>
      <c r="F23" s="46">
        <v>0</v>
      </c>
      <c r="G23" s="46">
        <v>61370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61370</v>
      </c>
      <c r="P23" s="47">
        <f t="shared" si="1"/>
        <v>1.784167223885804</v>
      </c>
      <c r="Q23" s="9"/>
    </row>
    <row r="24" spans="1:17" ht="15.75">
      <c r="A24" s="29" t="s">
        <v>149</v>
      </c>
      <c r="B24" s="30"/>
      <c r="C24" s="31"/>
      <c r="D24" s="32">
        <f aca="true" t="shared" si="5" ref="D24:N24">SUM(D25:D35)</f>
        <v>5108350</v>
      </c>
      <c r="E24" s="32">
        <f t="shared" si="5"/>
        <v>392478</v>
      </c>
      <c r="F24" s="32">
        <f t="shared" si="5"/>
        <v>0</v>
      </c>
      <c r="G24" s="32">
        <f t="shared" si="5"/>
        <v>272560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5773388</v>
      </c>
      <c r="P24" s="45">
        <f t="shared" si="1"/>
        <v>167.8456842166468</v>
      </c>
      <c r="Q24" s="10"/>
    </row>
    <row r="25" spans="1:17" ht="15">
      <c r="A25" s="12"/>
      <c r="B25" s="25">
        <v>331.1</v>
      </c>
      <c r="C25" s="20" t="s">
        <v>137</v>
      </c>
      <c r="D25" s="46">
        <v>0</v>
      </c>
      <c r="E25" s="46">
        <v>0</v>
      </c>
      <c r="F25" s="46">
        <v>0</v>
      </c>
      <c r="G25" s="46">
        <v>72566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72566</v>
      </c>
      <c r="P25" s="47">
        <f t="shared" si="1"/>
        <v>2.1096607262261244</v>
      </c>
      <c r="Q25" s="9"/>
    </row>
    <row r="26" spans="1:17" ht="15">
      <c r="A26" s="12"/>
      <c r="B26" s="25">
        <v>331.2</v>
      </c>
      <c r="C26" s="20" t="s">
        <v>22</v>
      </c>
      <c r="D26" s="46">
        <v>15673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15673</v>
      </c>
      <c r="P26" s="47">
        <f t="shared" si="1"/>
        <v>0.45565020205250456</v>
      </c>
      <c r="Q26" s="9"/>
    </row>
    <row r="27" spans="1:17" ht="15">
      <c r="A27" s="12"/>
      <c r="B27" s="25">
        <v>331.33</v>
      </c>
      <c r="C27" s="20" t="s">
        <v>138</v>
      </c>
      <c r="D27" s="46">
        <v>0</v>
      </c>
      <c r="E27" s="46">
        <v>0</v>
      </c>
      <c r="F27" s="46">
        <v>0</v>
      </c>
      <c r="G27" s="46">
        <v>199994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6" ref="O27:O33">SUM(D27:N27)</f>
        <v>199994</v>
      </c>
      <c r="P27" s="47">
        <f t="shared" si="1"/>
        <v>5.814286129604326</v>
      </c>
      <c r="Q27" s="9"/>
    </row>
    <row r="28" spans="1:17" ht="15">
      <c r="A28" s="12"/>
      <c r="B28" s="25">
        <v>331.5</v>
      </c>
      <c r="C28" s="20" t="s">
        <v>80</v>
      </c>
      <c r="D28" s="46">
        <v>0</v>
      </c>
      <c r="E28" s="46">
        <v>84773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84773</v>
      </c>
      <c r="P28" s="47">
        <f t="shared" si="1"/>
        <v>2.464546326714539</v>
      </c>
      <c r="Q28" s="9"/>
    </row>
    <row r="29" spans="1:17" ht="15">
      <c r="A29" s="12"/>
      <c r="B29" s="25">
        <v>335.15</v>
      </c>
      <c r="C29" s="20" t="s">
        <v>98</v>
      </c>
      <c r="D29" s="46">
        <v>9385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9385</v>
      </c>
      <c r="P29" s="47">
        <f t="shared" si="1"/>
        <v>0.27284356193854115</v>
      </c>
      <c r="Q29" s="9"/>
    </row>
    <row r="30" spans="1:17" ht="15">
      <c r="A30" s="12"/>
      <c r="B30" s="25">
        <v>335.18</v>
      </c>
      <c r="C30" s="20" t="s">
        <v>150</v>
      </c>
      <c r="D30" s="46">
        <v>2422826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2422826</v>
      </c>
      <c r="P30" s="47">
        <f t="shared" si="1"/>
        <v>70.437131145158</v>
      </c>
      <c r="Q30" s="9"/>
    </row>
    <row r="31" spans="1:17" ht="15">
      <c r="A31" s="12"/>
      <c r="B31" s="25">
        <v>335.19</v>
      </c>
      <c r="C31" s="20" t="s">
        <v>151</v>
      </c>
      <c r="D31" s="46">
        <v>974399</v>
      </c>
      <c r="E31" s="46">
        <v>307705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1282104</v>
      </c>
      <c r="P31" s="47">
        <f t="shared" si="1"/>
        <v>37.27371573102305</v>
      </c>
      <c r="Q31" s="9"/>
    </row>
    <row r="32" spans="1:17" ht="15">
      <c r="A32" s="12"/>
      <c r="B32" s="25">
        <v>335.29</v>
      </c>
      <c r="C32" s="20" t="s">
        <v>125</v>
      </c>
      <c r="D32" s="46">
        <v>124952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124952</v>
      </c>
      <c r="P32" s="47">
        <f t="shared" si="1"/>
        <v>3.6326423816030466</v>
      </c>
      <c r="Q32" s="9"/>
    </row>
    <row r="33" spans="1:17" ht="15">
      <c r="A33" s="12"/>
      <c r="B33" s="25">
        <v>335.33</v>
      </c>
      <c r="C33" s="20" t="s">
        <v>100</v>
      </c>
      <c r="D33" s="46">
        <v>6351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6351</v>
      </c>
      <c r="P33" s="47">
        <f t="shared" si="1"/>
        <v>0.18463819519144112</v>
      </c>
      <c r="Q33" s="9"/>
    </row>
    <row r="34" spans="1:17" ht="15">
      <c r="A34" s="12"/>
      <c r="B34" s="25">
        <v>337.9</v>
      </c>
      <c r="C34" s="20" t="s">
        <v>126</v>
      </c>
      <c r="D34" s="46">
        <v>1391437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1391437</v>
      </c>
      <c r="P34" s="47">
        <f t="shared" si="1"/>
        <v>40.45227781492572</v>
      </c>
      <c r="Q34" s="9"/>
    </row>
    <row r="35" spans="1:17" ht="15">
      <c r="A35" s="12"/>
      <c r="B35" s="25">
        <v>338</v>
      </c>
      <c r="C35" s="20" t="s">
        <v>30</v>
      </c>
      <c r="D35" s="46">
        <v>163327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163327</v>
      </c>
      <c r="P35" s="47">
        <f t="shared" si="1"/>
        <v>4.748292002209495</v>
      </c>
      <c r="Q35" s="9"/>
    </row>
    <row r="36" spans="1:17" ht="15.75">
      <c r="A36" s="29" t="s">
        <v>35</v>
      </c>
      <c r="B36" s="30"/>
      <c r="C36" s="31"/>
      <c r="D36" s="32">
        <f aca="true" t="shared" si="7" ref="D36:N36">SUM(D37:D50)</f>
        <v>5474389</v>
      </c>
      <c r="E36" s="32">
        <f t="shared" si="7"/>
        <v>314095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13218937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19007421</v>
      </c>
      <c r="P36" s="45">
        <f t="shared" si="1"/>
        <v>552.5894990842224</v>
      </c>
      <c r="Q36" s="10"/>
    </row>
    <row r="37" spans="1:17" ht="15">
      <c r="A37" s="12"/>
      <c r="B37" s="25">
        <v>341.9</v>
      </c>
      <c r="C37" s="20" t="s">
        <v>101</v>
      </c>
      <c r="D37" s="46">
        <v>131065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aca="true" t="shared" si="8" ref="O37:O50">SUM(D37:N37)</f>
        <v>131065</v>
      </c>
      <c r="P37" s="47">
        <f aca="true" t="shared" si="9" ref="P37:P67">(O37/P$69)</f>
        <v>3.8103613687240165</v>
      </c>
      <c r="Q37" s="9"/>
    </row>
    <row r="38" spans="1:17" ht="15">
      <c r="A38" s="12"/>
      <c r="B38" s="25">
        <v>342.1</v>
      </c>
      <c r="C38" s="20" t="s">
        <v>39</v>
      </c>
      <c r="D38" s="46">
        <v>470420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470420</v>
      </c>
      <c r="P38" s="47">
        <f t="shared" si="9"/>
        <v>13.676192691223072</v>
      </c>
      <c r="Q38" s="9"/>
    </row>
    <row r="39" spans="1:17" ht="15">
      <c r="A39" s="12"/>
      <c r="B39" s="25">
        <v>342.5</v>
      </c>
      <c r="C39" s="20" t="s">
        <v>40</v>
      </c>
      <c r="D39" s="46">
        <v>167514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167514</v>
      </c>
      <c r="P39" s="47">
        <f t="shared" si="9"/>
        <v>4.870017734104718</v>
      </c>
      <c r="Q39" s="9"/>
    </row>
    <row r="40" spans="1:17" ht="15">
      <c r="A40" s="12"/>
      <c r="B40" s="25">
        <v>342.6</v>
      </c>
      <c r="C40" s="20" t="s">
        <v>41</v>
      </c>
      <c r="D40" s="46">
        <v>4249296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4249296</v>
      </c>
      <c r="P40" s="47">
        <f t="shared" si="9"/>
        <v>123.53682007151787</v>
      </c>
      <c r="Q40" s="9"/>
    </row>
    <row r="41" spans="1:17" ht="15">
      <c r="A41" s="12"/>
      <c r="B41" s="25">
        <v>342.9</v>
      </c>
      <c r="C41" s="20" t="s">
        <v>42</v>
      </c>
      <c r="D41" s="46">
        <v>41130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41130</v>
      </c>
      <c r="P41" s="47">
        <f t="shared" si="9"/>
        <v>1.1957438148675756</v>
      </c>
      <c r="Q41" s="9"/>
    </row>
    <row r="42" spans="1:17" ht="15">
      <c r="A42" s="12"/>
      <c r="B42" s="25">
        <v>343.3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5553765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5553765</v>
      </c>
      <c r="P42" s="47">
        <f t="shared" si="9"/>
        <v>161.4607378550455</v>
      </c>
      <c r="Q42" s="9"/>
    </row>
    <row r="43" spans="1:17" ht="15">
      <c r="A43" s="12"/>
      <c r="B43" s="25">
        <v>343.5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6849669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6849669</v>
      </c>
      <c r="P43" s="47">
        <f t="shared" si="9"/>
        <v>199.1356513649446</v>
      </c>
      <c r="Q43" s="9"/>
    </row>
    <row r="44" spans="1:17" ht="15">
      <c r="A44" s="12"/>
      <c r="B44" s="25">
        <v>343.6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6075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6075</v>
      </c>
      <c r="P44" s="47">
        <f t="shared" si="9"/>
        <v>0.1766142396139198</v>
      </c>
      <c r="Q44" s="9"/>
    </row>
    <row r="45" spans="1:17" ht="15">
      <c r="A45" s="12"/>
      <c r="B45" s="25">
        <v>343.9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606130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606130</v>
      </c>
      <c r="P45" s="47">
        <f t="shared" si="9"/>
        <v>17.621594906532547</v>
      </c>
      <c r="Q45" s="9"/>
    </row>
    <row r="46" spans="1:17" ht="15">
      <c r="A46" s="12"/>
      <c r="B46" s="25">
        <v>344.5</v>
      </c>
      <c r="C46" s="20" t="s">
        <v>103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144289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144289</v>
      </c>
      <c r="P46" s="47">
        <f t="shared" si="9"/>
        <v>4.194813501177428</v>
      </c>
      <c r="Q46" s="9"/>
    </row>
    <row r="47" spans="1:17" ht="15">
      <c r="A47" s="12"/>
      <c r="B47" s="25">
        <v>347.2</v>
      </c>
      <c r="C47" s="20" t="s">
        <v>47</v>
      </c>
      <c r="D47" s="46">
        <v>308917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308917</v>
      </c>
      <c r="P47" s="47">
        <f t="shared" si="9"/>
        <v>8.980928569351978</v>
      </c>
      <c r="Q47" s="9"/>
    </row>
    <row r="48" spans="1:17" ht="15">
      <c r="A48" s="12"/>
      <c r="B48" s="25">
        <v>347.5</v>
      </c>
      <c r="C48" s="20" t="s">
        <v>48</v>
      </c>
      <c r="D48" s="46">
        <v>36887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36887</v>
      </c>
      <c r="P48" s="47">
        <f t="shared" si="9"/>
        <v>1.0723900340145942</v>
      </c>
      <c r="Q48" s="9"/>
    </row>
    <row r="49" spans="1:17" ht="15">
      <c r="A49" s="12"/>
      <c r="B49" s="25">
        <v>347.9</v>
      </c>
      <c r="C49" s="20" t="s">
        <v>152</v>
      </c>
      <c r="D49" s="46">
        <v>0</v>
      </c>
      <c r="E49" s="46">
        <v>263891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263891</v>
      </c>
      <c r="P49" s="47">
        <f t="shared" si="9"/>
        <v>7.671919062708957</v>
      </c>
      <c r="Q49" s="9"/>
    </row>
    <row r="50" spans="1:17" ht="15">
      <c r="A50" s="12"/>
      <c r="B50" s="25">
        <v>349</v>
      </c>
      <c r="C50" s="20" t="s">
        <v>153</v>
      </c>
      <c r="D50" s="46">
        <v>69160</v>
      </c>
      <c r="E50" s="46">
        <v>50204</v>
      </c>
      <c r="F50" s="46">
        <v>0</v>
      </c>
      <c r="G50" s="46">
        <v>0</v>
      </c>
      <c r="H50" s="46">
        <v>0</v>
      </c>
      <c r="I50" s="46">
        <v>59009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8"/>
        <v>178373</v>
      </c>
      <c r="P50" s="47">
        <f t="shared" si="9"/>
        <v>5.185713870395674</v>
      </c>
      <c r="Q50" s="9"/>
    </row>
    <row r="51" spans="1:17" ht="15.75">
      <c r="A51" s="29" t="s">
        <v>36</v>
      </c>
      <c r="B51" s="30"/>
      <c r="C51" s="31"/>
      <c r="D51" s="32">
        <f aca="true" t="shared" si="10" ref="D51:N51">SUM(D52:D54)</f>
        <v>86678</v>
      </c>
      <c r="E51" s="32">
        <f t="shared" si="10"/>
        <v>1384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 aca="true" t="shared" si="11" ref="O51:O56">SUM(D51:N51)</f>
        <v>88062</v>
      </c>
      <c r="P51" s="45">
        <f t="shared" si="9"/>
        <v>2.560165130680001</v>
      </c>
      <c r="Q51" s="10"/>
    </row>
    <row r="52" spans="1:17" ht="15">
      <c r="A52" s="13"/>
      <c r="B52" s="39">
        <v>351.1</v>
      </c>
      <c r="C52" s="21" t="s">
        <v>51</v>
      </c>
      <c r="D52" s="46">
        <v>18368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18368</v>
      </c>
      <c r="P52" s="47">
        <f t="shared" si="9"/>
        <v>0.5340000581446056</v>
      </c>
      <c r="Q52" s="9"/>
    </row>
    <row r="53" spans="1:17" ht="15">
      <c r="A53" s="13"/>
      <c r="B53" s="39">
        <v>354</v>
      </c>
      <c r="C53" s="21" t="s">
        <v>52</v>
      </c>
      <c r="D53" s="46">
        <v>68310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68310</v>
      </c>
      <c r="P53" s="47">
        <f t="shared" si="9"/>
        <v>1.9859290054365206</v>
      </c>
      <c r="Q53" s="9"/>
    </row>
    <row r="54" spans="1:17" ht="15">
      <c r="A54" s="13"/>
      <c r="B54" s="39">
        <v>359</v>
      </c>
      <c r="C54" s="21" t="s">
        <v>53</v>
      </c>
      <c r="D54" s="46">
        <v>0</v>
      </c>
      <c r="E54" s="46">
        <v>1384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1384</v>
      </c>
      <c r="P54" s="47">
        <f t="shared" si="9"/>
        <v>0.0402360670988749</v>
      </c>
      <c r="Q54" s="9"/>
    </row>
    <row r="55" spans="1:17" ht="15.75">
      <c r="A55" s="29" t="s">
        <v>4</v>
      </c>
      <c r="B55" s="30"/>
      <c r="C55" s="31"/>
      <c r="D55" s="32">
        <f aca="true" t="shared" si="12" ref="D55:N55">SUM(D56:D62)</f>
        <v>421731</v>
      </c>
      <c r="E55" s="32">
        <f t="shared" si="12"/>
        <v>2675</v>
      </c>
      <c r="F55" s="32">
        <f t="shared" si="12"/>
        <v>0</v>
      </c>
      <c r="G55" s="32">
        <f t="shared" si="12"/>
        <v>-95</v>
      </c>
      <c r="H55" s="32">
        <f t="shared" si="12"/>
        <v>0</v>
      </c>
      <c r="I55" s="32">
        <f t="shared" si="12"/>
        <v>221228</v>
      </c>
      <c r="J55" s="32">
        <f t="shared" si="12"/>
        <v>0</v>
      </c>
      <c r="K55" s="32">
        <f t="shared" si="12"/>
        <v>8973323</v>
      </c>
      <c r="L55" s="32">
        <f t="shared" si="12"/>
        <v>0</v>
      </c>
      <c r="M55" s="32">
        <f t="shared" si="12"/>
        <v>0</v>
      </c>
      <c r="N55" s="32">
        <f t="shared" si="12"/>
        <v>0</v>
      </c>
      <c r="O55" s="32">
        <f t="shared" si="11"/>
        <v>9618862</v>
      </c>
      <c r="P55" s="45">
        <f t="shared" si="9"/>
        <v>279.64246881995524</v>
      </c>
      <c r="Q55" s="10"/>
    </row>
    <row r="56" spans="1:17" ht="15">
      <c r="A56" s="12"/>
      <c r="B56" s="25">
        <v>361.1</v>
      </c>
      <c r="C56" s="20" t="s">
        <v>54</v>
      </c>
      <c r="D56" s="46">
        <v>270</v>
      </c>
      <c r="E56" s="46">
        <v>-170</v>
      </c>
      <c r="F56" s="46">
        <v>0</v>
      </c>
      <c r="G56" s="46">
        <v>-95</v>
      </c>
      <c r="H56" s="46">
        <v>0</v>
      </c>
      <c r="I56" s="46">
        <v>0</v>
      </c>
      <c r="J56" s="46">
        <v>0</v>
      </c>
      <c r="K56" s="46">
        <v>834855</v>
      </c>
      <c r="L56" s="46">
        <v>0</v>
      </c>
      <c r="M56" s="46">
        <v>0</v>
      </c>
      <c r="N56" s="46">
        <v>0</v>
      </c>
      <c r="O56" s="46">
        <f t="shared" si="11"/>
        <v>834860</v>
      </c>
      <c r="P56" s="47">
        <f t="shared" si="9"/>
        <v>24.271302729889236</v>
      </c>
      <c r="Q56" s="9"/>
    </row>
    <row r="57" spans="1:17" ht="15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6908490</v>
      </c>
      <c r="L57" s="46">
        <v>0</v>
      </c>
      <c r="M57" s="46">
        <v>0</v>
      </c>
      <c r="N57" s="46">
        <v>0</v>
      </c>
      <c r="O57" s="46">
        <f aca="true" t="shared" si="13" ref="O57:O62">SUM(D57:N57)</f>
        <v>6908490</v>
      </c>
      <c r="P57" s="47">
        <f t="shared" si="9"/>
        <v>200.8457132889496</v>
      </c>
      <c r="Q57" s="9"/>
    </row>
    <row r="58" spans="1:17" ht="15">
      <c r="A58" s="12"/>
      <c r="B58" s="25">
        <v>364</v>
      </c>
      <c r="C58" s="20" t="s">
        <v>120</v>
      </c>
      <c r="D58" s="46">
        <v>64705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64705</v>
      </c>
      <c r="P58" s="47">
        <f t="shared" si="9"/>
        <v>1.881123353780853</v>
      </c>
      <c r="Q58" s="9"/>
    </row>
    <row r="59" spans="1:17" ht="15">
      <c r="A59" s="12"/>
      <c r="B59" s="25">
        <v>366</v>
      </c>
      <c r="C59" s="20" t="s">
        <v>105</v>
      </c>
      <c r="D59" s="46">
        <v>178952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178952</v>
      </c>
      <c r="P59" s="47">
        <f t="shared" si="9"/>
        <v>5.202546733726779</v>
      </c>
      <c r="Q59" s="9"/>
    </row>
    <row r="60" spans="1:17" ht="15">
      <c r="A60" s="12"/>
      <c r="B60" s="25">
        <v>368</v>
      </c>
      <c r="C60" s="20" t="s">
        <v>56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1221850</v>
      </c>
      <c r="L60" s="46">
        <v>0</v>
      </c>
      <c r="M60" s="46">
        <v>0</v>
      </c>
      <c r="N60" s="46">
        <v>0</v>
      </c>
      <c r="O60" s="46">
        <f t="shared" si="13"/>
        <v>1221850</v>
      </c>
      <c r="P60" s="47">
        <f t="shared" si="9"/>
        <v>35.52199319708114</v>
      </c>
      <c r="Q60" s="9"/>
    </row>
    <row r="61" spans="1:17" ht="15">
      <c r="A61" s="12"/>
      <c r="B61" s="25">
        <v>369.3</v>
      </c>
      <c r="C61" s="20" t="s">
        <v>83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200000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200000</v>
      </c>
      <c r="P61" s="47">
        <f t="shared" si="9"/>
        <v>5.814460563421228</v>
      </c>
      <c r="Q61" s="9"/>
    </row>
    <row r="62" spans="1:17" ht="15">
      <c r="A62" s="12"/>
      <c r="B62" s="25">
        <v>369.9</v>
      </c>
      <c r="C62" s="20" t="s">
        <v>57</v>
      </c>
      <c r="D62" s="46">
        <v>177804</v>
      </c>
      <c r="E62" s="46">
        <v>2845</v>
      </c>
      <c r="F62" s="46">
        <v>0</v>
      </c>
      <c r="G62" s="46">
        <v>0</v>
      </c>
      <c r="H62" s="46">
        <v>0</v>
      </c>
      <c r="I62" s="46">
        <v>21228</v>
      </c>
      <c r="J62" s="46">
        <v>0</v>
      </c>
      <c r="K62" s="46">
        <v>8128</v>
      </c>
      <c r="L62" s="46">
        <v>0</v>
      </c>
      <c r="M62" s="46">
        <v>0</v>
      </c>
      <c r="N62" s="46">
        <v>0</v>
      </c>
      <c r="O62" s="46">
        <f t="shared" si="13"/>
        <v>210005</v>
      </c>
      <c r="P62" s="47">
        <f t="shared" si="9"/>
        <v>6.105328953106375</v>
      </c>
      <c r="Q62" s="9"/>
    </row>
    <row r="63" spans="1:17" ht="15.75">
      <c r="A63" s="29" t="s">
        <v>37</v>
      </c>
      <c r="B63" s="30"/>
      <c r="C63" s="31"/>
      <c r="D63" s="32">
        <f aca="true" t="shared" si="14" ref="D63:N63">SUM(D64:D66)</f>
        <v>2386713</v>
      </c>
      <c r="E63" s="32">
        <f t="shared" si="14"/>
        <v>756514</v>
      </c>
      <c r="F63" s="32">
        <f t="shared" si="14"/>
        <v>0</v>
      </c>
      <c r="G63" s="32">
        <f t="shared" si="14"/>
        <v>576230</v>
      </c>
      <c r="H63" s="32">
        <f t="shared" si="14"/>
        <v>0</v>
      </c>
      <c r="I63" s="32">
        <f t="shared" si="14"/>
        <v>2015437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4"/>
        <v>0</v>
      </c>
      <c r="O63" s="32">
        <f>SUM(D63:N63)</f>
        <v>5734894</v>
      </c>
      <c r="P63" s="45">
        <f t="shared" si="9"/>
        <v>166.7265749920051</v>
      </c>
      <c r="Q63" s="9"/>
    </row>
    <row r="64" spans="1:17" ht="15">
      <c r="A64" s="12"/>
      <c r="B64" s="25">
        <v>381</v>
      </c>
      <c r="C64" s="20" t="s">
        <v>58</v>
      </c>
      <c r="D64" s="46">
        <v>2374413</v>
      </c>
      <c r="E64" s="46">
        <v>756514</v>
      </c>
      <c r="F64" s="46">
        <v>0</v>
      </c>
      <c r="G64" s="46">
        <v>576230</v>
      </c>
      <c r="H64" s="46">
        <v>0</v>
      </c>
      <c r="I64" s="46">
        <v>1873300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5580457</v>
      </c>
      <c r="P64" s="47">
        <f t="shared" si="9"/>
        <v>162.2367357618397</v>
      </c>
      <c r="Q64" s="9"/>
    </row>
    <row r="65" spans="1:17" ht="15">
      <c r="A65" s="12"/>
      <c r="B65" s="25">
        <v>382</v>
      </c>
      <c r="C65" s="20" t="s">
        <v>70</v>
      </c>
      <c r="D65" s="46">
        <v>12300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12300</v>
      </c>
      <c r="P65" s="47">
        <f t="shared" si="9"/>
        <v>0.35758932465040555</v>
      </c>
      <c r="Q65" s="9"/>
    </row>
    <row r="66" spans="1:17" ht="15.75" thickBot="1">
      <c r="A66" s="12"/>
      <c r="B66" s="25">
        <v>389.1</v>
      </c>
      <c r="C66" s="20" t="s">
        <v>59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142137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142137</v>
      </c>
      <c r="P66" s="47">
        <f t="shared" si="9"/>
        <v>4.132249905515016</v>
      </c>
      <c r="Q66" s="9"/>
    </row>
    <row r="67" spans="1:120" ht="16.5" thickBot="1">
      <c r="A67" s="14" t="s">
        <v>49</v>
      </c>
      <c r="B67" s="23"/>
      <c r="C67" s="22"/>
      <c r="D67" s="15">
        <f aca="true" t="shared" si="15" ref="D67:N67">SUM(D5,D14,D24,D36,D51,D55,D63)</f>
        <v>39982431</v>
      </c>
      <c r="E67" s="15">
        <f t="shared" si="15"/>
        <v>4055178</v>
      </c>
      <c r="F67" s="15">
        <f t="shared" si="15"/>
        <v>0</v>
      </c>
      <c r="G67" s="15">
        <f t="shared" si="15"/>
        <v>933287</v>
      </c>
      <c r="H67" s="15">
        <f t="shared" si="15"/>
        <v>0</v>
      </c>
      <c r="I67" s="15">
        <f t="shared" si="15"/>
        <v>15463067</v>
      </c>
      <c r="J67" s="15">
        <f t="shared" si="15"/>
        <v>0</v>
      </c>
      <c r="K67" s="15">
        <f t="shared" si="15"/>
        <v>8973323</v>
      </c>
      <c r="L67" s="15">
        <f t="shared" si="15"/>
        <v>0</v>
      </c>
      <c r="M67" s="15">
        <f t="shared" si="15"/>
        <v>0</v>
      </c>
      <c r="N67" s="15">
        <f t="shared" si="15"/>
        <v>0</v>
      </c>
      <c r="O67" s="15">
        <f>SUM(D67:N67)</f>
        <v>69407286</v>
      </c>
      <c r="P67" s="38">
        <f t="shared" si="9"/>
        <v>2017.8296363054917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6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6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154</v>
      </c>
      <c r="N69" s="48"/>
      <c r="O69" s="48"/>
      <c r="P69" s="43">
        <v>34397</v>
      </c>
    </row>
    <row r="70" spans="1:16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6" ht="15.75" customHeight="1" thickBot="1">
      <c r="A71" s="52" t="s">
        <v>85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sheetProtection/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12795607</v>
      </c>
      <c r="E5" s="27">
        <f t="shared" si="0"/>
        <v>490464</v>
      </c>
      <c r="F5" s="27">
        <f t="shared" si="0"/>
        <v>392301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467186</v>
      </c>
      <c r="L5" s="27">
        <f t="shared" si="0"/>
        <v>0</v>
      </c>
      <c r="M5" s="27">
        <f t="shared" si="0"/>
        <v>0</v>
      </c>
      <c r="N5" s="28">
        <f>SUM(D5:M5)</f>
        <v>14145558</v>
      </c>
      <c r="O5" s="33">
        <f aca="true" t="shared" si="1" ref="O5:O36">(N5/O$57)</f>
        <v>464.55034482758623</v>
      </c>
      <c r="P5" s="6"/>
    </row>
    <row r="6" spans="1:16" ht="15">
      <c r="A6" s="12"/>
      <c r="B6" s="25">
        <v>311</v>
      </c>
      <c r="C6" s="20" t="s">
        <v>3</v>
      </c>
      <c r="D6" s="46">
        <v>9209328</v>
      </c>
      <c r="E6" s="46">
        <v>0</v>
      </c>
      <c r="F6" s="46">
        <v>392301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9601629</v>
      </c>
      <c r="O6" s="47">
        <f t="shared" si="1"/>
        <v>315.324433497537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490464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490464</v>
      </c>
      <c r="O7" s="47">
        <f t="shared" si="1"/>
        <v>16.1071921182266</v>
      </c>
      <c r="P7" s="9"/>
    </row>
    <row r="8" spans="1:16" ht="15">
      <c r="A8" s="12"/>
      <c r="B8" s="25">
        <v>312.51</v>
      </c>
      <c r="C8" s="20" t="s">
        <v>73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247949</v>
      </c>
      <c r="L8" s="46">
        <v>0</v>
      </c>
      <c r="M8" s="46">
        <v>0</v>
      </c>
      <c r="N8" s="46">
        <f>SUM(D8:M8)</f>
        <v>247949</v>
      </c>
      <c r="O8" s="47">
        <f t="shared" si="1"/>
        <v>8.142824302134647</v>
      </c>
      <c r="P8" s="9"/>
    </row>
    <row r="9" spans="1:16" ht="15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219237</v>
      </c>
      <c r="L9" s="46">
        <v>0</v>
      </c>
      <c r="M9" s="46">
        <v>0</v>
      </c>
      <c r="N9" s="46">
        <f>SUM(D9:M9)</f>
        <v>219237</v>
      </c>
      <c r="O9" s="47">
        <f t="shared" si="1"/>
        <v>7.199901477832512</v>
      </c>
      <c r="P9" s="9"/>
    </row>
    <row r="10" spans="1:16" ht="15">
      <c r="A10" s="12"/>
      <c r="B10" s="25">
        <v>314.1</v>
      </c>
      <c r="C10" s="20" t="s">
        <v>12</v>
      </c>
      <c r="D10" s="46">
        <v>1857074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1857074</v>
      </c>
      <c r="O10" s="47">
        <f t="shared" si="1"/>
        <v>60.987651888341546</v>
      </c>
      <c r="P10" s="9"/>
    </row>
    <row r="11" spans="1:16" ht="15">
      <c r="A11" s="12"/>
      <c r="B11" s="25">
        <v>314.9</v>
      </c>
      <c r="C11" s="20" t="s">
        <v>13</v>
      </c>
      <c r="D11" s="46">
        <v>35144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35144</v>
      </c>
      <c r="O11" s="47">
        <f t="shared" si="1"/>
        <v>1.1541543513957306</v>
      </c>
      <c r="P11" s="9"/>
    </row>
    <row r="12" spans="1:16" ht="15">
      <c r="A12" s="12"/>
      <c r="B12" s="25">
        <v>315</v>
      </c>
      <c r="C12" s="20" t="s">
        <v>14</v>
      </c>
      <c r="D12" s="46">
        <v>1228481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1228481</v>
      </c>
      <c r="O12" s="47">
        <f t="shared" si="1"/>
        <v>40.344203612479475</v>
      </c>
      <c r="P12" s="9"/>
    </row>
    <row r="13" spans="1:16" ht="15">
      <c r="A13" s="12"/>
      <c r="B13" s="25">
        <v>316</v>
      </c>
      <c r="C13" s="20" t="s">
        <v>15</v>
      </c>
      <c r="D13" s="46">
        <v>465580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465580</v>
      </c>
      <c r="O13" s="47">
        <f t="shared" si="1"/>
        <v>15.289983579638752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4050736</v>
      </c>
      <c r="E14" s="32">
        <f t="shared" si="3"/>
        <v>0</v>
      </c>
      <c r="F14" s="32">
        <f t="shared" si="3"/>
        <v>0</v>
      </c>
      <c r="G14" s="32">
        <f t="shared" si="3"/>
        <v>709784</v>
      </c>
      <c r="H14" s="32">
        <f t="shared" si="3"/>
        <v>0</v>
      </c>
      <c r="I14" s="32">
        <f t="shared" si="3"/>
        <v>279234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5039754</v>
      </c>
      <c r="O14" s="45">
        <f t="shared" si="1"/>
        <v>165.50916256157635</v>
      </c>
      <c r="P14" s="10"/>
    </row>
    <row r="15" spans="1:16" ht="15">
      <c r="A15" s="12"/>
      <c r="B15" s="25">
        <v>322</v>
      </c>
      <c r="C15" s="20" t="s">
        <v>0</v>
      </c>
      <c r="D15" s="46">
        <v>1430917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1430917</v>
      </c>
      <c r="O15" s="47">
        <f t="shared" si="1"/>
        <v>46.99234811165846</v>
      </c>
      <c r="P15" s="9"/>
    </row>
    <row r="16" spans="1:16" ht="15">
      <c r="A16" s="12"/>
      <c r="B16" s="25">
        <v>323.1</v>
      </c>
      <c r="C16" s="20" t="s">
        <v>17</v>
      </c>
      <c r="D16" s="46">
        <v>1695675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1695675</v>
      </c>
      <c r="O16" s="47">
        <f t="shared" si="1"/>
        <v>55.6871921182266</v>
      </c>
      <c r="P16" s="9"/>
    </row>
    <row r="17" spans="1:16" ht="15">
      <c r="A17" s="12"/>
      <c r="B17" s="25">
        <v>323.2</v>
      </c>
      <c r="C17" s="20" t="s">
        <v>18</v>
      </c>
      <c r="D17" s="46">
        <v>287659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287659</v>
      </c>
      <c r="O17" s="47">
        <f t="shared" si="1"/>
        <v>9.446929392446634</v>
      </c>
      <c r="P17" s="9"/>
    </row>
    <row r="18" spans="1:16" ht="15">
      <c r="A18" s="12"/>
      <c r="B18" s="25">
        <v>323.7</v>
      </c>
      <c r="C18" s="20" t="s">
        <v>19</v>
      </c>
      <c r="D18" s="46">
        <v>564042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564042</v>
      </c>
      <c r="O18" s="47">
        <f t="shared" si="1"/>
        <v>18.523546798029557</v>
      </c>
      <c r="P18" s="9"/>
    </row>
    <row r="19" spans="1:16" ht="15">
      <c r="A19" s="12"/>
      <c r="B19" s="25">
        <v>323.9</v>
      </c>
      <c r="C19" s="20" t="s">
        <v>20</v>
      </c>
      <c r="D19" s="46">
        <v>72443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72443</v>
      </c>
      <c r="O19" s="47">
        <f t="shared" si="1"/>
        <v>2.379080459770115</v>
      </c>
      <c r="P19" s="9"/>
    </row>
    <row r="20" spans="1:16" ht="15">
      <c r="A20" s="12"/>
      <c r="B20" s="25">
        <v>325.1</v>
      </c>
      <c r="C20" s="20" t="s">
        <v>21</v>
      </c>
      <c r="D20" s="46">
        <v>0</v>
      </c>
      <c r="E20" s="46">
        <v>0</v>
      </c>
      <c r="F20" s="46">
        <v>0</v>
      </c>
      <c r="G20" s="46">
        <v>709784</v>
      </c>
      <c r="H20" s="46">
        <v>0</v>
      </c>
      <c r="I20" s="46">
        <v>279234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989018</v>
      </c>
      <c r="O20" s="47">
        <f t="shared" si="1"/>
        <v>32.48006568144499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SUM(D22:D28)</f>
        <v>2604488</v>
      </c>
      <c r="E21" s="32">
        <f t="shared" si="5"/>
        <v>0</v>
      </c>
      <c r="F21" s="32">
        <f t="shared" si="5"/>
        <v>0</v>
      </c>
      <c r="G21" s="32">
        <f t="shared" si="5"/>
        <v>100000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2704488</v>
      </c>
      <c r="O21" s="45">
        <f t="shared" si="1"/>
        <v>88.81733990147784</v>
      </c>
      <c r="P21" s="10"/>
    </row>
    <row r="22" spans="1:16" ht="15">
      <c r="A22" s="12"/>
      <c r="B22" s="25">
        <v>331.2</v>
      </c>
      <c r="C22" s="20" t="s">
        <v>22</v>
      </c>
      <c r="D22" s="46">
        <v>144798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144798</v>
      </c>
      <c r="O22" s="47">
        <f t="shared" si="1"/>
        <v>4.755270935960591</v>
      </c>
      <c r="P22" s="9"/>
    </row>
    <row r="23" spans="1:16" ht="15">
      <c r="A23" s="12"/>
      <c r="B23" s="25">
        <v>335.12</v>
      </c>
      <c r="C23" s="20" t="s">
        <v>25</v>
      </c>
      <c r="D23" s="46">
        <v>765314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765314</v>
      </c>
      <c r="O23" s="47">
        <f t="shared" si="1"/>
        <v>25.133464696223317</v>
      </c>
      <c r="P23" s="9"/>
    </row>
    <row r="24" spans="1:16" ht="15">
      <c r="A24" s="12"/>
      <c r="B24" s="25">
        <v>335.15</v>
      </c>
      <c r="C24" s="20" t="s">
        <v>26</v>
      </c>
      <c r="D24" s="46">
        <v>12731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12731</v>
      </c>
      <c r="O24" s="47">
        <f t="shared" si="1"/>
        <v>0.4180952380952381</v>
      </c>
      <c r="P24" s="9"/>
    </row>
    <row r="25" spans="1:16" ht="15">
      <c r="A25" s="12"/>
      <c r="B25" s="25">
        <v>335.18</v>
      </c>
      <c r="C25" s="20" t="s">
        <v>27</v>
      </c>
      <c r="D25" s="46">
        <v>1571567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1571567</v>
      </c>
      <c r="O25" s="47">
        <f t="shared" si="1"/>
        <v>51.61139573070608</v>
      </c>
      <c r="P25" s="9"/>
    </row>
    <row r="26" spans="1:16" ht="15">
      <c r="A26" s="12"/>
      <c r="B26" s="25">
        <v>335.49</v>
      </c>
      <c r="C26" s="20" t="s">
        <v>28</v>
      </c>
      <c r="D26" s="46">
        <v>6165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6165</v>
      </c>
      <c r="O26" s="47">
        <f t="shared" si="1"/>
        <v>0.20246305418719213</v>
      </c>
      <c r="P26" s="9"/>
    </row>
    <row r="27" spans="1:16" ht="15">
      <c r="A27" s="12"/>
      <c r="B27" s="25">
        <v>337.4</v>
      </c>
      <c r="C27" s="20" t="s">
        <v>87</v>
      </c>
      <c r="D27" s="46">
        <v>0</v>
      </c>
      <c r="E27" s="46">
        <v>0</v>
      </c>
      <c r="F27" s="46">
        <v>0</v>
      </c>
      <c r="G27" s="46">
        <v>100000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100000</v>
      </c>
      <c r="O27" s="47">
        <f t="shared" si="1"/>
        <v>3.284072249589491</v>
      </c>
      <c r="P27" s="9"/>
    </row>
    <row r="28" spans="1:16" ht="15">
      <c r="A28" s="12"/>
      <c r="B28" s="25">
        <v>338</v>
      </c>
      <c r="C28" s="20" t="s">
        <v>30</v>
      </c>
      <c r="D28" s="46">
        <v>103913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103913</v>
      </c>
      <c r="O28" s="47">
        <f t="shared" si="1"/>
        <v>3.4125779967159278</v>
      </c>
      <c r="P28" s="9"/>
    </row>
    <row r="29" spans="1:16" ht="15.75">
      <c r="A29" s="29" t="s">
        <v>35</v>
      </c>
      <c r="B29" s="30"/>
      <c r="C29" s="31"/>
      <c r="D29" s="32">
        <f aca="true" t="shared" si="6" ref="D29:M29">SUM(D30:D41)</f>
        <v>4589044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11270906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15859950</v>
      </c>
      <c r="O29" s="45">
        <f t="shared" si="1"/>
        <v>520.8522167487685</v>
      </c>
      <c r="P29" s="10"/>
    </row>
    <row r="30" spans="1:16" ht="15">
      <c r="A30" s="12"/>
      <c r="B30" s="25">
        <v>341.9</v>
      </c>
      <c r="C30" s="20" t="s">
        <v>38</v>
      </c>
      <c r="D30" s="46">
        <v>93909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41">SUM(D30:M30)</f>
        <v>93909</v>
      </c>
      <c r="O30" s="47">
        <f t="shared" si="1"/>
        <v>3.084039408866995</v>
      </c>
      <c r="P30" s="9"/>
    </row>
    <row r="31" spans="1:16" ht="15">
      <c r="A31" s="12"/>
      <c r="B31" s="25">
        <v>342.1</v>
      </c>
      <c r="C31" s="20" t="s">
        <v>39</v>
      </c>
      <c r="D31" s="46">
        <v>231260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231260</v>
      </c>
      <c r="O31" s="47">
        <f t="shared" si="1"/>
        <v>7.594745484400657</v>
      </c>
      <c r="P31" s="9"/>
    </row>
    <row r="32" spans="1:16" ht="15">
      <c r="A32" s="12"/>
      <c r="B32" s="25">
        <v>342.5</v>
      </c>
      <c r="C32" s="20" t="s">
        <v>40</v>
      </c>
      <c r="D32" s="46">
        <v>663381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663381</v>
      </c>
      <c r="O32" s="47">
        <f t="shared" si="1"/>
        <v>21.78591133004926</v>
      </c>
      <c r="P32" s="9"/>
    </row>
    <row r="33" spans="1:16" ht="15">
      <c r="A33" s="12"/>
      <c r="B33" s="25">
        <v>342.6</v>
      </c>
      <c r="C33" s="20" t="s">
        <v>41</v>
      </c>
      <c r="D33" s="46">
        <v>2840408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2840408</v>
      </c>
      <c r="O33" s="47">
        <f t="shared" si="1"/>
        <v>93.28105090311986</v>
      </c>
      <c r="P33" s="9"/>
    </row>
    <row r="34" spans="1:16" ht="15">
      <c r="A34" s="12"/>
      <c r="B34" s="25">
        <v>342.9</v>
      </c>
      <c r="C34" s="20" t="s">
        <v>42</v>
      </c>
      <c r="D34" s="46">
        <v>54756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54756</v>
      </c>
      <c r="O34" s="47">
        <f t="shared" si="1"/>
        <v>1.7982266009852217</v>
      </c>
      <c r="P34" s="9"/>
    </row>
    <row r="35" spans="1:16" ht="15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4805176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4805176</v>
      </c>
      <c r="O35" s="47">
        <f t="shared" si="1"/>
        <v>157.8054515599343</v>
      </c>
      <c r="P35" s="9"/>
    </row>
    <row r="36" spans="1:16" ht="15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5651491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5651491</v>
      </c>
      <c r="O36" s="47">
        <f t="shared" si="1"/>
        <v>185.5990476190476</v>
      </c>
      <c r="P36" s="9"/>
    </row>
    <row r="37" spans="1:16" ht="15">
      <c r="A37" s="12"/>
      <c r="B37" s="25">
        <v>343.9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718766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718766</v>
      </c>
      <c r="O37" s="47">
        <f aca="true" t="shared" si="8" ref="O37:O55">(N37/O$57)</f>
        <v>23.6047947454844</v>
      </c>
      <c r="P37" s="9"/>
    </row>
    <row r="38" spans="1:16" ht="15">
      <c r="A38" s="12"/>
      <c r="B38" s="25">
        <v>344.5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95473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95473</v>
      </c>
      <c r="O38" s="47">
        <f t="shared" si="8"/>
        <v>3.1354022988505745</v>
      </c>
      <c r="P38" s="9"/>
    </row>
    <row r="39" spans="1:16" ht="15">
      <c r="A39" s="12"/>
      <c r="B39" s="25">
        <v>347.2</v>
      </c>
      <c r="C39" s="20" t="s">
        <v>47</v>
      </c>
      <c r="D39" s="46">
        <v>584097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584097</v>
      </c>
      <c r="O39" s="47">
        <f t="shared" si="8"/>
        <v>19.18216748768473</v>
      </c>
      <c r="P39" s="9"/>
    </row>
    <row r="40" spans="1:16" ht="15">
      <c r="A40" s="12"/>
      <c r="B40" s="25">
        <v>347.5</v>
      </c>
      <c r="C40" s="20" t="s">
        <v>48</v>
      </c>
      <c r="D40" s="46">
        <v>11669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11669</v>
      </c>
      <c r="O40" s="47">
        <f t="shared" si="8"/>
        <v>0.3832183908045977</v>
      </c>
      <c r="P40" s="9"/>
    </row>
    <row r="41" spans="1:16" ht="15">
      <c r="A41" s="12"/>
      <c r="B41" s="25">
        <v>349</v>
      </c>
      <c r="C41" s="20" t="s">
        <v>1</v>
      </c>
      <c r="D41" s="46">
        <v>109564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109564</v>
      </c>
      <c r="O41" s="47">
        <f t="shared" si="8"/>
        <v>3.5981609195402298</v>
      </c>
      <c r="P41" s="9"/>
    </row>
    <row r="42" spans="1:16" ht="15.75">
      <c r="A42" s="29" t="s">
        <v>36</v>
      </c>
      <c r="B42" s="30"/>
      <c r="C42" s="31"/>
      <c r="D42" s="32">
        <f aca="true" t="shared" si="9" ref="D42:M42">SUM(D43:D45)</f>
        <v>241001</v>
      </c>
      <c r="E42" s="32">
        <f t="shared" si="9"/>
        <v>201701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5">SUM(D42:M42)</f>
        <v>442702</v>
      </c>
      <c r="O42" s="45">
        <f t="shared" si="8"/>
        <v>14.538653530377669</v>
      </c>
      <c r="P42" s="10"/>
    </row>
    <row r="43" spans="1:16" ht="15">
      <c r="A43" s="13"/>
      <c r="B43" s="39">
        <v>351.1</v>
      </c>
      <c r="C43" s="21" t="s">
        <v>51</v>
      </c>
      <c r="D43" s="46">
        <v>110469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110469</v>
      </c>
      <c r="O43" s="47">
        <f t="shared" si="8"/>
        <v>3.627881773399015</v>
      </c>
      <c r="P43" s="9"/>
    </row>
    <row r="44" spans="1:16" ht="15">
      <c r="A44" s="13"/>
      <c r="B44" s="39">
        <v>354</v>
      </c>
      <c r="C44" s="21" t="s">
        <v>52</v>
      </c>
      <c r="D44" s="46">
        <v>130532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130532</v>
      </c>
      <c r="O44" s="47">
        <f t="shared" si="8"/>
        <v>4.2867651888341545</v>
      </c>
      <c r="P44" s="9"/>
    </row>
    <row r="45" spans="1:16" ht="15">
      <c r="A45" s="13"/>
      <c r="B45" s="39">
        <v>359</v>
      </c>
      <c r="C45" s="21" t="s">
        <v>53</v>
      </c>
      <c r="D45" s="46">
        <v>0</v>
      </c>
      <c r="E45" s="46">
        <v>201701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201701</v>
      </c>
      <c r="O45" s="47">
        <f t="shared" si="8"/>
        <v>6.624006568144499</v>
      </c>
      <c r="P45" s="9"/>
    </row>
    <row r="46" spans="1:16" ht="15.75">
      <c r="A46" s="29" t="s">
        <v>4</v>
      </c>
      <c r="B46" s="30"/>
      <c r="C46" s="31"/>
      <c r="D46" s="32">
        <f aca="true" t="shared" si="11" ref="D46:M46">SUM(D47:D50)</f>
        <v>219235</v>
      </c>
      <c r="E46" s="32">
        <f t="shared" si="11"/>
        <v>3265</v>
      </c>
      <c r="F46" s="32">
        <f t="shared" si="11"/>
        <v>0</v>
      </c>
      <c r="G46" s="32">
        <f t="shared" si="11"/>
        <v>25108</v>
      </c>
      <c r="H46" s="32">
        <f t="shared" si="11"/>
        <v>0</v>
      </c>
      <c r="I46" s="32">
        <f t="shared" si="11"/>
        <v>24212</v>
      </c>
      <c r="J46" s="32">
        <f t="shared" si="11"/>
        <v>0</v>
      </c>
      <c r="K46" s="32">
        <f t="shared" si="11"/>
        <v>14554898</v>
      </c>
      <c r="L46" s="32">
        <f t="shared" si="11"/>
        <v>0</v>
      </c>
      <c r="M46" s="32">
        <f t="shared" si="11"/>
        <v>0</v>
      </c>
      <c r="N46" s="32">
        <f t="shared" si="10"/>
        <v>14826718</v>
      </c>
      <c r="O46" s="45">
        <f t="shared" si="8"/>
        <v>486.92013136289</v>
      </c>
      <c r="P46" s="10"/>
    </row>
    <row r="47" spans="1:16" ht="15">
      <c r="A47" s="12"/>
      <c r="B47" s="25">
        <v>361.1</v>
      </c>
      <c r="C47" s="20" t="s">
        <v>54</v>
      </c>
      <c r="D47" s="46">
        <v>71719</v>
      </c>
      <c r="E47" s="46">
        <v>3265</v>
      </c>
      <c r="F47" s="46">
        <v>0</v>
      </c>
      <c r="G47" s="46">
        <v>25108</v>
      </c>
      <c r="H47" s="46">
        <v>0</v>
      </c>
      <c r="I47" s="46">
        <v>8035</v>
      </c>
      <c r="J47" s="46">
        <v>0</v>
      </c>
      <c r="K47" s="46">
        <v>1400156</v>
      </c>
      <c r="L47" s="46">
        <v>0</v>
      </c>
      <c r="M47" s="46">
        <v>0</v>
      </c>
      <c r="N47" s="46">
        <f t="shared" si="10"/>
        <v>1508283</v>
      </c>
      <c r="O47" s="47">
        <f t="shared" si="8"/>
        <v>49.53310344827586</v>
      </c>
      <c r="P47" s="9"/>
    </row>
    <row r="48" spans="1:16" ht="15">
      <c r="A48" s="12"/>
      <c r="B48" s="25">
        <v>361.4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7637809</v>
      </c>
      <c r="L48" s="46">
        <v>0</v>
      </c>
      <c r="M48" s="46">
        <v>0</v>
      </c>
      <c r="N48" s="46">
        <f t="shared" si="10"/>
        <v>7637809</v>
      </c>
      <c r="O48" s="47">
        <f t="shared" si="8"/>
        <v>250.8311658456486</v>
      </c>
      <c r="P48" s="9"/>
    </row>
    <row r="49" spans="1:16" ht="15">
      <c r="A49" s="12"/>
      <c r="B49" s="25">
        <v>368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5493796</v>
      </c>
      <c r="L49" s="46">
        <v>0</v>
      </c>
      <c r="M49" s="46">
        <v>0</v>
      </c>
      <c r="N49" s="46">
        <f t="shared" si="10"/>
        <v>5493796</v>
      </c>
      <c r="O49" s="47">
        <f t="shared" si="8"/>
        <v>180.42022988505747</v>
      </c>
      <c r="P49" s="9"/>
    </row>
    <row r="50" spans="1:16" ht="15">
      <c r="A50" s="12"/>
      <c r="B50" s="25">
        <v>369.9</v>
      </c>
      <c r="C50" s="20" t="s">
        <v>57</v>
      </c>
      <c r="D50" s="46">
        <v>147516</v>
      </c>
      <c r="E50" s="46">
        <v>0</v>
      </c>
      <c r="F50" s="46">
        <v>0</v>
      </c>
      <c r="G50" s="46">
        <v>0</v>
      </c>
      <c r="H50" s="46">
        <v>0</v>
      </c>
      <c r="I50" s="46">
        <v>16177</v>
      </c>
      <c r="J50" s="46">
        <v>0</v>
      </c>
      <c r="K50" s="46">
        <v>23137</v>
      </c>
      <c r="L50" s="46">
        <v>0</v>
      </c>
      <c r="M50" s="46">
        <v>0</v>
      </c>
      <c r="N50" s="46">
        <f t="shared" si="10"/>
        <v>186830</v>
      </c>
      <c r="O50" s="47">
        <f t="shared" si="8"/>
        <v>6.135632183908046</v>
      </c>
      <c r="P50" s="9"/>
    </row>
    <row r="51" spans="1:16" ht="15.75">
      <c r="A51" s="29" t="s">
        <v>37</v>
      </c>
      <c r="B51" s="30"/>
      <c r="C51" s="31"/>
      <c r="D51" s="32">
        <f aca="true" t="shared" si="12" ref="D51:M51">SUM(D52:D54)</f>
        <v>604890</v>
      </c>
      <c r="E51" s="32">
        <f t="shared" si="12"/>
        <v>0</v>
      </c>
      <c r="F51" s="32">
        <f t="shared" si="12"/>
        <v>143271</v>
      </c>
      <c r="G51" s="32">
        <f t="shared" si="12"/>
        <v>446000</v>
      </c>
      <c r="H51" s="32">
        <f t="shared" si="12"/>
        <v>0</v>
      </c>
      <c r="I51" s="32">
        <f t="shared" si="12"/>
        <v>917483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2111644</v>
      </c>
      <c r="O51" s="45">
        <f t="shared" si="8"/>
        <v>69.3479146141215</v>
      </c>
      <c r="P51" s="9"/>
    </row>
    <row r="52" spans="1:16" ht="15">
      <c r="A52" s="12"/>
      <c r="B52" s="25">
        <v>381</v>
      </c>
      <c r="C52" s="20" t="s">
        <v>58</v>
      </c>
      <c r="D52" s="46">
        <v>604890</v>
      </c>
      <c r="E52" s="46">
        <v>0</v>
      </c>
      <c r="F52" s="46">
        <v>143271</v>
      </c>
      <c r="G52" s="46">
        <v>446000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1194161</v>
      </c>
      <c r="O52" s="47">
        <f t="shared" si="8"/>
        <v>39.217110016420364</v>
      </c>
      <c r="P52" s="9"/>
    </row>
    <row r="53" spans="1:16" ht="15">
      <c r="A53" s="12"/>
      <c r="B53" s="25">
        <v>389.1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110921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110921</v>
      </c>
      <c r="O53" s="47">
        <f t="shared" si="8"/>
        <v>3.6427257799671593</v>
      </c>
      <c r="P53" s="9"/>
    </row>
    <row r="54" spans="1:16" ht="15.75" thickBot="1">
      <c r="A54" s="12"/>
      <c r="B54" s="25">
        <v>389.9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806562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806562</v>
      </c>
      <c r="O54" s="47">
        <f t="shared" si="8"/>
        <v>26.48807881773399</v>
      </c>
      <c r="P54" s="9"/>
    </row>
    <row r="55" spans="1:119" ht="16.5" thickBot="1">
      <c r="A55" s="14" t="s">
        <v>49</v>
      </c>
      <c r="B55" s="23"/>
      <c r="C55" s="22"/>
      <c r="D55" s="15">
        <f aca="true" t="shared" si="13" ref="D55:M55">SUM(D5,D14,D21,D29,D42,D46,D51)</f>
        <v>25105001</v>
      </c>
      <c r="E55" s="15">
        <f t="shared" si="13"/>
        <v>695430</v>
      </c>
      <c r="F55" s="15">
        <f t="shared" si="13"/>
        <v>535572</v>
      </c>
      <c r="G55" s="15">
        <f t="shared" si="13"/>
        <v>1280892</v>
      </c>
      <c r="H55" s="15">
        <f t="shared" si="13"/>
        <v>0</v>
      </c>
      <c r="I55" s="15">
        <f t="shared" si="13"/>
        <v>12491835</v>
      </c>
      <c r="J55" s="15">
        <f t="shared" si="13"/>
        <v>0</v>
      </c>
      <c r="K55" s="15">
        <f t="shared" si="13"/>
        <v>15022084</v>
      </c>
      <c r="L55" s="15">
        <f t="shared" si="13"/>
        <v>0</v>
      </c>
      <c r="M55" s="15">
        <f t="shared" si="13"/>
        <v>0</v>
      </c>
      <c r="N55" s="15">
        <f t="shared" si="10"/>
        <v>55130814</v>
      </c>
      <c r="O55" s="38">
        <f t="shared" si="8"/>
        <v>1810.535763546798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88</v>
      </c>
      <c r="M57" s="48"/>
      <c r="N57" s="48"/>
      <c r="O57" s="43">
        <v>30450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12498447</v>
      </c>
      <c r="E5" s="27">
        <f t="shared" si="0"/>
        <v>523286</v>
      </c>
      <c r="F5" s="27">
        <f t="shared" si="0"/>
        <v>395423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432782</v>
      </c>
      <c r="L5" s="27">
        <f t="shared" si="0"/>
        <v>0</v>
      </c>
      <c r="M5" s="27">
        <f t="shared" si="0"/>
        <v>0</v>
      </c>
      <c r="N5" s="28">
        <f>SUM(D5:M5)</f>
        <v>13849938</v>
      </c>
      <c r="O5" s="33">
        <f aca="true" t="shared" si="1" ref="O5:O36">(N5/O$62)</f>
        <v>474.9798689941356</v>
      </c>
      <c r="P5" s="6"/>
    </row>
    <row r="6" spans="1:16" ht="15">
      <c r="A6" s="12"/>
      <c r="B6" s="25">
        <v>311</v>
      </c>
      <c r="C6" s="20" t="s">
        <v>3</v>
      </c>
      <c r="D6" s="46">
        <v>9073277</v>
      </c>
      <c r="E6" s="46">
        <v>0</v>
      </c>
      <c r="F6" s="46">
        <v>395423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9468700</v>
      </c>
      <c r="O6" s="47">
        <f t="shared" si="1"/>
        <v>324.72649953702114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523286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523286</v>
      </c>
      <c r="O7" s="47">
        <f t="shared" si="1"/>
        <v>17.945951507253334</v>
      </c>
      <c r="P7" s="9"/>
    </row>
    <row r="8" spans="1:16" ht="15">
      <c r="A8" s="12"/>
      <c r="B8" s="25">
        <v>312.51</v>
      </c>
      <c r="C8" s="20" t="s">
        <v>73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229607</v>
      </c>
      <c r="L8" s="46">
        <v>0</v>
      </c>
      <c r="M8" s="46">
        <v>0</v>
      </c>
      <c r="N8" s="46">
        <f>SUM(D8:M8)</f>
        <v>229607</v>
      </c>
      <c r="O8" s="47">
        <f t="shared" si="1"/>
        <v>7.874309818580884</v>
      </c>
      <c r="P8" s="9"/>
    </row>
    <row r="9" spans="1:16" ht="15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203175</v>
      </c>
      <c r="L9" s="46">
        <v>0</v>
      </c>
      <c r="M9" s="46">
        <v>0</v>
      </c>
      <c r="N9" s="46">
        <f>SUM(D9:M9)</f>
        <v>203175</v>
      </c>
      <c r="O9" s="47">
        <f t="shared" si="1"/>
        <v>6.967831544291642</v>
      </c>
      <c r="P9" s="9"/>
    </row>
    <row r="10" spans="1:16" ht="15">
      <c r="A10" s="12"/>
      <c r="B10" s="25">
        <v>314.1</v>
      </c>
      <c r="C10" s="20" t="s">
        <v>12</v>
      </c>
      <c r="D10" s="46">
        <v>1766902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1766902</v>
      </c>
      <c r="O10" s="47">
        <f t="shared" si="1"/>
        <v>60.59542508316472</v>
      </c>
      <c r="P10" s="9"/>
    </row>
    <row r="11" spans="1:16" ht="15">
      <c r="A11" s="12"/>
      <c r="B11" s="25">
        <v>314.9</v>
      </c>
      <c r="C11" s="20" t="s">
        <v>13</v>
      </c>
      <c r="D11" s="46">
        <v>28516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28516</v>
      </c>
      <c r="O11" s="47">
        <f t="shared" si="1"/>
        <v>0.9779484893171919</v>
      </c>
      <c r="P11" s="9"/>
    </row>
    <row r="12" spans="1:16" ht="15">
      <c r="A12" s="12"/>
      <c r="B12" s="25">
        <v>315</v>
      </c>
      <c r="C12" s="20" t="s">
        <v>14</v>
      </c>
      <c r="D12" s="46">
        <v>1188905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1188905</v>
      </c>
      <c r="O12" s="47">
        <f t="shared" si="1"/>
        <v>40.77317466305429</v>
      </c>
      <c r="P12" s="9"/>
    </row>
    <row r="13" spans="1:16" ht="15">
      <c r="A13" s="12"/>
      <c r="B13" s="25">
        <v>316</v>
      </c>
      <c r="C13" s="20" t="s">
        <v>15</v>
      </c>
      <c r="D13" s="46">
        <v>440847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440847</v>
      </c>
      <c r="O13" s="47">
        <f t="shared" si="1"/>
        <v>15.118728351452381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4316810</v>
      </c>
      <c r="E14" s="32">
        <f t="shared" si="3"/>
        <v>0</v>
      </c>
      <c r="F14" s="32">
        <f t="shared" si="3"/>
        <v>0</v>
      </c>
      <c r="G14" s="32">
        <f t="shared" si="3"/>
        <v>1478977</v>
      </c>
      <c r="H14" s="32">
        <f t="shared" si="3"/>
        <v>0</v>
      </c>
      <c r="I14" s="32">
        <f t="shared" si="3"/>
        <v>276630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6072417</v>
      </c>
      <c r="O14" s="45">
        <f t="shared" si="1"/>
        <v>208.25189478377175</v>
      </c>
      <c r="P14" s="10"/>
    </row>
    <row r="15" spans="1:16" ht="15">
      <c r="A15" s="12"/>
      <c r="B15" s="25">
        <v>322</v>
      </c>
      <c r="C15" s="20" t="s">
        <v>0</v>
      </c>
      <c r="D15" s="46">
        <v>1734476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1734476</v>
      </c>
      <c r="O15" s="47">
        <f t="shared" si="1"/>
        <v>59.48338420384787</v>
      </c>
      <c r="P15" s="9"/>
    </row>
    <row r="16" spans="1:16" ht="15">
      <c r="A16" s="12"/>
      <c r="B16" s="25">
        <v>323.1</v>
      </c>
      <c r="C16" s="20" t="s">
        <v>17</v>
      </c>
      <c r="D16" s="46">
        <v>1720391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1720391</v>
      </c>
      <c r="O16" s="47">
        <f t="shared" si="1"/>
        <v>59.000342947289</v>
      </c>
      <c r="P16" s="9"/>
    </row>
    <row r="17" spans="1:16" ht="15">
      <c r="A17" s="12"/>
      <c r="B17" s="25">
        <v>323.2</v>
      </c>
      <c r="C17" s="20" t="s">
        <v>18</v>
      </c>
      <c r="D17" s="46">
        <v>269652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269652</v>
      </c>
      <c r="O17" s="47">
        <f t="shared" si="1"/>
        <v>9.247642237388114</v>
      </c>
      <c r="P17" s="9"/>
    </row>
    <row r="18" spans="1:16" ht="15">
      <c r="A18" s="12"/>
      <c r="B18" s="25">
        <v>323.7</v>
      </c>
      <c r="C18" s="20" t="s">
        <v>19</v>
      </c>
      <c r="D18" s="46">
        <v>535103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535103</v>
      </c>
      <c r="O18" s="47">
        <f t="shared" si="1"/>
        <v>18.351212318666622</v>
      </c>
      <c r="P18" s="9"/>
    </row>
    <row r="19" spans="1:16" ht="15">
      <c r="A19" s="12"/>
      <c r="B19" s="25">
        <v>323.9</v>
      </c>
      <c r="C19" s="20" t="s">
        <v>20</v>
      </c>
      <c r="D19" s="46">
        <v>57188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57188</v>
      </c>
      <c r="O19" s="47">
        <f t="shared" si="1"/>
        <v>1.96124695634281</v>
      </c>
      <c r="P19" s="9"/>
    </row>
    <row r="20" spans="1:16" ht="15">
      <c r="A20" s="12"/>
      <c r="B20" s="25">
        <v>325.1</v>
      </c>
      <c r="C20" s="20" t="s">
        <v>21</v>
      </c>
      <c r="D20" s="46">
        <v>0</v>
      </c>
      <c r="E20" s="46">
        <v>0</v>
      </c>
      <c r="F20" s="46">
        <v>0</v>
      </c>
      <c r="G20" s="46">
        <v>1478977</v>
      </c>
      <c r="H20" s="46">
        <v>0</v>
      </c>
      <c r="I20" s="46">
        <v>276630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1755607</v>
      </c>
      <c r="O20" s="47">
        <f t="shared" si="1"/>
        <v>60.20806612023732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SUM(D22:D30)</f>
        <v>2612307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1276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2613583</v>
      </c>
      <c r="O21" s="45">
        <f t="shared" si="1"/>
        <v>89.6321204430879</v>
      </c>
      <c r="P21" s="10"/>
    </row>
    <row r="22" spans="1:16" ht="15">
      <c r="A22" s="12"/>
      <c r="B22" s="25">
        <v>331.2</v>
      </c>
      <c r="C22" s="20" t="s">
        <v>22</v>
      </c>
      <c r="D22" s="46">
        <v>20151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20151</v>
      </c>
      <c r="O22" s="47">
        <f t="shared" si="1"/>
        <v>0.6910730820672862</v>
      </c>
      <c r="P22" s="9"/>
    </row>
    <row r="23" spans="1:16" ht="15">
      <c r="A23" s="12"/>
      <c r="B23" s="25">
        <v>331.39</v>
      </c>
      <c r="C23" s="20" t="s">
        <v>79</v>
      </c>
      <c r="D23" s="46">
        <v>1276</v>
      </c>
      <c r="E23" s="46">
        <v>0</v>
      </c>
      <c r="F23" s="46">
        <v>0</v>
      </c>
      <c r="G23" s="46">
        <v>0</v>
      </c>
      <c r="H23" s="46">
        <v>0</v>
      </c>
      <c r="I23" s="46">
        <v>1276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2552</v>
      </c>
      <c r="O23" s="47">
        <f t="shared" si="1"/>
        <v>0.08752014815322885</v>
      </c>
      <c r="P23" s="9"/>
    </row>
    <row r="24" spans="1:16" ht="15">
      <c r="A24" s="12"/>
      <c r="B24" s="25">
        <v>331.5</v>
      </c>
      <c r="C24" s="20" t="s">
        <v>80</v>
      </c>
      <c r="D24" s="46">
        <v>111302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111302</v>
      </c>
      <c r="O24" s="47">
        <f t="shared" si="1"/>
        <v>3.817071916046504</v>
      </c>
      <c r="P24" s="9"/>
    </row>
    <row r="25" spans="1:16" ht="15">
      <c r="A25" s="12"/>
      <c r="B25" s="25">
        <v>334.7</v>
      </c>
      <c r="C25" s="20" t="s">
        <v>24</v>
      </c>
      <c r="D25" s="46">
        <v>4203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4203</v>
      </c>
      <c r="O25" s="47">
        <f t="shared" si="1"/>
        <v>0.1441407455674063</v>
      </c>
      <c r="P25" s="9"/>
    </row>
    <row r="26" spans="1:16" ht="15">
      <c r="A26" s="12"/>
      <c r="B26" s="25">
        <v>335.12</v>
      </c>
      <c r="C26" s="20" t="s">
        <v>25</v>
      </c>
      <c r="D26" s="46">
        <v>814681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814681</v>
      </c>
      <c r="O26" s="47">
        <f t="shared" si="1"/>
        <v>27.9392640351178</v>
      </c>
      <c r="P26" s="9"/>
    </row>
    <row r="27" spans="1:16" ht="15">
      <c r="A27" s="12"/>
      <c r="B27" s="25">
        <v>335.15</v>
      </c>
      <c r="C27" s="20" t="s">
        <v>26</v>
      </c>
      <c r="D27" s="46">
        <v>8228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8228</v>
      </c>
      <c r="O27" s="47">
        <f t="shared" si="1"/>
        <v>0.28217702939058265</v>
      </c>
      <c r="P27" s="9"/>
    </row>
    <row r="28" spans="1:16" ht="15">
      <c r="A28" s="12"/>
      <c r="B28" s="25">
        <v>335.18</v>
      </c>
      <c r="C28" s="20" t="s">
        <v>27</v>
      </c>
      <c r="D28" s="46">
        <v>1576089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1576089</v>
      </c>
      <c r="O28" s="47">
        <f t="shared" si="1"/>
        <v>54.051544977536956</v>
      </c>
      <c r="P28" s="9"/>
    </row>
    <row r="29" spans="1:16" ht="15">
      <c r="A29" s="12"/>
      <c r="B29" s="25">
        <v>335.49</v>
      </c>
      <c r="C29" s="20" t="s">
        <v>28</v>
      </c>
      <c r="D29" s="46">
        <v>5713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5713</v>
      </c>
      <c r="O29" s="47">
        <f t="shared" si="1"/>
        <v>0.19592578620666004</v>
      </c>
      <c r="P29" s="9"/>
    </row>
    <row r="30" spans="1:16" ht="15">
      <c r="A30" s="12"/>
      <c r="B30" s="25">
        <v>338</v>
      </c>
      <c r="C30" s="20" t="s">
        <v>30</v>
      </c>
      <c r="D30" s="46">
        <v>70664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70664</v>
      </c>
      <c r="O30" s="47">
        <f t="shared" si="1"/>
        <v>2.4234027230014745</v>
      </c>
      <c r="P30" s="9"/>
    </row>
    <row r="31" spans="1:16" ht="15.75">
      <c r="A31" s="29" t="s">
        <v>35</v>
      </c>
      <c r="B31" s="30"/>
      <c r="C31" s="31"/>
      <c r="D31" s="32">
        <f aca="true" t="shared" si="6" ref="D31:M31">SUM(D32:D43)</f>
        <v>3520999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10514326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14035325</v>
      </c>
      <c r="O31" s="45">
        <f t="shared" si="1"/>
        <v>481.33766590075106</v>
      </c>
      <c r="P31" s="10"/>
    </row>
    <row r="32" spans="1:16" ht="15">
      <c r="A32" s="12"/>
      <c r="B32" s="25">
        <v>341.9</v>
      </c>
      <c r="C32" s="20" t="s">
        <v>38</v>
      </c>
      <c r="D32" s="46">
        <v>81700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3">SUM(D32:M32)</f>
        <v>81700</v>
      </c>
      <c r="O32" s="47">
        <f t="shared" si="1"/>
        <v>2.801879351143729</v>
      </c>
      <c r="P32" s="9"/>
    </row>
    <row r="33" spans="1:16" ht="15">
      <c r="A33" s="12"/>
      <c r="B33" s="25">
        <v>342.1</v>
      </c>
      <c r="C33" s="20" t="s">
        <v>39</v>
      </c>
      <c r="D33" s="46">
        <v>188445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188445</v>
      </c>
      <c r="O33" s="47">
        <f t="shared" si="1"/>
        <v>6.462670187592167</v>
      </c>
      <c r="P33" s="9"/>
    </row>
    <row r="34" spans="1:16" ht="15">
      <c r="A34" s="12"/>
      <c r="B34" s="25">
        <v>342.5</v>
      </c>
      <c r="C34" s="20" t="s">
        <v>40</v>
      </c>
      <c r="D34" s="46">
        <v>549596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549596</v>
      </c>
      <c r="O34" s="47">
        <f t="shared" si="1"/>
        <v>18.848245824616757</v>
      </c>
      <c r="P34" s="9"/>
    </row>
    <row r="35" spans="1:16" ht="15">
      <c r="A35" s="12"/>
      <c r="B35" s="25">
        <v>342.6</v>
      </c>
      <c r="C35" s="20" t="s">
        <v>41</v>
      </c>
      <c r="D35" s="46">
        <v>1896735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1896735</v>
      </c>
      <c r="O35" s="47">
        <f t="shared" si="1"/>
        <v>65.04801262046024</v>
      </c>
      <c r="P35" s="9"/>
    </row>
    <row r="36" spans="1:16" ht="15">
      <c r="A36" s="12"/>
      <c r="B36" s="25">
        <v>342.9</v>
      </c>
      <c r="C36" s="20" t="s">
        <v>42</v>
      </c>
      <c r="D36" s="46">
        <v>52376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52376</v>
      </c>
      <c r="O36" s="47">
        <f t="shared" si="1"/>
        <v>1.7962207208752015</v>
      </c>
      <c r="P36" s="9"/>
    </row>
    <row r="37" spans="1:16" ht="15">
      <c r="A37" s="12"/>
      <c r="B37" s="25">
        <v>343.3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4528668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4528668</v>
      </c>
      <c r="O37" s="47">
        <f aca="true" t="shared" si="8" ref="O37:O60">(N37/O$62)</f>
        <v>155.3094413388662</v>
      </c>
      <c r="P37" s="9"/>
    </row>
    <row r="38" spans="1:16" ht="15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5296016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5296016</v>
      </c>
      <c r="O38" s="47">
        <f t="shared" si="8"/>
        <v>181.62543297095237</v>
      </c>
      <c r="P38" s="9"/>
    </row>
    <row r="39" spans="1:16" ht="15">
      <c r="A39" s="12"/>
      <c r="B39" s="25">
        <v>343.9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593103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593103</v>
      </c>
      <c r="O39" s="47">
        <f t="shared" si="8"/>
        <v>20.340306594876367</v>
      </c>
      <c r="P39" s="9"/>
    </row>
    <row r="40" spans="1:16" ht="15">
      <c r="A40" s="12"/>
      <c r="B40" s="25">
        <v>344.5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96539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96539</v>
      </c>
      <c r="O40" s="47">
        <f t="shared" si="8"/>
        <v>3.310778833293323</v>
      </c>
      <c r="P40" s="9"/>
    </row>
    <row r="41" spans="1:16" ht="15">
      <c r="A41" s="12"/>
      <c r="B41" s="25">
        <v>347.2</v>
      </c>
      <c r="C41" s="20" t="s">
        <v>47</v>
      </c>
      <c r="D41" s="46">
        <v>587293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587293</v>
      </c>
      <c r="O41" s="47">
        <f t="shared" si="8"/>
        <v>20.141054219966392</v>
      </c>
      <c r="P41" s="9"/>
    </row>
    <row r="42" spans="1:16" ht="15">
      <c r="A42" s="12"/>
      <c r="B42" s="25">
        <v>347.5</v>
      </c>
      <c r="C42" s="20" t="s">
        <v>48</v>
      </c>
      <c r="D42" s="46">
        <v>9028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9028</v>
      </c>
      <c r="O42" s="47">
        <f t="shared" si="8"/>
        <v>0.3096128125107171</v>
      </c>
      <c r="P42" s="9"/>
    </row>
    <row r="43" spans="1:16" ht="15">
      <c r="A43" s="12"/>
      <c r="B43" s="25">
        <v>349</v>
      </c>
      <c r="C43" s="20" t="s">
        <v>1</v>
      </c>
      <c r="D43" s="46">
        <v>155826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155826</v>
      </c>
      <c r="O43" s="47">
        <f t="shared" si="8"/>
        <v>5.3440104255975855</v>
      </c>
      <c r="P43" s="9"/>
    </row>
    <row r="44" spans="1:16" ht="15.75">
      <c r="A44" s="29" t="s">
        <v>36</v>
      </c>
      <c r="B44" s="30"/>
      <c r="C44" s="31"/>
      <c r="D44" s="32">
        <f aca="true" t="shared" si="9" ref="D44:M44">SUM(D45:D47)</f>
        <v>93887</v>
      </c>
      <c r="E44" s="32">
        <f t="shared" si="9"/>
        <v>193354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aca="true" t="shared" si="10" ref="N44:N49">SUM(D44:M44)</f>
        <v>287241</v>
      </c>
      <c r="O44" s="45">
        <f t="shared" si="8"/>
        <v>9.850852224013169</v>
      </c>
      <c r="P44" s="10"/>
    </row>
    <row r="45" spans="1:16" ht="15">
      <c r="A45" s="13"/>
      <c r="B45" s="39">
        <v>351.1</v>
      </c>
      <c r="C45" s="21" t="s">
        <v>51</v>
      </c>
      <c r="D45" s="46">
        <v>68545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68545</v>
      </c>
      <c r="O45" s="47">
        <f t="shared" si="8"/>
        <v>2.3507321924620186</v>
      </c>
      <c r="P45" s="9"/>
    </row>
    <row r="46" spans="1:16" ht="15">
      <c r="A46" s="13"/>
      <c r="B46" s="39">
        <v>354</v>
      </c>
      <c r="C46" s="21" t="s">
        <v>52</v>
      </c>
      <c r="D46" s="46">
        <v>25342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25342</v>
      </c>
      <c r="O46" s="47">
        <f t="shared" si="8"/>
        <v>0.8690970197880585</v>
      </c>
      <c r="P46" s="9"/>
    </row>
    <row r="47" spans="1:16" ht="15">
      <c r="A47" s="13"/>
      <c r="B47" s="39">
        <v>359</v>
      </c>
      <c r="C47" s="21" t="s">
        <v>53</v>
      </c>
      <c r="D47" s="46">
        <v>0</v>
      </c>
      <c r="E47" s="46">
        <v>193354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193354</v>
      </c>
      <c r="O47" s="47">
        <f t="shared" si="8"/>
        <v>6.631023011763092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SUM(D49:D55)</f>
        <v>294996</v>
      </c>
      <c r="E48" s="32">
        <f t="shared" si="11"/>
        <v>6366</v>
      </c>
      <c r="F48" s="32">
        <f t="shared" si="11"/>
        <v>0</v>
      </c>
      <c r="G48" s="32">
        <f t="shared" si="11"/>
        <v>368218</v>
      </c>
      <c r="H48" s="32">
        <f t="shared" si="11"/>
        <v>0</v>
      </c>
      <c r="I48" s="32">
        <f t="shared" si="11"/>
        <v>37721</v>
      </c>
      <c r="J48" s="32">
        <f t="shared" si="11"/>
        <v>0</v>
      </c>
      <c r="K48" s="32">
        <f t="shared" si="11"/>
        <v>6218481</v>
      </c>
      <c r="L48" s="32">
        <f t="shared" si="11"/>
        <v>0</v>
      </c>
      <c r="M48" s="32">
        <f t="shared" si="11"/>
        <v>0</v>
      </c>
      <c r="N48" s="32">
        <f t="shared" si="10"/>
        <v>6925782</v>
      </c>
      <c r="O48" s="45">
        <f t="shared" si="8"/>
        <v>237.51781611166365</v>
      </c>
      <c r="P48" s="10"/>
    </row>
    <row r="49" spans="1:16" ht="15">
      <c r="A49" s="12"/>
      <c r="B49" s="25">
        <v>361.1</v>
      </c>
      <c r="C49" s="20" t="s">
        <v>54</v>
      </c>
      <c r="D49" s="46">
        <v>122516</v>
      </c>
      <c r="E49" s="46">
        <v>6366</v>
      </c>
      <c r="F49" s="46">
        <v>0</v>
      </c>
      <c r="G49" s="46">
        <v>18218</v>
      </c>
      <c r="H49" s="46">
        <v>0</v>
      </c>
      <c r="I49" s="46">
        <v>11997</v>
      </c>
      <c r="J49" s="46">
        <v>0</v>
      </c>
      <c r="K49" s="46">
        <v>1172630</v>
      </c>
      <c r="L49" s="46">
        <v>0</v>
      </c>
      <c r="M49" s="46">
        <v>0</v>
      </c>
      <c r="N49" s="46">
        <f t="shared" si="10"/>
        <v>1331727</v>
      </c>
      <c r="O49" s="47">
        <f t="shared" si="8"/>
        <v>45.671216434034086</v>
      </c>
      <c r="P49" s="9"/>
    </row>
    <row r="50" spans="1:16" ht="15">
      <c r="A50" s="12"/>
      <c r="B50" s="25">
        <v>361.3</v>
      </c>
      <c r="C50" s="20" t="s">
        <v>81</v>
      </c>
      <c r="D50" s="46">
        <v>4346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2" ref="N50:N55">SUM(D50:M50)</f>
        <v>4346</v>
      </c>
      <c r="O50" s="47">
        <f t="shared" si="8"/>
        <v>0.1490448918001303</v>
      </c>
      <c r="P50" s="9"/>
    </row>
    <row r="51" spans="1:16" ht="15">
      <c r="A51" s="12"/>
      <c r="B51" s="25">
        <v>361.4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-338670</v>
      </c>
      <c r="L51" s="46">
        <v>0</v>
      </c>
      <c r="M51" s="46">
        <v>0</v>
      </c>
      <c r="N51" s="46">
        <f t="shared" si="12"/>
        <v>-338670</v>
      </c>
      <c r="O51" s="47">
        <f t="shared" si="8"/>
        <v>-11.61459583661991</v>
      </c>
      <c r="P51" s="9"/>
    </row>
    <row r="52" spans="1:16" ht="15">
      <c r="A52" s="12"/>
      <c r="B52" s="25">
        <v>364</v>
      </c>
      <c r="C52" s="20" t="s">
        <v>82</v>
      </c>
      <c r="D52" s="46">
        <v>1740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1740</v>
      </c>
      <c r="O52" s="47">
        <f t="shared" si="8"/>
        <v>0.0596728282862924</v>
      </c>
      <c r="P52" s="9"/>
    </row>
    <row r="53" spans="1:16" ht="15">
      <c r="A53" s="12"/>
      <c r="B53" s="25">
        <v>368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5384521</v>
      </c>
      <c r="L53" s="46">
        <v>0</v>
      </c>
      <c r="M53" s="46">
        <v>0</v>
      </c>
      <c r="N53" s="46">
        <f t="shared" si="12"/>
        <v>5384521</v>
      </c>
      <c r="O53" s="47">
        <f t="shared" si="8"/>
        <v>184.66068795226172</v>
      </c>
      <c r="P53" s="9"/>
    </row>
    <row r="54" spans="1:16" ht="15">
      <c r="A54" s="12"/>
      <c r="B54" s="25">
        <v>369.3</v>
      </c>
      <c r="C54" s="20" t="s">
        <v>83</v>
      </c>
      <c r="D54" s="46">
        <v>35789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35789</v>
      </c>
      <c r="O54" s="47">
        <f t="shared" si="8"/>
        <v>1.227374052608114</v>
      </c>
      <c r="P54" s="9"/>
    </row>
    <row r="55" spans="1:16" ht="15">
      <c r="A55" s="12"/>
      <c r="B55" s="25">
        <v>369.9</v>
      </c>
      <c r="C55" s="20" t="s">
        <v>57</v>
      </c>
      <c r="D55" s="46">
        <v>130605</v>
      </c>
      <c r="E55" s="46">
        <v>0</v>
      </c>
      <c r="F55" s="46">
        <v>0</v>
      </c>
      <c r="G55" s="46">
        <v>350000</v>
      </c>
      <c r="H55" s="46">
        <v>0</v>
      </c>
      <c r="I55" s="46">
        <v>25724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506329</v>
      </c>
      <c r="O55" s="47">
        <f t="shared" si="8"/>
        <v>17.364415789293187</v>
      </c>
      <c r="P55" s="9"/>
    </row>
    <row r="56" spans="1:16" ht="15.75">
      <c r="A56" s="29" t="s">
        <v>37</v>
      </c>
      <c r="B56" s="30"/>
      <c r="C56" s="31"/>
      <c r="D56" s="32">
        <f aca="true" t="shared" si="13" ref="D56:M56">SUM(D57:D59)</f>
        <v>469248</v>
      </c>
      <c r="E56" s="32">
        <f t="shared" si="13"/>
        <v>232251</v>
      </c>
      <c r="F56" s="32">
        <f t="shared" si="13"/>
        <v>286540</v>
      </c>
      <c r="G56" s="32">
        <f t="shared" si="13"/>
        <v>0</v>
      </c>
      <c r="H56" s="32">
        <f t="shared" si="13"/>
        <v>0</v>
      </c>
      <c r="I56" s="32">
        <f t="shared" si="13"/>
        <v>2759698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3747737</v>
      </c>
      <c r="O56" s="45">
        <f t="shared" si="8"/>
        <v>128.52762440412909</v>
      </c>
      <c r="P56" s="9"/>
    </row>
    <row r="57" spans="1:16" ht="15">
      <c r="A57" s="12"/>
      <c r="B57" s="25">
        <v>381</v>
      </c>
      <c r="C57" s="20" t="s">
        <v>58</v>
      </c>
      <c r="D57" s="46">
        <v>469248</v>
      </c>
      <c r="E57" s="46">
        <v>232251</v>
      </c>
      <c r="F57" s="46">
        <v>286540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988039</v>
      </c>
      <c r="O57" s="47">
        <f t="shared" si="8"/>
        <v>33.88452964779314</v>
      </c>
      <c r="P57" s="9"/>
    </row>
    <row r="58" spans="1:16" ht="15">
      <c r="A58" s="12"/>
      <c r="B58" s="25">
        <v>389.1</v>
      </c>
      <c r="C58" s="20" t="s">
        <v>59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170846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170846</v>
      </c>
      <c r="O58" s="47">
        <f t="shared" si="8"/>
        <v>5.85911725367811</v>
      </c>
      <c r="P58" s="9"/>
    </row>
    <row r="59" spans="1:16" ht="15.75" thickBot="1">
      <c r="A59" s="12"/>
      <c r="B59" s="25">
        <v>389.9</v>
      </c>
      <c r="C59" s="20" t="s">
        <v>60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2588852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2588852</v>
      </c>
      <c r="O59" s="47">
        <f t="shared" si="8"/>
        <v>88.78397750265785</v>
      </c>
      <c r="P59" s="9"/>
    </row>
    <row r="60" spans="1:119" ht="16.5" thickBot="1">
      <c r="A60" s="14" t="s">
        <v>49</v>
      </c>
      <c r="B60" s="23"/>
      <c r="C60" s="22"/>
      <c r="D60" s="15">
        <f aca="true" t="shared" si="14" ref="D60:M60">SUM(D5,D14,D21,D31,D44,D48,D56)</f>
        <v>23806694</v>
      </c>
      <c r="E60" s="15">
        <f t="shared" si="14"/>
        <v>955257</v>
      </c>
      <c r="F60" s="15">
        <f t="shared" si="14"/>
        <v>681963</v>
      </c>
      <c r="G60" s="15">
        <f t="shared" si="14"/>
        <v>1847195</v>
      </c>
      <c r="H60" s="15">
        <f t="shared" si="14"/>
        <v>0</v>
      </c>
      <c r="I60" s="15">
        <f t="shared" si="14"/>
        <v>13589651</v>
      </c>
      <c r="J60" s="15">
        <f t="shared" si="14"/>
        <v>0</v>
      </c>
      <c r="K60" s="15">
        <f t="shared" si="14"/>
        <v>6651263</v>
      </c>
      <c r="L60" s="15">
        <f t="shared" si="14"/>
        <v>0</v>
      </c>
      <c r="M60" s="15">
        <f t="shared" si="14"/>
        <v>0</v>
      </c>
      <c r="N60" s="15">
        <f>SUM(D60:M60)</f>
        <v>47532023</v>
      </c>
      <c r="O60" s="38">
        <f t="shared" si="8"/>
        <v>1630.0978428615522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84</v>
      </c>
      <c r="M62" s="48"/>
      <c r="N62" s="48"/>
      <c r="O62" s="43">
        <v>29159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12555482</v>
      </c>
      <c r="E5" s="27">
        <f t="shared" si="0"/>
        <v>522052</v>
      </c>
      <c r="F5" s="27">
        <f t="shared" si="0"/>
        <v>395664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429745</v>
      </c>
      <c r="L5" s="27">
        <f t="shared" si="0"/>
        <v>0</v>
      </c>
      <c r="M5" s="27">
        <f t="shared" si="0"/>
        <v>0</v>
      </c>
      <c r="N5" s="28">
        <f>SUM(D5:M5)</f>
        <v>13902943</v>
      </c>
      <c r="O5" s="33">
        <f aca="true" t="shared" si="1" ref="O5:O36">(N5/O$59)</f>
        <v>487.0194065926367</v>
      </c>
      <c r="P5" s="6"/>
    </row>
    <row r="6" spans="1:16" ht="15">
      <c r="A6" s="12"/>
      <c r="B6" s="25">
        <v>311</v>
      </c>
      <c r="C6" s="20" t="s">
        <v>3</v>
      </c>
      <c r="D6" s="46">
        <v>8991653</v>
      </c>
      <c r="E6" s="46">
        <v>0</v>
      </c>
      <c r="F6" s="46">
        <v>395664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9387317</v>
      </c>
      <c r="O6" s="47">
        <f t="shared" si="1"/>
        <v>328.8372508494763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522052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522052</v>
      </c>
      <c r="O7" s="47">
        <f t="shared" si="1"/>
        <v>18.28745577468736</v>
      </c>
      <c r="P7" s="9"/>
    </row>
    <row r="8" spans="1:16" ht="15">
      <c r="A8" s="12"/>
      <c r="B8" s="25">
        <v>312.51</v>
      </c>
      <c r="C8" s="20" t="s">
        <v>73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217427</v>
      </c>
      <c r="L8" s="46">
        <v>0</v>
      </c>
      <c r="M8" s="46">
        <v>0</v>
      </c>
      <c r="N8" s="46">
        <f>SUM(D8:M8)</f>
        <v>217427</v>
      </c>
      <c r="O8" s="47">
        <f t="shared" si="1"/>
        <v>7.61645707079553</v>
      </c>
      <c r="P8" s="9"/>
    </row>
    <row r="9" spans="1:16" ht="15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212318</v>
      </c>
      <c r="L9" s="46">
        <v>0</v>
      </c>
      <c r="M9" s="46">
        <v>0</v>
      </c>
      <c r="N9" s="46">
        <f>SUM(D9:M9)</f>
        <v>212318</v>
      </c>
      <c r="O9" s="47">
        <f t="shared" si="1"/>
        <v>7.437489053140435</v>
      </c>
      <c r="P9" s="9"/>
    </row>
    <row r="10" spans="1:16" ht="15">
      <c r="A10" s="12"/>
      <c r="B10" s="25">
        <v>314.1</v>
      </c>
      <c r="C10" s="20" t="s">
        <v>12</v>
      </c>
      <c r="D10" s="46">
        <v>1768837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1768837</v>
      </c>
      <c r="O10" s="47">
        <f t="shared" si="1"/>
        <v>61.962272743195435</v>
      </c>
      <c r="P10" s="9"/>
    </row>
    <row r="11" spans="1:16" ht="15">
      <c r="A11" s="12"/>
      <c r="B11" s="25">
        <v>314.9</v>
      </c>
      <c r="C11" s="20" t="s">
        <v>13</v>
      </c>
      <c r="D11" s="46">
        <v>26866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26866</v>
      </c>
      <c r="O11" s="47">
        <f t="shared" si="1"/>
        <v>0.9411146530283392</v>
      </c>
      <c r="P11" s="9"/>
    </row>
    <row r="12" spans="1:16" ht="15">
      <c r="A12" s="12"/>
      <c r="B12" s="25">
        <v>315</v>
      </c>
      <c r="C12" s="20" t="s">
        <v>14</v>
      </c>
      <c r="D12" s="46">
        <v>1315010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1315010</v>
      </c>
      <c r="O12" s="47">
        <f t="shared" si="1"/>
        <v>46.06473534872316</v>
      </c>
      <c r="P12" s="9"/>
    </row>
    <row r="13" spans="1:16" ht="15">
      <c r="A13" s="12"/>
      <c r="B13" s="25">
        <v>316</v>
      </c>
      <c r="C13" s="20" t="s">
        <v>15</v>
      </c>
      <c r="D13" s="46">
        <v>453116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453116</v>
      </c>
      <c r="O13" s="47">
        <f t="shared" si="1"/>
        <v>15.87263109959015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3756556</v>
      </c>
      <c r="E14" s="32">
        <f t="shared" si="3"/>
        <v>0</v>
      </c>
      <c r="F14" s="32">
        <f t="shared" si="3"/>
        <v>0</v>
      </c>
      <c r="G14" s="32">
        <f t="shared" si="3"/>
        <v>573742</v>
      </c>
      <c r="H14" s="32">
        <f t="shared" si="3"/>
        <v>0</v>
      </c>
      <c r="I14" s="32">
        <f t="shared" si="3"/>
        <v>274894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2">SUM(D14:M14)</f>
        <v>4605192</v>
      </c>
      <c r="O14" s="45">
        <f t="shared" si="1"/>
        <v>161.3196482992959</v>
      </c>
      <c r="P14" s="10"/>
    </row>
    <row r="15" spans="1:16" ht="15">
      <c r="A15" s="12"/>
      <c r="B15" s="25">
        <v>322</v>
      </c>
      <c r="C15" s="20" t="s">
        <v>0</v>
      </c>
      <c r="D15" s="46">
        <v>1228626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1228626</v>
      </c>
      <c r="O15" s="47">
        <f t="shared" si="1"/>
        <v>43.03870809542158</v>
      </c>
      <c r="P15" s="9"/>
    </row>
    <row r="16" spans="1:16" ht="15">
      <c r="A16" s="12"/>
      <c r="B16" s="25">
        <v>323.1</v>
      </c>
      <c r="C16" s="20" t="s">
        <v>17</v>
      </c>
      <c r="D16" s="46">
        <v>1711493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1711493</v>
      </c>
      <c r="O16" s="47">
        <f t="shared" si="1"/>
        <v>59.953515255543486</v>
      </c>
      <c r="P16" s="9"/>
    </row>
    <row r="17" spans="1:16" ht="15">
      <c r="A17" s="12"/>
      <c r="B17" s="25">
        <v>323.2</v>
      </c>
      <c r="C17" s="20" t="s">
        <v>18</v>
      </c>
      <c r="D17" s="46">
        <v>238849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238849</v>
      </c>
      <c r="O17" s="47">
        <f t="shared" si="1"/>
        <v>8.36686867271517</v>
      </c>
      <c r="P17" s="9"/>
    </row>
    <row r="18" spans="1:16" ht="15">
      <c r="A18" s="12"/>
      <c r="B18" s="25">
        <v>323.7</v>
      </c>
      <c r="C18" s="20" t="s">
        <v>19</v>
      </c>
      <c r="D18" s="46">
        <v>521630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521630</v>
      </c>
      <c r="O18" s="47">
        <f t="shared" si="1"/>
        <v>18.27267313553088</v>
      </c>
      <c r="P18" s="9"/>
    </row>
    <row r="19" spans="1:16" ht="15">
      <c r="A19" s="12"/>
      <c r="B19" s="25">
        <v>323.9</v>
      </c>
      <c r="C19" s="20" t="s">
        <v>20</v>
      </c>
      <c r="D19" s="46">
        <v>55958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55958</v>
      </c>
      <c r="O19" s="47">
        <f t="shared" si="1"/>
        <v>1.9602059761095736</v>
      </c>
      <c r="P19" s="9"/>
    </row>
    <row r="20" spans="1:16" ht="15">
      <c r="A20" s="12"/>
      <c r="B20" s="25">
        <v>325.1</v>
      </c>
      <c r="C20" s="20" t="s">
        <v>21</v>
      </c>
      <c r="D20" s="46">
        <v>0</v>
      </c>
      <c r="E20" s="46">
        <v>0</v>
      </c>
      <c r="F20" s="46">
        <v>0</v>
      </c>
      <c r="G20" s="46">
        <v>573742</v>
      </c>
      <c r="H20" s="46">
        <v>0</v>
      </c>
      <c r="I20" s="46">
        <v>274894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848636</v>
      </c>
      <c r="O20" s="47">
        <f t="shared" si="1"/>
        <v>29.727677163975198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SUM(D22:D31)</f>
        <v>2535815</v>
      </c>
      <c r="E21" s="32">
        <f t="shared" si="5"/>
        <v>18000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312252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2866067</v>
      </c>
      <c r="O21" s="45">
        <f t="shared" si="1"/>
        <v>100.39818544855852</v>
      </c>
      <c r="P21" s="10"/>
    </row>
    <row r="22" spans="1:16" ht="15">
      <c r="A22" s="12"/>
      <c r="B22" s="25">
        <v>331.2</v>
      </c>
      <c r="C22" s="20" t="s">
        <v>22</v>
      </c>
      <c r="D22" s="46">
        <v>66103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66103</v>
      </c>
      <c r="O22" s="47">
        <f t="shared" si="1"/>
        <v>2.3155848250253968</v>
      </c>
      <c r="P22" s="9"/>
    </row>
    <row r="23" spans="1:16" ht="15">
      <c r="A23" s="12"/>
      <c r="B23" s="25">
        <v>331.31</v>
      </c>
      <c r="C23" s="20" t="s">
        <v>74</v>
      </c>
      <c r="D23" s="46">
        <v>0</v>
      </c>
      <c r="E23" s="46">
        <v>18000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18000</v>
      </c>
      <c r="O23" s="47">
        <f t="shared" si="1"/>
        <v>0.6305391109398536</v>
      </c>
      <c r="P23" s="9"/>
    </row>
    <row r="24" spans="1:16" ht="15">
      <c r="A24" s="12"/>
      <c r="B24" s="25">
        <v>331.9</v>
      </c>
      <c r="C24" s="20" t="s">
        <v>75</v>
      </c>
      <c r="D24" s="46">
        <v>1275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1275</v>
      </c>
      <c r="O24" s="47">
        <f t="shared" si="1"/>
        <v>0.04466318702490629</v>
      </c>
      <c r="P24" s="9"/>
    </row>
    <row r="25" spans="1:16" ht="15">
      <c r="A25" s="12"/>
      <c r="B25" s="25">
        <v>334.34</v>
      </c>
      <c r="C25" s="20" t="s">
        <v>76</v>
      </c>
      <c r="D25" s="46">
        <v>4950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4950</v>
      </c>
      <c r="O25" s="47">
        <f t="shared" si="1"/>
        <v>0.17339825550845972</v>
      </c>
      <c r="P25" s="9"/>
    </row>
    <row r="26" spans="1:16" ht="15">
      <c r="A26" s="12"/>
      <c r="B26" s="25">
        <v>335.12</v>
      </c>
      <c r="C26" s="20" t="s">
        <v>25</v>
      </c>
      <c r="D26" s="46">
        <v>745307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745307</v>
      </c>
      <c r="O26" s="47">
        <f t="shared" si="1"/>
        <v>26.108067397624968</v>
      </c>
      <c r="P26" s="9"/>
    </row>
    <row r="27" spans="1:16" ht="15">
      <c r="A27" s="12"/>
      <c r="B27" s="25">
        <v>335.15</v>
      </c>
      <c r="C27" s="20" t="s">
        <v>26</v>
      </c>
      <c r="D27" s="46">
        <v>7695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7695</v>
      </c>
      <c r="O27" s="47">
        <f t="shared" si="1"/>
        <v>0.2695554699267874</v>
      </c>
      <c r="P27" s="9"/>
    </row>
    <row r="28" spans="1:16" ht="15">
      <c r="A28" s="12"/>
      <c r="B28" s="25">
        <v>335.18</v>
      </c>
      <c r="C28" s="20" t="s">
        <v>27</v>
      </c>
      <c r="D28" s="46">
        <v>1514716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1514716</v>
      </c>
      <c r="O28" s="47">
        <f t="shared" si="1"/>
        <v>53.0604266647984</v>
      </c>
      <c r="P28" s="9"/>
    </row>
    <row r="29" spans="1:16" ht="15">
      <c r="A29" s="12"/>
      <c r="B29" s="25">
        <v>335.49</v>
      </c>
      <c r="C29" s="20" t="s">
        <v>28</v>
      </c>
      <c r="D29" s="46">
        <v>6162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6162</v>
      </c>
      <c r="O29" s="47">
        <f t="shared" si="1"/>
        <v>0.21585455564507655</v>
      </c>
      <c r="P29" s="9"/>
    </row>
    <row r="30" spans="1:16" ht="15">
      <c r="A30" s="12"/>
      <c r="B30" s="25">
        <v>337.3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312252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312252</v>
      </c>
      <c r="O30" s="47">
        <f t="shared" si="1"/>
        <v>10.938172137177286</v>
      </c>
      <c r="P30" s="9"/>
    </row>
    <row r="31" spans="1:16" ht="15">
      <c r="A31" s="12"/>
      <c r="B31" s="25">
        <v>338</v>
      </c>
      <c r="C31" s="20" t="s">
        <v>30</v>
      </c>
      <c r="D31" s="46">
        <v>189607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189607</v>
      </c>
      <c r="O31" s="47">
        <f t="shared" si="1"/>
        <v>6.641923844887379</v>
      </c>
      <c r="P31" s="9"/>
    </row>
    <row r="32" spans="1:16" ht="15.75">
      <c r="A32" s="29" t="s">
        <v>35</v>
      </c>
      <c r="B32" s="30"/>
      <c r="C32" s="31"/>
      <c r="D32" s="32">
        <f aca="true" t="shared" si="6" ref="D32:M32">SUM(D33:D44)</f>
        <v>3051618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10137863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13189481</v>
      </c>
      <c r="O32" s="45">
        <f t="shared" si="1"/>
        <v>462.0268679721162</v>
      </c>
      <c r="P32" s="10"/>
    </row>
    <row r="33" spans="1:16" ht="15">
      <c r="A33" s="12"/>
      <c r="B33" s="25">
        <v>341.9</v>
      </c>
      <c r="C33" s="20" t="s">
        <v>38</v>
      </c>
      <c r="D33" s="46">
        <v>81872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4">SUM(D33:M33)</f>
        <v>81872</v>
      </c>
      <c r="O33" s="47">
        <f t="shared" si="1"/>
        <v>2.8679721161593164</v>
      </c>
      <c r="P33" s="9"/>
    </row>
    <row r="34" spans="1:16" ht="15">
      <c r="A34" s="12"/>
      <c r="B34" s="25">
        <v>342.1</v>
      </c>
      <c r="C34" s="20" t="s">
        <v>39</v>
      </c>
      <c r="D34" s="46">
        <v>145630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145630</v>
      </c>
      <c r="O34" s="47">
        <f t="shared" si="1"/>
        <v>5.101411707009493</v>
      </c>
      <c r="P34" s="9"/>
    </row>
    <row r="35" spans="1:16" ht="15">
      <c r="A35" s="12"/>
      <c r="B35" s="25">
        <v>342.5</v>
      </c>
      <c r="C35" s="20" t="s">
        <v>40</v>
      </c>
      <c r="D35" s="46">
        <v>517740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517740</v>
      </c>
      <c r="O35" s="47">
        <f t="shared" si="1"/>
        <v>18.136406627666656</v>
      </c>
      <c r="P35" s="9"/>
    </row>
    <row r="36" spans="1:16" ht="15">
      <c r="A36" s="12"/>
      <c r="B36" s="25">
        <v>342.6</v>
      </c>
      <c r="C36" s="20" t="s">
        <v>41</v>
      </c>
      <c r="D36" s="46">
        <v>1667708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1667708</v>
      </c>
      <c r="O36" s="47">
        <f t="shared" si="1"/>
        <v>58.4197288681823</v>
      </c>
      <c r="P36" s="9"/>
    </row>
    <row r="37" spans="1:16" ht="15">
      <c r="A37" s="12"/>
      <c r="B37" s="25">
        <v>342.9</v>
      </c>
      <c r="C37" s="20" t="s">
        <v>42</v>
      </c>
      <c r="D37" s="46">
        <v>2335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2335</v>
      </c>
      <c r="O37" s="47">
        <f aca="true" t="shared" si="8" ref="O37:O57">(N37/O$59)</f>
        <v>0.08179493466914212</v>
      </c>
      <c r="P37" s="9"/>
    </row>
    <row r="38" spans="1:16" ht="15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4300051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4300051</v>
      </c>
      <c r="O38" s="47">
        <f t="shared" si="8"/>
        <v>150.63057414089047</v>
      </c>
      <c r="P38" s="9"/>
    </row>
    <row r="39" spans="1:16" ht="15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5175798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5175798</v>
      </c>
      <c r="O39" s="47">
        <f t="shared" si="8"/>
        <v>181.3079482957929</v>
      </c>
      <c r="P39" s="9"/>
    </row>
    <row r="40" spans="1:16" ht="15">
      <c r="A40" s="12"/>
      <c r="B40" s="25">
        <v>343.9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573120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573120</v>
      </c>
      <c r="O40" s="47">
        <f t="shared" si="8"/>
        <v>20.076365292324937</v>
      </c>
      <c r="P40" s="9"/>
    </row>
    <row r="41" spans="1:16" ht="15">
      <c r="A41" s="12"/>
      <c r="B41" s="25">
        <v>344.5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88894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88894</v>
      </c>
      <c r="O41" s="47">
        <f t="shared" si="8"/>
        <v>3.1139524293270746</v>
      </c>
      <c r="P41" s="9"/>
    </row>
    <row r="42" spans="1:16" ht="15">
      <c r="A42" s="12"/>
      <c r="B42" s="25">
        <v>347.2</v>
      </c>
      <c r="C42" s="20" t="s">
        <v>47</v>
      </c>
      <c r="D42" s="46">
        <v>543626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543626</v>
      </c>
      <c r="O42" s="47">
        <f t="shared" si="8"/>
        <v>19.04319192909938</v>
      </c>
      <c r="P42" s="9"/>
    </row>
    <row r="43" spans="1:16" ht="15">
      <c r="A43" s="12"/>
      <c r="B43" s="25">
        <v>347.5</v>
      </c>
      <c r="C43" s="20" t="s">
        <v>48</v>
      </c>
      <c r="D43" s="46">
        <v>9704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9704</v>
      </c>
      <c r="O43" s="47">
        <f t="shared" si="8"/>
        <v>0.3399306406977966</v>
      </c>
      <c r="P43" s="9"/>
    </row>
    <row r="44" spans="1:16" ht="15">
      <c r="A44" s="12"/>
      <c r="B44" s="25">
        <v>349</v>
      </c>
      <c r="C44" s="20" t="s">
        <v>1</v>
      </c>
      <c r="D44" s="46">
        <v>83003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83003</v>
      </c>
      <c r="O44" s="47">
        <f t="shared" si="8"/>
        <v>2.9075909902967036</v>
      </c>
      <c r="P44" s="9"/>
    </row>
    <row r="45" spans="1:16" ht="15.75">
      <c r="A45" s="29" t="s">
        <v>36</v>
      </c>
      <c r="B45" s="30"/>
      <c r="C45" s="31"/>
      <c r="D45" s="32">
        <f aca="true" t="shared" si="9" ref="D45:M45">SUM(D46:D47)</f>
        <v>154852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aca="true" t="shared" si="10" ref="N45:N57">SUM(D45:M45)</f>
        <v>154852</v>
      </c>
      <c r="O45" s="45">
        <f t="shared" si="8"/>
        <v>5.424457911514345</v>
      </c>
      <c r="P45" s="10"/>
    </row>
    <row r="46" spans="1:16" ht="15">
      <c r="A46" s="13"/>
      <c r="B46" s="39">
        <v>351.1</v>
      </c>
      <c r="C46" s="21" t="s">
        <v>51</v>
      </c>
      <c r="D46" s="46">
        <v>118668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118668</v>
      </c>
      <c r="O46" s="47">
        <f t="shared" si="8"/>
        <v>4.156934178722808</v>
      </c>
      <c r="P46" s="9"/>
    </row>
    <row r="47" spans="1:16" ht="15">
      <c r="A47" s="13"/>
      <c r="B47" s="39">
        <v>354</v>
      </c>
      <c r="C47" s="21" t="s">
        <v>52</v>
      </c>
      <c r="D47" s="46">
        <v>36184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36184</v>
      </c>
      <c r="O47" s="47">
        <f t="shared" si="8"/>
        <v>1.2675237327915367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SUM(D49:D52)</f>
        <v>381062</v>
      </c>
      <c r="E48" s="32">
        <f t="shared" si="11"/>
        <v>55412</v>
      </c>
      <c r="F48" s="32">
        <f t="shared" si="11"/>
        <v>0</v>
      </c>
      <c r="G48" s="32">
        <f t="shared" si="11"/>
        <v>17605</v>
      </c>
      <c r="H48" s="32">
        <f t="shared" si="11"/>
        <v>0</v>
      </c>
      <c r="I48" s="32">
        <f t="shared" si="11"/>
        <v>123090</v>
      </c>
      <c r="J48" s="32">
        <f t="shared" si="11"/>
        <v>0</v>
      </c>
      <c r="K48" s="32">
        <f t="shared" si="11"/>
        <v>9831045</v>
      </c>
      <c r="L48" s="32">
        <f t="shared" si="11"/>
        <v>0</v>
      </c>
      <c r="M48" s="32">
        <f t="shared" si="11"/>
        <v>0</v>
      </c>
      <c r="N48" s="32">
        <f t="shared" si="10"/>
        <v>10408214</v>
      </c>
      <c r="O48" s="45">
        <f t="shared" si="8"/>
        <v>364.5992223350965</v>
      </c>
      <c r="P48" s="10"/>
    </row>
    <row r="49" spans="1:16" ht="15">
      <c r="A49" s="12"/>
      <c r="B49" s="25">
        <v>361.1</v>
      </c>
      <c r="C49" s="20" t="s">
        <v>54</v>
      </c>
      <c r="D49" s="46">
        <v>247390</v>
      </c>
      <c r="E49" s="46">
        <v>7678</v>
      </c>
      <c r="F49" s="46">
        <v>0</v>
      </c>
      <c r="G49" s="46">
        <v>17605</v>
      </c>
      <c r="H49" s="46">
        <v>0</v>
      </c>
      <c r="I49" s="46">
        <v>18437</v>
      </c>
      <c r="J49" s="46">
        <v>0</v>
      </c>
      <c r="K49" s="46">
        <v>1075254</v>
      </c>
      <c r="L49" s="46">
        <v>0</v>
      </c>
      <c r="M49" s="46">
        <v>0</v>
      </c>
      <c r="N49" s="46">
        <f t="shared" si="10"/>
        <v>1366364</v>
      </c>
      <c r="O49" s="47">
        <f t="shared" si="8"/>
        <v>47.86366343223456</v>
      </c>
      <c r="P49" s="9"/>
    </row>
    <row r="50" spans="1:16" ht="15">
      <c r="A50" s="12"/>
      <c r="B50" s="25">
        <v>361.4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2731026</v>
      </c>
      <c r="L50" s="46">
        <v>0</v>
      </c>
      <c r="M50" s="46">
        <v>0</v>
      </c>
      <c r="N50" s="46">
        <f t="shared" si="10"/>
        <v>2731026</v>
      </c>
      <c r="O50" s="47">
        <f t="shared" si="8"/>
        <v>95.6677058885347</v>
      </c>
      <c r="P50" s="9"/>
    </row>
    <row r="51" spans="1:16" ht="15">
      <c r="A51" s="12"/>
      <c r="B51" s="25">
        <v>368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6024765</v>
      </c>
      <c r="L51" s="46">
        <v>0</v>
      </c>
      <c r="M51" s="46">
        <v>0</v>
      </c>
      <c r="N51" s="46">
        <f t="shared" si="10"/>
        <v>6024765</v>
      </c>
      <c r="O51" s="47">
        <f t="shared" si="8"/>
        <v>211.04722037341926</v>
      </c>
      <c r="P51" s="9"/>
    </row>
    <row r="52" spans="1:16" ht="15">
      <c r="A52" s="12"/>
      <c r="B52" s="25">
        <v>369.9</v>
      </c>
      <c r="C52" s="20" t="s">
        <v>57</v>
      </c>
      <c r="D52" s="46">
        <v>133672</v>
      </c>
      <c r="E52" s="46">
        <v>47734</v>
      </c>
      <c r="F52" s="46">
        <v>0</v>
      </c>
      <c r="G52" s="46">
        <v>0</v>
      </c>
      <c r="H52" s="46">
        <v>0</v>
      </c>
      <c r="I52" s="46">
        <v>104653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286059</v>
      </c>
      <c r="O52" s="47">
        <f t="shared" si="8"/>
        <v>10.020632640907976</v>
      </c>
      <c r="P52" s="9"/>
    </row>
    <row r="53" spans="1:16" ht="15.75">
      <c r="A53" s="29" t="s">
        <v>37</v>
      </c>
      <c r="B53" s="30"/>
      <c r="C53" s="31"/>
      <c r="D53" s="32">
        <f aca="true" t="shared" si="12" ref="D53:M53">SUM(D54:D56)</f>
        <v>462249</v>
      </c>
      <c r="E53" s="32">
        <f t="shared" si="12"/>
        <v>426058</v>
      </c>
      <c r="F53" s="32">
        <f t="shared" si="12"/>
        <v>286542</v>
      </c>
      <c r="G53" s="32">
        <f t="shared" si="12"/>
        <v>180000</v>
      </c>
      <c r="H53" s="32">
        <f t="shared" si="12"/>
        <v>0</v>
      </c>
      <c r="I53" s="32">
        <f t="shared" si="12"/>
        <v>653643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2008492</v>
      </c>
      <c r="O53" s="45">
        <f t="shared" si="8"/>
        <v>70.35737555610046</v>
      </c>
      <c r="P53" s="9"/>
    </row>
    <row r="54" spans="1:16" ht="15">
      <c r="A54" s="12"/>
      <c r="B54" s="25">
        <v>381</v>
      </c>
      <c r="C54" s="20" t="s">
        <v>58</v>
      </c>
      <c r="D54" s="46">
        <v>462249</v>
      </c>
      <c r="E54" s="46">
        <v>426058</v>
      </c>
      <c r="F54" s="46">
        <v>286542</v>
      </c>
      <c r="G54" s="46">
        <v>180000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1354849</v>
      </c>
      <c r="O54" s="47">
        <f t="shared" si="8"/>
        <v>47.460293550986094</v>
      </c>
      <c r="P54" s="9"/>
    </row>
    <row r="55" spans="1:16" ht="15">
      <c r="A55" s="12"/>
      <c r="B55" s="25">
        <v>389.1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233635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233635</v>
      </c>
      <c r="O55" s="47">
        <f t="shared" si="8"/>
        <v>8.184222510246261</v>
      </c>
      <c r="P55" s="9"/>
    </row>
    <row r="56" spans="1:16" ht="15.75" thickBot="1">
      <c r="A56" s="12"/>
      <c r="B56" s="25">
        <v>389.9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420008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420008</v>
      </c>
      <c r="O56" s="47">
        <f t="shared" si="8"/>
        <v>14.712859494868113</v>
      </c>
      <c r="P56" s="9"/>
    </row>
    <row r="57" spans="1:119" ht="16.5" thickBot="1">
      <c r="A57" s="14" t="s">
        <v>49</v>
      </c>
      <c r="B57" s="23"/>
      <c r="C57" s="22"/>
      <c r="D57" s="15">
        <f aca="true" t="shared" si="13" ref="D57:M57">SUM(D5,D14,D21,D32,D45,D48,D53)</f>
        <v>22897634</v>
      </c>
      <c r="E57" s="15">
        <f t="shared" si="13"/>
        <v>1021522</v>
      </c>
      <c r="F57" s="15">
        <f t="shared" si="13"/>
        <v>682206</v>
      </c>
      <c r="G57" s="15">
        <f t="shared" si="13"/>
        <v>771347</v>
      </c>
      <c r="H57" s="15">
        <f t="shared" si="13"/>
        <v>0</v>
      </c>
      <c r="I57" s="15">
        <f t="shared" si="13"/>
        <v>11501742</v>
      </c>
      <c r="J57" s="15">
        <f t="shared" si="13"/>
        <v>0</v>
      </c>
      <c r="K57" s="15">
        <f t="shared" si="13"/>
        <v>10260790</v>
      </c>
      <c r="L57" s="15">
        <f t="shared" si="13"/>
        <v>0</v>
      </c>
      <c r="M57" s="15">
        <f t="shared" si="13"/>
        <v>0</v>
      </c>
      <c r="N57" s="15">
        <f t="shared" si="10"/>
        <v>47135241</v>
      </c>
      <c r="O57" s="38">
        <f t="shared" si="8"/>
        <v>1651.1451641153185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77</v>
      </c>
      <c r="M59" s="48"/>
      <c r="N59" s="48"/>
      <c r="O59" s="43">
        <v>28547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13296920</v>
      </c>
      <c r="E5" s="27">
        <f t="shared" si="0"/>
        <v>527536</v>
      </c>
      <c r="F5" s="27">
        <f t="shared" si="0"/>
        <v>404708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459316</v>
      </c>
      <c r="L5" s="27">
        <f t="shared" si="0"/>
        <v>0</v>
      </c>
      <c r="M5" s="27">
        <f t="shared" si="0"/>
        <v>0</v>
      </c>
      <c r="N5" s="28">
        <f>SUM(D5:M5)</f>
        <v>14688480</v>
      </c>
      <c r="O5" s="33">
        <f aca="true" t="shared" si="1" ref="O5:O36">(N5/O$59)</f>
        <v>492.0928674327448</v>
      </c>
      <c r="P5" s="6"/>
    </row>
    <row r="6" spans="1:16" ht="15">
      <c r="A6" s="12"/>
      <c r="B6" s="25">
        <v>311</v>
      </c>
      <c r="C6" s="20" t="s">
        <v>3</v>
      </c>
      <c r="D6" s="46">
        <v>9748557</v>
      </c>
      <c r="E6" s="46">
        <v>0</v>
      </c>
      <c r="F6" s="46">
        <v>404708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10153265</v>
      </c>
      <c r="O6" s="47">
        <f t="shared" si="1"/>
        <v>340.1542765251767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527536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527536</v>
      </c>
      <c r="O7" s="47">
        <f t="shared" si="1"/>
        <v>17.6734898991591</v>
      </c>
      <c r="P7" s="9"/>
    </row>
    <row r="8" spans="1:16" ht="15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239058</v>
      </c>
      <c r="L8" s="46">
        <v>0</v>
      </c>
      <c r="M8" s="46">
        <v>0</v>
      </c>
      <c r="N8" s="46">
        <f>SUM(D8:M8)</f>
        <v>239058</v>
      </c>
      <c r="O8" s="47">
        <f t="shared" si="1"/>
        <v>8.008911521323997</v>
      </c>
      <c r="P8" s="9"/>
    </row>
    <row r="9" spans="1:16" ht="15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220258</v>
      </c>
      <c r="L9" s="46">
        <v>0</v>
      </c>
      <c r="M9" s="46">
        <v>0</v>
      </c>
      <c r="N9" s="46">
        <f>SUM(D9:M9)</f>
        <v>220258</v>
      </c>
      <c r="O9" s="47">
        <f t="shared" si="1"/>
        <v>7.379074675868538</v>
      </c>
      <c r="P9" s="9"/>
    </row>
    <row r="10" spans="1:16" ht="15">
      <c r="A10" s="12"/>
      <c r="B10" s="25">
        <v>314.1</v>
      </c>
      <c r="C10" s="20" t="s">
        <v>12</v>
      </c>
      <c r="D10" s="46">
        <v>1606768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1606768</v>
      </c>
      <c r="O10" s="47">
        <f t="shared" si="1"/>
        <v>53.829877047807294</v>
      </c>
      <c r="P10" s="9"/>
    </row>
    <row r="11" spans="1:16" ht="15">
      <c r="A11" s="12"/>
      <c r="B11" s="25">
        <v>314.9</v>
      </c>
      <c r="C11" s="20" t="s">
        <v>13</v>
      </c>
      <c r="D11" s="46">
        <v>26650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26650</v>
      </c>
      <c r="O11" s="47">
        <f t="shared" si="1"/>
        <v>0.892827230392978</v>
      </c>
      <c r="P11" s="9"/>
    </row>
    <row r="12" spans="1:16" ht="15">
      <c r="A12" s="12"/>
      <c r="B12" s="25">
        <v>315</v>
      </c>
      <c r="C12" s="20" t="s">
        <v>14</v>
      </c>
      <c r="D12" s="46">
        <v>1452974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1452974</v>
      </c>
      <c r="O12" s="47">
        <f t="shared" si="1"/>
        <v>48.677476632383</v>
      </c>
      <c r="P12" s="9"/>
    </row>
    <row r="13" spans="1:16" ht="15">
      <c r="A13" s="12"/>
      <c r="B13" s="25">
        <v>316</v>
      </c>
      <c r="C13" s="20" t="s">
        <v>15</v>
      </c>
      <c r="D13" s="46">
        <v>461971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461971</v>
      </c>
      <c r="O13" s="47">
        <f t="shared" si="1"/>
        <v>15.476933900633187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SUM(D15:D20)</f>
        <v>3088709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271891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3360600</v>
      </c>
      <c r="O14" s="45">
        <f t="shared" si="1"/>
        <v>112.58668632114978</v>
      </c>
      <c r="P14" s="10"/>
    </row>
    <row r="15" spans="1:16" ht="15">
      <c r="A15" s="12"/>
      <c r="B15" s="25">
        <v>322</v>
      </c>
      <c r="C15" s="20" t="s">
        <v>0</v>
      </c>
      <c r="D15" s="46">
        <v>462801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462801</v>
      </c>
      <c r="O15" s="47">
        <f t="shared" si="1"/>
        <v>15.504740527320848</v>
      </c>
      <c r="P15" s="9"/>
    </row>
    <row r="16" spans="1:16" ht="15">
      <c r="A16" s="12"/>
      <c r="B16" s="25">
        <v>323.1</v>
      </c>
      <c r="C16" s="20" t="s">
        <v>17</v>
      </c>
      <c r="D16" s="46">
        <v>1846252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1846252</v>
      </c>
      <c r="O16" s="47">
        <f t="shared" si="1"/>
        <v>61.853060404033634</v>
      </c>
      <c r="P16" s="9"/>
    </row>
    <row r="17" spans="1:16" ht="15">
      <c r="A17" s="12"/>
      <c r="B17" s="25">
        <v>323.2</v>
      </c>
      <c r="C17" s="20" t="s">
        <v>18</v>
      </c>
      <c r="D17" s="46">
        <v>183383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183383</v>
      </c>
      <c r="O17" s="47">
        <f t="shared" si="1"/>
        <v>6.1436899058594925</v>
      </c>
      <c r="P17" s="9"/>
    </row>
    <row r="18" spans="1:16" ht="15">
      <c r="A18" s="12"/>
      <c r="B18" s="25">
        <v>323.7</v>
      </c>
      <c r="C18" s="20" t="s">
        <v>19</v>
      </c>
      <c r="D18" s="46">
        <v>538531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538531</v>
      </c>
      <c r="O18" s="47">
        <f t="shared" si="1"/>
        <v>18.04184394787095</v>
      </c>
      <c r="P18" s="9"/>
    </row>
    <row r="19" spans="1:16" ht="15">
      <c r="A19" s="12"/>
      <c r="B19" s="25">
        <v>323.9</v>
      </c>
      <c r="C19" s="20" t="s">
        <v>20</v>
      </c>
      <c r="D19" s="46">
        <v>57742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57742</v>
      </c>
      <c r="O19" s="47">
        <f t="shared" si="1"/>
        <v>1.9344701665047406</v>
      </c>
      <c r="P19" s="9"/>
    </row>
    <row r="20" spans="1:16" ht="15">
      <c r="A20" s="12"/>
      <c r="B20" s="25">
        <v>325.1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271891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271891</v>
      </c>
      <c r="O20" s="47">
        <f t="shared" si="1"/>
        <v>9.10888136956012</v>
      </c>
      <c r="P20" s="9"/>
    </row>
    <row r="21" spans="1:16" ht="15.75">
      <c r="A21" s="29" t="s">
        <v>23</v>
      </c>
      <c r="B21" s="30"/>
      <c r="C21" s="31"/>
      <c r="D21" s="32">
        <f aca="true" t="shared" si="5" ref="D21:M21">SUM(D22:D29)</f>
        <v>2613972</v>
      </c>
      <c r="E21" s="32">
        <f t="shared" si="5"/>
        <v>0</v>
      </c>
      <c r="F21" s="32">
        <f t="shared" si="5"/>
        <v>0</v>
      </c>
      <c r="G21" s="32">
        <f t="shared" si="5"/>
        <v>45157</v>
      </c>
      <c r="H21" s="32">
        <f t="shared" si="5"/>
        <v>0</v>
      </c>
      <c r="I21" s="32">
        <f t="shared" si="5"/>
        <v>12788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2671917</v>
      </c>
      <c r="O21" s="45">
        <f t="shared" si="1"/>
        <v>89.5144560956816</v>
      </c>
      <c r="P21" s="10"/>
    </row>
    <row r="22" spans="1:16" ht="15">
      <c r="A22" s="12"/>
      <c r="B22" s="25">
        <v>331.2</v>
      </c>
      <c r="C22" s="20" t="s">
        <v>22</v>
      </c>
      <c r="D22" s="46">
        <v>100207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100207</v>
      </c>
      <c r="O22" s="47">
        <f t="shared" si="1"/>
        <v>3.3571308921571914</v>
      </c>
      <c r="P22" s="9"/>
    </row>
    <row r="23" spans="1:16" ht="15">
      <c r="A23" s="12"/>
      <c r="B23" s="25">
        <v>334.7</v>
      </c>
      <c r="C23" s="20" t="s">
        <v>24</v>
      </c>
      <c r="D23" s="46">
        <v>0</v>
      </c>
      <c r="E23" s="46">
        <v>0</v>
      </c>
      <c r="F23" s="46">
        <v>0</v>
      </c>
      <c r="G23" s="46">
        <v>45157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45157</v>
      </c>
      <c r="O23" s="47">
        <f t="shared" si="1"/>
        <v>1.512848001608094</v>
      </c>
      <c r="P23" s="9"/>
    </row>
    <row r="24" spans="1:16" ht="15">
      <c r="A24" s="12"/>
      <c r="B24" s="25">
        <v>335.12</v>
      </c>
      <c r="C24" s="20" t="s">
        <v>25</v>
      </c>
      <c r="D24" s="46">
        <v>792382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792382</v>
      </c>
      <c r="O24" s="47">
        <f t="shared" si="1"/>
        <v>26.546349961472746</v>
      </c>
      <c r="P24" s="9"/>
    </row>
    <row r="25" spans="1:16" ht="15">
      <c r="A25" s="12"/>
      <c r="B25" s="25">
        <v>335.15</v>
      </c>
      <c r="C25" s="20" t="s">
        <v>26</v>
      </c>
      <c r="D25" s="46">
        <v>7932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7932</v>
      </c>
      <c r="O25" s="47">
        <f t="shared" si="1"/>
        <v>0.2657375456464203</v>
      </c>
      <c r="P25" s="9"/>
    </row>
    <row r="26" spans="1:16" ht="15">
      <c r="A26" s="12"/>
      <c r="B26" s="25">
        <v>335.18</v>
      </c>
      <c r="C26" s="20" t="s">
        <v>27</v>
      </c>
      <c r="D26" s="46">
        <v>1514483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1514483</v>
      </c>
      <c r="O26" s="47">
        <f t="shared" si="1"/>
        <v>50.73814868169788</v>
      </c>
      <c r="P26" s="9"/>
    </row>
    <row r="27" spans="1:16" ht="15">
      <c r="A27" s="12"/>
      <c r="B27" s="25">
        <v>335.49</v>
      </c>
      <c r="C27" s="20" t="s">
        <v>28</v>
      </c>
      <c r="D27" s="46">
        <v>23556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23556</v>
      </c>
      <c r="O27" s="47">
        <f t="shared" si="1"/>
        <v>0.7891721665717445</v>
      </c>
      <c r="P27" s="9"/>
    </row>
    <row r="28" spans="1:16" ht="15">
      <c r="A28" s="12"/>
      <c r="B28" s="25">
        <v>337.3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12788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12788</v>
      </c>
      <c r="O28" s="47">
        <f t="shared" si="1"/>
        <v>0.4284230627491708</v>
      </c>
      <c r="P28" s="9"/>
    </row>
    <row r="29" spans="1:16" ht="15">
      <c r="A29" s="12"/>
      <c r="B29" s="25">
        <v>338</v>
      </c>
      <c r="C29" s="20" t="s">
        <v>30</v>
      </c>
      <c r="D29" s="46">
        <v>175412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175412</v>
      </c>
      <c r="O29" s="47">
        <f t="shared" si="1"/>
        <v>5.8766457837783515</v>
      </c>
      <c r="P29" s="9"/>
    </row>
    <row r="30" spans="1:16" ht="15.75">
      <c r="A30" s="29" t="s">
        <v>35</v>
      </c>
      <c r="B30" s="30"/>
      <c r="C30" s="31"/>
      <c r="D30" s="32">
        <f aca="true" t="shared" si="7" ref="D30:M30">SUM(D31:D42)</f>
        <v>2935184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10003866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12939050</v>
      </c>
      <c r="O30" s="45">
        <f t="shared" si="1"/>
        <v>433.4835337867265</v>
      </c>
      <c r="P30" s="10"/>
    </row>
    <row r="31" spans="1:16" ht="15">
      <c r="A31" s="12"/>
      <c r="B31" s="25">
        <v>341.9</v>
      </c>
      <c r="C31" s="20" t="s">
        <v>38</v>
      </c>
      <c r="D31" s="46">
        <v>71318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41">SUM(D31:M31)</f>
        <v>71318</v>
      </c>
      <c r="O31" s="47">
        <f t="shared" si="1"/>
        <v>2.389292773627257</v>
      </c>
      <c r="P31" s="9"/>
    </row>
    <row r="32" spans="1:16" ht="15">
      <c r="A32" s="12"/>
      <c r="B32" s="25">
        <v>342.1</v>
      </c>
      <c r="C32" s="20" t="s">
        <v>39</v>
      </c>
      <c r="D32" s="46">
        <v>102815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102815</v>
      </c>
      <c r="O32" s="47">
        <f t="shared" si="1"/>
        <v>3.444504003484204</v>
      </c>
      <c r="P32" s="9"/>
    </row>
    <row r="33" spans="1:16" ht="15">
      <c r="A33" s="12"/>
      <c r="B33" s="25">
        <v>342.5</v>
      </c>
      <c r="C33" s="20" t="s">
        <v>40</v>
      </c>
      <c r="D33" s="46">
        <v>417122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417122</v>
      </c>
      <c r="O33" s="47">
        <f t="shared" si="1"/>
        <v>13.974404502663406</v>
      </c>
      <c r="P33" s="9"/>
    </row>
    <row r="34" spans="1:16" ht="15">
      <c r="A34" s="12"/>
      <c r="B34" s="25">
        <v>342.6</v>
      </c>
      <c r="C34" s="20" t="s">
        <v>41</v>
      </c>
      <c r="D34" s="46">
        <v>1712316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1712316</v>
      </c>
      <c r="O34" s="47">
        <f t="shared" si="1"/>
        <v>57.365941907601595</v>
      </c>
      <c r="P34" s="9"/>
    </row>
    <row r="35" spans="1:16" ht="15">
      <c r="A35" s="12"/>
      <c r="B35" s="25">
        <v>342.9</v>
      </c>
      <c r="C35" s="20" t="s">
        <v>42</v>
      </c>
      <c r="D35" s="46">
        <v>3083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3083</v>
      </c>
      <c r="O35" s="47">
        <f t="shared" si="1"/>
        <v>0.10328654226272237</v>
      </c>
      <c r="P35" s="9"/>
    </row>
    <row r="36" spans="1:16" ht="15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4324811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4324811</v>
      </c>
      <c r="O36" s="47">
        <f t="shared" si="1"/>
        <v>144.88964454420582</v>
      </c>
      <c r="P36" s="9"/>
    </row>
    <row r="37" spans="1:16" ht="15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5032881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5032881</v>
      </c>
      <c r="O37" s="47">
        <f aca="true" t="shared" si="9" ref="O37:O57">(N37/O$59)</f>
        <v>168.61137726557004</v>
      </c>
      <c r="P37" s="9"/>
    </row>
    <row r="38" spans="1:16" ht="15">
      <c r="A38" s="12"/>
      <c r="B38" s="25">
        <v>343.9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555026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555026</v>
      </c>
      <c r="O38" s="47">
        <f t="shared" si="9"/>
        <v>18.594458775838387</v>
      </c>
      <c r="P38" s="9"/>
    </row>
    <row r="39" spans="1:16" ht="15">
      <c r="A39" s="12"/>
      <c r="B39" s="25">
        <v>344.5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91148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91148</v>
      </c>
      <c r="O39" s="47">
        <f t="shared" si="9"/>
        <v>3.053636637743308</v>
      </c>
      <c r="P39" s="9"/>
    </row>
    <row r="40" spans="1:16" ht="15">
      <c r="A40" s="12"/>
      <c r="B40" s="25">
        <v>347.2</v>
      </c>
      <c r="C40" s="20" t="s">
        <v>47</v>
      </c>
      <c r="D40" s="46">
        <v>580482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580482</v>
      </c>
      <c r="O40" s="47">
        <f t="shared" si="9"/>
        <v>19.44728466615297</v>
      </c>
      <c r="P40" s="9"/>
    </row>
    <row r="41" spans="1:16" ht="15">
      <c r="A41" s="12"/>
      <c r="B41" s="25">
        <v>347.5</v>
      </c>
      <c r="C41" s="20" t="s">
        <v>48</v>
      </c>
      <c r="D41" s="46">
        <v>10027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10027</v>
      </c>
      <c r="O41" s="47">
        <f t="shared" si="9"/>
        <v>0.3359241515628664</v>
      </c>
      <c r="P41" s="9"/>
    </row>
    <row r="42" spans="1:16" ht="15">
      <c r="A42" s="12"/>
      <c r="B42" s="25">
        <v>349</v>
      </c>
      <c r="C42" s="20" t="s">
        <v>1</v>
      </c>
      <c r="D42" s="46">
        <v>38021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10" ref="N42:N57">SUM(D42:M42)</f>
        <v>38021</v>
      </c>
      <c r="O42" s="47">
        <f t="shared" si="9"/>
        <v>1.273778016013937</v>
      </c>
      <c r="P42" s="9"/>
    </row>
    <row r="43" spans="1:16" ht="15.75">
      <c r="A43" s="29" t="s">
        <v>36</v>
      </c>
      <c r="B43" s="30"/>
      <c r="C43" s="31"/>
      <c r="D43" s="32">
        <f aca="true" t="shared" si="11" ref="D43:M43">SUM(D44:D46)</f>
        <v>154203</v>
      </c>
      <c r="E43" s="32">
        <f t="shared" si="11"/>
        <v>836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155039</v>
      </c>
      <c r="O43" s="45">
        <f t="shared" si="9"/>
        <v>5.194110355455794</v>
      </c>
      <c r="P43" s="10"/>
    </row>
    <row r="44" spans="1:16" ht="15">
      <c r="A44" s="13"/>
      <c r="B44" s="39">
        <v>351.1</v>
      </c>
      <c r="C44" s="21" t="s">
        <v>51</v>
      </c>
      <c r="D44" s="46">
        <v>108484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108484</v>
      </c>
      <c r="O44" s="47">
        <f t="shared" si="9"/>
        <v>3.6344266139569164</v>
      </c>
      <c r="P44" s="9"/>
    </row>
    <row r="45" spans="1:16" ht="15">
      <c r="A45" s="13"/>
      <c r="B45" s="39">
        <v>354</v>
      </c>
      <c r="C45" s="21" t="s">
        <v>52</v>
      </c>
      <c r="D45" s="46">
        <v>45719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45719</v>
      </c>
      <c r="O45" s="47">
        <f t="shared" si="9"/>
        <v>1.5316761030520285</v>
      </c>
      <c r="P45" s="9"/>
    </row>
    <row r="46" spans="1:16" ht="15">
      <c r="A46" s="13"/>
      <c r="B46" s="39">
        <v>359</v>
      </c>
      <c r="C46" s="21" t="s">
        <v>53</v>
      </c>
      <c r="D46" s="46">
        <v>0</v>
      </c>
      <c r="E46" s="46">
        <v>836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836</v>
      </c>
      <c r="O46" s="47">
        <f t="shared" si="9"/>
        <v>0.028007638446849142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SUM(D48:D51)</f>
        <v>606758</v>
      </c>
      <c r="E47" s="32">
        <f t="shared" si="12"/>
        <v>16548</v>
      </c>
      <c r="F47" s="32">
        <f t="shared" si="12"/>
        <v>0</v>
      </c>
      <c r="G47" s="32">
        <f t="shared" si="12"/>
        <v>27748</v>
      </c>
      <c r="H47" s="32">
        <f t="shared" si="12"/>
        <v>0</v>
      </c>
      <c r="I47" s="32">
        <f t="shared" si="12"/>
        <v>74522</v>
      </c>
      <c r="J47" s="32">
        <f t="shared" si="12"/>
        <v>0</v>
      </c>
      <c r="K47" s="32">
        <f t="shared" si="12"/>
        <v>3927600</v>
      </c>
      <c r="L47" s="32">
        <f t="shared" si="12"/>
        <v>0</v>
      </c>
      <c r="M47" s="32">
        <f t="shared" si="12"/>
        <v>0</v>
      </c>
      <c r="N47" s="32">
        <f t="shared" si="10"/>
        <v>4653176</v>
      </c>
      <c r="O47" s="45">
        <f t="shared" si="9"/>
        <v>155.89051559516233</v>
      </c>
      <c r="P47" s="10"/>
    </row>
    <row r="48" spans="1:16" ht="15">
      <c r="A48" s="12"/>
      <c r="B48" s="25">
        <v>361.1</v>
      </c>
      <c r="C48" s="20" t="s">
        <v>54</v>
      </c>
      <c r="D48" s="46">
        <v>502134</v>
      </c>
      <c r="E48" s="46">
        <v>16548</v>
      </c>
      <c r="F48" s="46">
        <v>0</v>
      </c>
      <c r="G48" s="46">
        <v>27748</v>
      </c>
      <c r="H48" s="46">
        <v>0</v>
      </c>
      <c r="I48" s="46">
        <v>35472</v>
      </c>
      <c r="J48" s="46">
        <v>0</v>
      </c>
      <c r="K48" s="46">
        <v>1051322</v>
      </c>
      <c r="L48" s="46">
        <v>0</v>
      </c>
      <c r="M48" s="46">
        <v>0</v>
      </c>
      <c r="N48" s="46">
        <f t="shared" si="10"/>
        <v>1633224</v>
      </c>
      <c r="O48" s="47">
        <f t="shared" si="9"/>
        <v>54.71620489798653</v>
      </c>
      <c r="P48" s="9"/>
    </row>
    <row r="49" spans="1:16" ht="15">
      <c r="A49" s="12"/>
      <c r="B49" s="25">
        <v>361.4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-678450</v>
      </c>
      <c r="L49" s="46">
        <v>0</v>
      </c>
      <c r="M49" s="46">
        <v>0</v>
      </c>
      <c r="N49" s="46">
        <f t="shared" si="10"/>
        <v>-678450</v>
      </c>
      <c r="O49" s="47">
        <f t="shared" si="9"/>
        <v>-22.729404670173206</v>
      </c>
      <c r="P49" s="9"/>
    </row>
    <row r="50" spans="1:16" ht="15">
      <c r="A50" s="12"/>
      <c r="B50" s="25">
        <v>368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3536856</v>
      </c>
      <c r="L50" s="46">
        <v>0</v>
      </c>
      <c r="M50" s="46">
        <v>0</v>
      </c>
      <c r="N50" s="46">
        <f t="shared" si="10"/>
        <v>3536856</v>
      </c>
      <c r="O50" s="47">
        <f t="shared" si="9"/>
        <v>118.4916077590539</v>
      </c>
      <c r="P50" s="9"/>
    </row>
    <row r="51" spans="1:16" ht="15">
      <c r="A51" s="12"/>
      <c r="B51" s="25">
        <v>369.9</v>
      </c>
      <c r="C51" s="20" t="s">
        <v>57</v>
      </c>
      <c r="D51" s="46">
        <v>104624</v>
      </c>
      <c r="E51" s="46">
        <v>0</v>
      </c>
      <c r="F51" s="46">
        <v>0</v>
      </c>
      <c r="G51" s="46">
        <v>0</v>
      </c>
      <c r="H51" s="46">
        <v>0</v>
      </c>
      <c r="I51" s="46">
        <v>39050</v>
      </c>
      <c r="J51" s="46">
        <v>0</v>
      </c>
      <c r="K51" s="46">
        <v>17872</v>
      </c>
      <c r="L51" s="46">
        <v>0</v>
      </c>
      <c r="M51" s="46">
        <v>0</v>
      </c>
      <c r="N51" s="46">
        <f t="shared" si="10"/>
        <v>161546</v>
      </c>
      <c r="O51" s="47">
        <f t="shared" si="9"/>
        <v>5.412107608295085</v>
      </c>
      <c r="P51" s="9"/>
    </row>
    <row r="52" spans="1:16" ht="15.75">
      <c r="A52" s="29" t="s">
        <v>37</v>
      </c>
      <c r="B52" s="30"/>
      <c r="C52" s="31"/>
      <c r="D52" s="32">
        <f aca="true" t="shared" si="13" ref="D52:M52">SUM(D53:D56)</f>
        <v>420926</v>
      </c>
      <c r="E52" s="32">
        <f t="shared" si="13"/>
        <v>384675</v>
      </c>
      <c r="F52" s="32">
        <f t="shared" si="13"/>
        <v>286541</v>
      </c>
      <c r="G52" s="32">
        <f t="shared" si="13"/>
        <v>193000</v>
      </c>
      <c r="H52" s="32">
        <f t="shared" si="13"/>
        <v>0</v>
      </c>
      <c r="I52" s="32">
        <f t="shared" si="13"/>
        <v>385771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0"/>
        <v>1670913</v>
      </c>
      <c r="O52" s="45">
        <f t="shared" si="9"/>
        <v>55.9788602633254</v>
      </c>
      <c r="P52" s="9"/>
    </row>
    <row r="53" spans="1:16" ht="15">
      <c r="A53" s="12"/>
      <c r="B53" s="25">
        <v>381</v>
      </c>
      <c r="C53" s="20" t="s">
        <v>58</v>
      </c>
      <c r="D53" s="46">
        <v>76313</v>
      </c>
      <c r="E53" s="46">
        <v>384675</v>
      </c>
      <c r="F53" s="46">
        <v>286541</v>
      </c>
      <c r="G53" s="46">
        <v>193000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940529</v>
      </c>
      <c r="O53" s="47">
        <f t="shared" si="9"/>
        <v>31.50956480954136</v>
      </c>
      <c r="P53" s="9"/>
    </row>
    <row r="54" spans="1:16" ht="15">
      <c r="A54" s="12"/>
      <c r="B54" s="25">
        <v>382</v>
      </c>
      <c r="C54" s="20" t="s">
        <v>70</v>
      </c>
      <c r="D54" s="46">
        <v>344613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344613</v>
      </c>
      <c r="O54" s="47">
        <f t="shared" si="9"/>
        <v>11.545210894837348</v>
      </c>
      <c r="P54" s="9"/>
    </row>
    <row r="55" spans="1:16" ht="15">
      <c r="A55" s="12"/>
      <c r="B55" s="25">
        <v>389.1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359482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359482</v>
      </c>
      <c r="O55" s="47">
        <f t="shared" si="9"/>
        <v>12.04335153606486</v>
      </c>
      <c r="P55" s="9"/>
    </row>
    <row r="56" spans="1:16" ht="15.75" thickBot="1">
      <c r="A56" s="12"/>
      <c r="B56" s="25">
        <v>389.9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26289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26289</v>
      </c>
      <c r="O56" s="47">
        <f t="shared" si="9"/>
        <v>0.8807330228818386</v>
      </c>
      <c r="P56" s="9"/>
    </row>
    <row r="57" spans="1:119" ht="16.5" thickBot="1">
      <c r="A57" s="14" t="s">
        <v>49</v>
      </c>
      <c r="B57" s="23"/>
      <c r="C57" s="22"/>
      <c r="D57" s="15">
        <f aca="true" t="shared" si="14" ref="D57:M57">SUM(D5,D14,D21,D30,D43,D47,D52)</f>
        <v>23116672</v>
      </c>
      <c r="E57" s="15">
        <f t="shared" si="14"/>
        <v>929595</v>
      </c>
      <c r="F57" s="15">
        <f t="shared" si="14"/>
        <v>691249</v>
      </c>
      <c r="G57" s="15">
        <f t="shared" si="14"/>
        <v>265905</v>
      </c>
      <c r="H57" s="15">
        <f t="shared" si="14"/>
        <v>0</v>
      </c>
      <c r="I57" s="15">
        <f t="shared" si="14"/>
        <v>10748838</v>
      </c>
      <c r="J57" s="15">
        <f t="shared" si="14"/>
        <v>0</v>
      </c>
      <c r="K57" s="15">
        <f t="shared" si="14"/>
        <v>4386916</v>
      </c>
      <c r="L57" s="15">
        <f t="shared" si="14"/>
        <v>0</v>
      </c>
      <c r="M57" s="15">
        <f t="shared" si="14"/>
        <v>0</v>
      </c>
      <c r="N57" s="15">
        <f t="shared" si="10"/>
        <v>40139175</v>
      </c>
      <c r="O57" s="38">
        <f t="shared" si="9"/>
        <v>1344.7410298502462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67</v>
      </c>
      <c r="M59" s="48"/>
      <c r="N59" s="48"/>
      <c r="O59" s="43">
        <v>29849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13562849</v>
      </c>
      <c r="E5" s="27">
        <f t="shared" si="0"/>
        <v>543339</v>
      </c>
      <c r="F5" s="27">
        <f t="shared" si="0"/>
        <v>388360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515061</v>
      </c>
      <c r="L5" s="27">
        <f t="shared" si="0"/>
        <v>0</v>
      </c>
      <c r="M5" s="27">
        <f t="shared" si="0"/>
        <v>0</v>
      </c>
      <c r="N5" s="28">
        <f>SUM(D5:M5)</f>
        <v>15009609</v>
      </c>
      <c r="O5" s="33">
        <f aca="true" t="shared" si="1" ref="O5:O36">(N5/O$65)</f>
        <v>499.0892132739243</v>
      </c>
      <c r="P5" s="6"/>
    </row>
    <row r="6" spans="1:16" ht="15">
      <c r="A6" s="12"/>
      <c r="B6" s="25">
        <v>311</v>
      </c>
      <c r="C6" s="20" t="s">
        <v>3</v>
      </c>
      <c r="D6" s="46">
        <v>10170639</v>
      </c>
      <c r="E6" s="46">
        <v>0</v>
      </c>
      <c r="F6" s="46">
        <v>388360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10558999</v>
      </c>
      <c r="O6" s="47">
        <f t="shared" si="1"/>
        <v>351.1005852231163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543339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543339</v>
      </c>
      <c r="O7" s="47">
        <f t="shared" si="1"/>
        <v>18.06673538604775</v>
      </c>
      <c r="P7" s="9"/>
    </row>
    <row r="8" spans="1:16" ht="15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295170</v>
      </c>
      <c r="L8" s="46">
        <v>0</v>
      </c>
      <c r="M8" s="46">
        <v>0</v>
      </c>
      <c r="N8" s="46">
        <f>SUM(D8:M8)</f>
        <v>295170</v>
      </c>
      <c r="O8" s="47">
        <f t="shared" si="1"/>
        <v>9.814790184212276</v>
      </c>
      <c r="P8" s="9"/>
    </row>
    <row r="9" spans="1:16" ht="15">
      <c r="A9" s="12"/>
      <c r="B9" s="25">
        <v>312.52</v>
      </c>
      <c r="C9" s="20" t="s">
        <v>69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219891</v>
      </c>
      <c r="L9" s="46">
        <v>0</v>
      </c>
      <c r="M9" s="46">
        <v>0</v>
      </c>
      <c r="N9" s="46">
        <f>SUM(D9:M9)</f>
        <v>219891</v>
      </c>
      <c r="O9" s="47">
        <f t="shared" si="1"/>
        <v>7.31166456075015</v>
      </c>
      <c r="P9" s="9"/>
    </row>
    <row r="10" spans="1:16" ht="15">
      <c r="A10" s="12"/>
      <c r="B10" s="25">
        <v>314.1</v>
      </c>
      <c r="C10" s="20" t="s">
        <v>12</v>
      </c>
      <c r="D10" s="46">
        <v>1637183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1637183</v>
      </c>
      <c r="O10" s="47">
        <f t="shared" si="1"/>
        <v>54.43848507016027</v>
      </c>
      <c r="P10" s="9"/>
    </row>
    <row r="11" spans="1:16" ht="15">
      <c r="A11" s="12"/>
      <c r="B11" s="25">
        <v>314.9</v>
      </c>
      <c r="C11" s="20" t="s">
        <v>13</v>
      </c>
      <c r="D11" s="46">
        <v>30030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30030</v>
      </c>
      <c r="O11" s="47">
        <f t="shared" si="1"/>
        <v>0.9985369422092173</v>
      </c>
      <c r="P11" s="9"/>
    </row>
    <row r="12" spans="1:16" ht="15">
      <c r="A12" s="12"/>
      <c r="B12" s="25">
        <v>315</v>
      </c>
      <c r="C12" s="20" t="s">
        <v>14</v>
      </c>
      <c r="D12" s="46">
        <v>1251928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1251928</v>
      </c>
      <c r="O12" s="47">
        <f t="shared" si="1"/>
        <v>41.62825031588748</v>
      </c>
      <c r="P12" s="9"/>
    </row>
    <row r="13" spans="1:16" ht="15">
      <c r="A13" s="12"/>
      <c r="B13" s="25">
        <v>316</v>
      </c>
      <c r="C13" s="20" t="s">
        <v>15</v>
      </c>
      <c r="D13" s="46">
        <v>473069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473069</v>
      </c>
      <c r="O13" s="47">
        <f t="shared" si="1"/>
        <v>15.730165591540866</v>
      </c>
      <c r="P13" s="9"/>
    </row>
    <row r="14" spans="1:16" ht="15.75">
      <c r="A14" s="29" t="s">
        <v>109</v>
      </c>
      <c r="B14" s="30"/>
      <c r="C14" s="31"/>
      <c r="D14" s="32">
        <f aca="true" t="shared" si="3" ref="D14:M14">SUM(D15:D19)</f>
        <v>3131229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3131229</v>
      </c>
      <c r="O14" s="45">
        <f t="shared" si="1"/>
        <v>104.11747689033717</v>
      </c>
      <c r="P14" s="10"/>
    </row>
    <row r="15" spans="1:16" ht="15">
      <c r="A15" s="12"/>
      <c r="B15" s="25">
        <v>322</v>
      </c>
      <c r="C15" s="20" t="s">
        <v>0</v>
      </c>
      <c r="D15" s="46">
        <v>511392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511392</v>
      </c>
      <c r="O15" s="47">
        <f t="shared" si="1"/>
        <v>17.004455675999203</v>
      </c>
      <c r="P15" s="9"/>
    </row>
    <row r="16" spans="1:16" ht="15">
      <c r="A16" s="12"/>
      <c r="B16" s="25">
        <v>323.1</v>
      </c>
      <c r="C16" s="20" t="s">
        <v>17</v>
      </c>
      <c r="D16" s="46">
        <v>1896251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1896251</v>
      </c>
      <c r="O16" s="47">
        <f t="shared" si="1"/>
        <v>63.052836337035316</v>
      </c>
      <c r="P16" s="9"/>
    </row>
    <row r="17" spans="1:16" ht="15">
      <c r="A17" s="12"/>
      <c r="B17" s="25">
        <v>323.2</v>
      </c>
      <c r="C17" s="20" t="s">
        <v>18</v>
      </c>
      <c r="D17" s="46">
        <v>173349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173349</v>
      </c>
      <c r="O17" s="47">
        <f t="shared" si="1"/>
        <v>5.764081931236284</v>
      </c>
      <c r="P17" s="9"/>
    </row>
    <row r="18" spans="1:16" ht="15">
      <c r="A18" s="12"/>
      <c r="B18" s="25">
        <v>323.7</v>
      </c>
      <c r="C18" s="20" t="s">
        <v>19</v>
      </c>
      <c r="D18" s="46">
        <v>494766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494766</v>
      </c>
      <c r="O18" s="47">
        <f t="shared" si="1"/>
        <v>16.45161933896389</v>
      </c>
      <c r="P18" s="9"/>
    </row>
    <row r="19" spans="1:16" ht="15">
      <c r="A19" s="12"/>
      <c r="B19" s="25">
        <v>323.9</v>
      </c>
      <c r="C19" s="20" t="s">
        <v>20</v>
      </c>
      <c r="D19" s="46">
        <v>55471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55471</v>
      </c>
      <c r="O19" s="47">
        <f t="shared" si="1"/>
        <v>1.8444836071024806</v>
      </c>
      <c r="P19" s="9"/>
    </row>
    <row r="20" spans="1:16" ht="15.75">
      <c r="A20" s="29" t="s">
        <v>23</v>
      </c>
      <c r="B20" s="30"/>
      <c r="C20" s="31"/>
      <c r="D20" s="32">
        <f aca="true" t="shared" si="5" ref="D20:M20">SUM(D21:D32)</f>
        <v>4710997</v>
      </c>
      <c r="E20" s="32">
        <f t="shared" si="5"/>
        <v>0</v>
      </c>
      <c r="F20" s="32">
        <f t="shared" si="5"/>
        <v>0</v>
      </c>
      <c r="G20" s="32">
        <f t="shared" si="5"/>
        <v>161831</v>
      </c>
      <c r="H20" s="32">
        <f t="shared" si="5"/>
        <v>0</v>
      </c>
      <c r="I20" s="32">
        <f t="shared" si="5"/>
        <v>80443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4953271</v>
      </c>
      <c r="O20" s="45">
        <f t="shared" si="1"/>
        <v>164.70276650927713</v>
      </c>
      <c r="P20" s="10"/>
    </row>
    <row r="21" spans="1:16" ht="15">
      <c r="A21" s="12"/>
      <c r="B21" s="25">
        <v>331.2</v>
      </c>
      <c r="C21" s="20" t="s">
        <v>22</v>
      </c>
      <c r="D21" s="46">
        <v>109984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0">SUM(D21:M21)</f>
        <v>109984</v>
      </c>
      <c r="O21" s="47">
        <f t="shared" si="1"/>
        <v>3.6571124559420096</v>
      </c>
      <c r="P21" s="9"/>
    </row>
    <row r="22" spans="1:16" ht="15">
      <c r="A22" s="12"/>
      <c r="B22" s="25">
        <v>331.5</v>
      </c>
      <c r="C22" s="20" t="s">
        <v>80</v>
      </c>
      <c r="D22" s="46">
        <v>1521238</v>
      </c>
      <c r="E22" s="46">
        <v>0</v>
      </c>
      <c r="F22" s="46">
        <v>0</v>
      </c>
      <c r="G22" s="46">
        <v>0</v>
      </c>
      <c r="H22" s="46">
        <v>0</v>
      </c>
      <c r="I22" s="46">
        <v>19240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1540478</v>
      </c>
      <c r="O22" s="47">
        <f t="shared" si="1"/>
        <v>51.222916805213806</v>
      </c>
      <c r="P22" s="9"/>
    </row>
    <row r="23" spans="1:16" ht="15">
      <c r="A23" s="12"/>
      <c r="B23" s="25">
        <v>334.31</v>
      </c>
      <c r="C23" s="20" t="s">
        <v>110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50000</v>
      </c>
      <c r="O23" s="47">
        <f t="shared" si="1"/>
        <v>1.662565671344018</v>
      </c>
      <c r="P23" s="9"/>
    </row>
    <row r="24" spans="1:16" ht="15">
      <c r="A24" s="12"/>
      <c r="B24" s="25">
        <v>334.34</v>
      </c>
      <c r="C24" s="20" t="s">
        <v>76</v>
      </c>
      <c r="D24" s="46">
        <v>3378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3378</v>
      </c>
      <c r="O24" s="47">
        <f t="shared" si="1"/>
        <v>0.11232293675600186</v>
      </c>
      <c r="P24" s="9"/>
    </row>
    <row r="25" spans="1:16" ht="15">
      <c r="A25" s="12"/>
      <c r="B25" s="25">
        <v>334.49</v>
      </c>
      <c r="C25" s="20" t="s">
        <v>111</v>
      </c>
      <c r="D25" s="46">
        <v>25217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25217</v>
      </c>
      <c r="O25" s="47">
        <f t="shared" si="1"/>
        <v>0.838498370685642</v>
      </c>
      <c r="P25" s="9"/>
    </row>
    <row r="26" spans="1:16" ht="15">
      <c r="A26" s="12"/>
      <c r="B26" s="25">
        <v>334.7</v>
      </c>
      <c r="C26" s="20" t="s">
        <v>24</v>
      </c>
      <c r="D26" s="46">
        <v>0</v>
      </c>
      <c r="E26" s="46">
        <v>0</v>
      </c>
      <c r="F26" s="46">
        <v>0</v>
      </c>
      <c r="G26" s="46">
        <v>161831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161831</v>
      </c>
      <c r="O26" s="47">
        <f t="shared" si="1"/>
        <v>5.381093303185476</v>
      </c>
      <c r="P26" s="9"/>
    </row>
    <row r="27" spans="1:16" ht="15">
      <c r="A27" s="12"/>
      <c r="B27" s="25">
        <v>335.12</v>
      </c>
      <c r="C27" s="20" t="s">
        <v>25</v>
      </c>
      <c r="D27" s="46">
        <v>880117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880117</v>
      </c>
      <c r="O27" s="47">
        <f t="shared" si="1"/>
        <v>29.265046219325665</v>
      </c>
      <c r="P27" s="9"/>
    </row>
    <row r="28" spans="1:16" ht="15">
      <c r="A28" s="12"/>
      <c r="B28" s="25">
        <v>335.15</v>
      </c>
      <c r="C28" s="20" t="s">
        <v>26</v>
      </c>
      <c r="D28" s="46">
        <v>6816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6816</v>
      </c>
      <c r="O28" s="47">
        <f t="shared" si="1"/>
        <v>0.22664095231761655</v>
      </c>
      <c r="P28" s="9"/>
    </row>
    <row r="29" spans="1:16" ht="15">
      <c r="A29" s="12"/>
      <c r="B29" s="25">
        <v>335.18</v>
      </c>
      <c r="C29" s="20" t="s">
        <v>27</v>
      </c>
      <c r="D29" s="46">
        <v>1690199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1690199</v>
      </c>
      <c r="O29" s="47">
        <f t="shared" si="1"/>
        <v>56.20133670279976</v>
      </c>
      <c r="P29" s="9"/>
    </row>
    <row r="30" spans="1:16" ht="15">
      <c r="A30" s="12"/>
      <c r="B30" s="25">
        <v>335.49</v>
      </c>
      <c r="C30" s="20" t="s">
        <v>28</v>
      </c>
      <c r="D30" s="46">
        <v>6195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6195</v>
      </c>
      <c r="O30" s="47">
        <f t="shared" si="1"/>
        <v>0.20599188667952384</v>
      </c>
      <c r="P30" s="9"/>
    </row>
    <row r="31" spans="1:16" ht="15">
      <c r="A31" s="12"/>
      <c r="B31" s="25">
        <v>337.3</v>
      </c>
      <c r="C31" s="20" t="s">
        <v>29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11203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11203</v>
      </c>
      <c r="O31" s="47">
        <f t="shared" si="1"/>
        <v>0.37251446432134067</v>
      </c>
      <c r="P31" s="9"/>
    </row>
    <row r="32" spans="1:16" ht="15">
      <c r="A32" s="12"/>
      <c r="B32" s="25">
        <v>338</v>
      </c>
      <c r="C32" s="20" t="s">
        <v>30</v>
      </c>
      <c r="D32" s="46">
        <v>467853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467853</v>
      </c>
      <c r="O32" s="47">
        <f t="shared" si="1"/>
        <v>15.556726740706258</v>
      </c>
      <c r="P32" s="9"/>
    </row>
    <row r="33" spans="1:16" ht="15.75">
      <c r="A33" s="29" t="s">
        <v>35</v>
      </c>
      <c r="B33" s="30"/>
      <c r="C33" s="31"/>
      <c r="D33" s="32">
        <f aca="true" t="shared" si="7" ref="D33:M33">SUM(D34:D45)</f>
        <v>2245382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8849326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11094708</v>
      </c>
      <c r="O33" s="45">
        <f t="shared" si="1"/>
        <v>368.91361308771695</v>
      </c>
      <c r="P33" s="10"/>
    </row>
    <row r="34" spans="1:16" ht="15">
      <c r="A34" s="12"/>
      <c r="B34" s="25">
        <v>341.9</v>
      </c>
      <c r="C34" s="20" t="s">
        <v>38</v>
      </c>
      <c r="D34" s="46">
        <v>80278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7">SUM(D34:M34)</f>
        <v>80278</v>
      </c>
      <c r="O34" s="47">
        <f t="shared" si="1"/>
        <v>2.669348939283102</v>
      </c>
      <c r="P34" s="9"/>
    </row>
    <row r="35" spans="1:16" ht="15">
      <c r="A35" s="12"/>
      <c r="B35" s="25">
        <v>342.1</v>
      </c>
      <c r="C35" s="20" t="s">
        <v>39</v>
      </c>
      <c r="D35" s="46">
        <v>60000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60000</v>
      </c>
      <c r="O35" s="47">
        <f t="shared" si="1"/>
        <v>1.9950788056128217</v>
      </c>
      <c r="P35" s="9"/>
    </row>
    <row r="36" spans="1:16" ht="15">
      <c r="A36" s="12"/>
      <c r="B36" s="25">
        <v>342.5</v>
      </c>
      <c r="C36" s="20" t="s">
        <v>40</v>
      </c>
      <c r="D36" s="46">
        <v>439995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439995</v>
      </c>
      <c r="O36" s="47">
        <f t="shared" si="1"/>
        <v>14.630411651260225</v>
      </c>
      <c r="P36" s="9"/>
    </row>
    <row r="37" spans="1:16" ht="15">
      <c r="A37" s="12"/>
      <c r="B37" s="25">
        <v>342.6</v>
      </c>
      <c r="C37" s="20" t="s">
        <v>41</v>
      </c>
      <c r="D37" s="46">
        <v>1050882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1050882</v>
      </c>
      <c r="O37" s="47">
        <f aca="true" t="shared" si="9" ref="O37:O63">(N37/O$65)</f>
        <v>34.94320675666689</v>
      </c>
      <c r="P37" s="9"/>
    </row>
    <row r="38" spans="1:16" ht="15">
      <c r="A38" s="12"/>
      <c r="B38" s="25">
        <v>342.9</v>
      </c>
      <c r="C38" s="20" t="s">
        <v>42</v>
      </c>
      <c r="D38" s="46">
        <v>3430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3430</v>
      </c>
      <c r="O38" s="47">
        <f t="shared" si="9"/>
        <v>0.11405200505419964</v>
      </c>
      <c r="P38" s="9"/>
    </row>
    <row r="39" spans="1:16" ht="15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3662388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3662388</v>
      </c>
      <c r="O39" s="47">
        <f t="shared" si="9"/>
        <v>121.77921127884551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4490346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4490346</v>
      </c>
      <c r="O40" s="47">
        <f t="shared" si="9"/>
        <v>149.30990224113853</v>
      </c>
      <c r="P40" s="9"/>
    </row>
    <row r="41" spans="1:16" ht="15">
      <c r="A41" s="12"/>
      <c r="B41" s="25">
        <v>343.9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599732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599732</v>
      </c>
      <c r="O41" s="47">
        <f t="shared" si="9"/>
        <v>19.941876704129815</v>
      </c>
      <c r="P41" s="9"/>
    </row>
    <row r="42" spans="1:16" ht="15">
      <c r="A42" s="12"/>
      <c r="B42" s="25">
        <v>344.5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96860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96860</v>
      </c>
      <c r="O42" s="47">
        <f t="shared" si="9"/>
        <v>3.220722218527632</v>
      </c>
      <c r="P42" s="9"/>
    </row>
    <row r="43" spans="1:16" ht="15">
      <c r="A43" s="12"/>
      <c r="B43" s="25">
        <v>347.2</v>
      </c>
      <c r="C43" s="20" t="s">
        <v>47</v>
      </c>
      <c r="D43" s="46">
        <v>564755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564755</v>
      </c>
      <c r="O43" s="47">
        <f t="shared" si="9"/>
        <v>18.77884551439782</v>
      </c>
      <c r="P43" s="9"/>
    </row>
    <row r="44" spans="1:16" ht="15">
      <c r="A44" s="12"/>
      <c r="B44" s="25">
        <v>347.5</v>
      </c>
      <c r="C44" s="20" t="s">
        <v>48</v>
      </c>
      <c r="D44" s="46">
        <v>13333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13333</v>
      </c>
      <c r="O44" s="47">
        <f t="shared" si="9"/>
        <v>0.4433397619205959</v>
      </c>
      <c r="P44" s="9"/>
    </row>
    <row r="45" spans="1:16" ht="15">
      <c r="A45" s="12"/>
      <c r="B45" s="25">
        <v>349</v>
      </c>
      <c r="C45" s="20" t="s">
        <v>1</v>
      </c>
      <c r="D45" s="46">
        <v>32709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32709</v>
      </c>
      <c r="O45" s="47">
        <f t="shared" si="9"/>
        <v>1.0876172108798297</v>
      </c>
      <c r="P45" s="9"/>
    </row>
    <row r="46" spans="1:16" ht="15.75">
      <c r="A46" s="29" t="s">
        <v>36</v>
      </c>
      <c r="B46" s="30"/>
      <c r="C46" s="31"/>
      <c r="D46" s="32">
        <f aca="true" t="shared" si="10" ref="D46:M46">SUM(D47:D49)</f>
        <v>144202</v>
      </c>
      <c r="E46" s="32">
        <f t="shared" si="10"/>
        <v>1236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145438</v>
      </c>
      <c r="O46" s="45">
        <f t="shared" si="9"/>
        <v>4.836004522178626</v>
      </c>
      <c r="P46" s="10"/>
    </row>
    <row r="47" spans="1:16" ht="15">
      <c r="A47" s="13"/>
      <c r="B47" s="39">
        <v>351.1</v>
      </c>
      <c r="C47" s="21" t="s">
        <v>51</v>
      </c>
      <c r="D47" s="46">
        <v>94237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94237</v>
      </c>
      <c r="O47" s="47">
        <f t="shared" si="9"/>
        <v>3.133504023408925</v>
      </c>
      <c r="P47" s="9"/>
    </row>
    <row r="48" spans="1:16" ht="15">
      <c r="A48" s="13"/>
      <c r="B48" s="39">
        <v>354</v>
      </c>
      <c r="C48" s="21" t="s">
        <v>52</v>
      </c>
      <c r="D48" s="46">
        <v>49965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49965</v>
      </c>
      <c r="O48" s="47">
        <f t="shared" si="9"/>
        <v>1.6614018753740774</v>
      </c>
      <c r="P48" s="9"/>
    </row>
    <row r="49" spans="1:16" ht="15">
      <c r="A49" s="13"/>
      <c r="B49" s="39">
        <v>359</v>
      </c>
      <c r="C49" s="21" t="s">
        <v>53</v>
      </c>
      <c r="D49" s="46">
        <v>0</v>
      </c>
      <c r="E49" s="46">
        <v>1236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1236</v>
      </c>
      <c r="O49" s="47">
        <f t="shared" si="9"/>
        <v>0.041098623395624125</v>
      </c>
      <c r="P49" s="9"/>
    </row>
    <row r="50" spans="1:16" ht="15.75">
      <c r="A50" s="29" t="s">
        <v>4</v>
      </c>
      <c r="B50" s="30"/>
      <c r="C50" s="31"/>
      <c r="D50" s="32">
        <f aca="true" t="shared" si="11" ref="D50:M50">SUM(D51:D58)</f>
        <v>844605</v>
      </c>
      <c r="E50" s="32">
        <f t="shared" si="11"/>
        <v>86658</v>
      </c>
      <c r="F50" s="32">
        <f t="shared" si="11"/>
        <v>0</v>
      </c>
      <c r="G50" s="32">
        <f t="shared" si="11"/>
        <v>43025</v>
      </c>
      <c r="H50" s="32">
        <f t="shared" si="11"/>
        <v>0</v>
      </c>
      <c r="I50" s="32">
        <f t="shared" si="11"/>
        <v>346273</v>
      </c>
      <c r="J50" s="32">
        <f t="shared" si="11"/>
        <v>0</v>
      </c>
      <c r="K50" s="32">
        <f t="shared" si="11"/>
        <v>-2082609</v>
      </c>
      <c r="L50" s="32">
        <f t="shared" si="11"/>
        <v>0</v>
      </c>
      <c r="M50" s="32">
        <f t="shared" si="11"/>
        <v>0</v>
      </c>
      <c r="N50" s="32">
        <f>SUM(D50:M50)</f>
        <v>-762048</v>
      </c>
      <c r="O50" s="45">
        <f t="shared" si="9"/>
        <v>-25.339096894327326</v>
      </c>
      <c r="P50" s="10"/>
    </row>
    <row r="51" spans="1:16" ht="15">
      <c r="A51" s="12"/>
      <c r="B51" s="25">
        <v>361.1</v>
      </c>
      <c r="C51" s="20" t="s">
        <v>54</v>
      </c>
      <c r="D51" s="46">
        <v>665053</v>
      </c>
      <c r="E51" s="46">
        <v>24147</v>
      </c>
      <c r="F51" s="46">
        <v>0</v>
      </c>
      <c r="G51" s="46">
        <v>26579</v>
      </c>
      <c r="H51" s="46">
        <v>0</v>
      </c>
      <c r="I51" s="46">
        <v>40568</v>
      </c>
      <c r="J51" s="46">
        <v>0</v>
      </c>
      <c r="K51" s="46">
        <v>1316933</v>
      </c>
      <c r="L51" s="46">
        <v>0</v>
      </c>
      <c r="M51" s="46">
        <v>0</v>
      </c>
      <c r="N51" s="46">
        <f>SUM(D51:M51)</f>
        <v>2073280</v>
      </c>
      <c r="O51" s="47">
        <f t="shared" si="9"/>
        <v>68.93928310168252</v>
      </c>
      <c r="P51" s="9"/>
    </row>
    <row r="52" spans="1:16" ht="15">
      <c r="A52" s="12"/>
      <c r="B52" s="25">
        <v>361.4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-6631543</v>
      </c>
      <c r="L52" s="46">
        <v>0</v>
      </c>
      <c r="M52" s="46">
        <v>0</v>
      </c>
      <c r="N52" s="46">
        <f aca="true" t="shared" si="12" ref="N52:N58">SUM(D52:M52)</f>
        <v>-6631543</v>
      </c>
      <c r="O52" s="47">
        <f t="shared" si="9"/>
        <v>-220.50751479683447</v>
      </c>
      <c r="P52" s="9"/>
    </row>
    <row r="53" spans="1:16" ht="15">
      <c r="A53" s="12"/>
      <c r="B53" s="25">
        <v>363.11</v>
      </c>
      <c r="C53" s="20" t="s">
        <v>21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271512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271512</v>
      </c>
      <c r="O53" s="47">
        <f t="shared" si="9"/>
        <v>9.02813061115914</v>
      </c>
      <c r="P53" s="9"/>
    </row>
    <row r="54" spans="1:16" ht="15">
      <c r="A54" s="12"/>
      <c r="B54" s="25">
        <v>363.22</v>
      </c>
      <c r="C54" s="20" t="s">
        <v>112</v>
      </c>
      <c r="D54" s="46">
        <v>0</v>
      </c>
      <c r="E54" s="46">
        <v>0</v>
      </c>
      <c r="F54" s="46">
        <v>0</v>
      </c>
      <c r="G54" s="46">
        <v>1024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1024</v>
      </c>
      <c r="O54" s="47">
        <f t="shared" si="9"/>
        <v>0.03404934494912549</v>
      </c>
      <c r="P54" s="9"/>
    </row>
    <row r="55" spans="1:16" ht="15">
      <c r="A55" s="12"/>
      <c r="B55" s="25">
        <v>363.27</v>
      </c>
      <c r="C55" s="20" t="s">
        <v>113</v>
      </c>
      <c r="D55" s="46">
        <v>0</v>
      </c>
      <c r="E55" s="46">
        <v>0</v>
      </c>
      <c r="F55" s="46">
        <v>0</v>
      </c>
      <c r="G55" s="46">
        <v>3840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3840</v>
      </c>
      <c r="O55" s="47">
        <f t="shared" si="9"/>
        <v>0.12768504355922058</v>
      </c>
      <c r="P55" s="9"/>
    </row>
    <row r="56" spans="1:16" ht="15">
      <c r="A56" s="12"/>
      <c r="B56" s="25">
        <v>363.29</v>
      </c>
      <c r="C56" s="20" t="s">
        <v>114</v>
      </c>
      <c r="D56" s="46">
        <v>0</v>
      </c>
      <c r="E56" s="46">
        <v>0</v>
      </c>
      <c r="F56" s="46">
        <v>0</v>
      </c>
      <c r="G56" s="46">
        <v>11582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11582</v>
      </c>
      <c r="O56" s="47">
        <f t="shared" si="9"/>
        <v>0.3851167121101283</v>
      </c>
      <c r="P56" s="9"/>
    </row>
    <row r="57" spans="1:16" ht="15">
      <c r="A57" s="12"/>
      <c r="B57" s="25">
        <v>368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3227674</v>
      </c>
      <c r="L57" s="46">
        <v>0</v>
      </c>
      <c r="M57" s="46">
        <v>0</v>
      </c>
      <c r="N57" s="46">
        <f t="shared" si="12"/>
        <v>3227674</v>
      </c>
      <c r="O57" s="47">
        <f t="shared" si="9"/>
        <v>107.32439981379264</v>
      </c>
      <c r="P57" s="9"/>
    </row>
    <row r="58" spans="1:16" ht="15">
      <c r="A58" s="12"/>
      <c r="B58" s="25">
        <v>369.9</v>
      </c>
      <c r="C58" s="20" t="s">
        <v>57</v>
      </c>
      <c r="D58" s="46">
        <v>179552</v>
      </c>
      <c r="E58" s="46">
        <v>62511</v>
      </c>
      <c r="F58" s="46">
        <v>0</v>
      </c>
      <c r="G58" s="46">
        <v>0</v>
      </c>
      <c r="H58" s="46">
        <v>0</v>
      </c>
      <c r="I58" s="46">
        <v>34193</v>
      </c>
      <c r="J58" s="46">
        <v>0</v>
      </c>
      <c r="K58" s="46">
        <v>4327</v>
      </c>
      <c r="L58" s="46">
        <v>0</v>
      </c>
      <c r="M58" s="46">
        <v>0</v>
      </c>
      <c r="N58" s="46">
        <f t="shared" si="12"/>
        <v>280583</v>
      </c>
      <c r="O58" s="47">
        <f t="shared" si="9"/>
        <v>9.329753275254372</v>
      </c>
      <c r="P58" s="9"/>
    </row>
    <row r="59" spans="1:16" ht="15.75">
      <c r="A59" s="29" t="s">
        <v>37</v>
      </c>
      <c r="B59" s="30"/>
      <c r="C59" s="31"/>
      <c r="D59" s="32">
        <f aca="true" t="shared" si="13" ref="D59:M59">SUM(D60:D62)</f>
        <v>399598</v>
      </c>
      <c r="E59" s="32">
        <f t="shared" si="13"/>
        <v>305106</v>
      </c>
      <c r="F59" s="32">
        <f t="shared" si="13"/>
        <v>286540</v>
      </c>
      <c r="G59" s="32">
        <f t="shared" si="13"/>
        <v>0</v>
      </c>
      <c r="H59" s="32">
        <f t="shared" si="13"/>
        <v>0</v>
      </c>
      <c r="I59" s="32">
        <f t="shared" si="13"/>
        <v>499387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1490631</v>
      </c>
      <c r="O59" s="45">
        <f t="shared" si="9"/>
        <v>49.5654385848241</v>
      </c>
      <c r="P59" s="9"/>
    </row>
    <row r="60" spans="1:16" ht="15">
      <c r="A60" s="12"/>
      <c r="B60" s="25">
        <v>381</v>
      </c>
      <c r="C60" s="20" t="s">
        <v>58</v>
      </c>
      <c r="D60" s="46">
        <v>399598</v>
      </c>
      <c r="E60" s="46">
        <v>305106</v>
      </c>
      <c r="F60" s="46">
        <v>286540</v>
      </c>
      <c r="G60" s="46">
        <v>0</v>
      </c>
      <c r="H60" s="46">
        <v>0</v>
      </c>
      <c r="I60" s="46">
        <v>37456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1028700</v>
      </c>
      <c r="O60" s="47">
        <f t="shared" si="9"/>
        <v>34.20562612223183</v>
      </c>
      <c r="P60" s="9"/>
    </row>
    <row r="61" spans="1:16" ht="15">
      <c r="A61" s="12"/>
      <c r="B61" s="25">
        <v>389.1</v>
      </c>
      <c r="C61" s="20" t="s">
        <v>59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426619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426619</v>
      </c>
      <c r="O61" s="47">
        <f t="shared" si="9"/>
        <v>14.185642082862273</v>
      </c>
      <c r="P61" s="9"/>
    </row>
    <row r="62" spans="1:16" ht="15.75" thickBot="1">
      <c r="A62" s="12"/>
      <c r="B62" s="25">
        <v>389.9</v>
      </c>
      <c r="C62" s="20" t="s">
        <v>60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35312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35312</v>
      </c>
      <c r="O62" s="47">
        <f t="shared" si="9"/>
        <v>1.1741703797299994</v>
      </c>
      <c r="P62" s="9"/>
    </row>
    <row r="63" spans="1:119" ht="16.5" thickBot="1">
      <c r="A63" s="14" t="s">
        <v>49</v>
      </c>
      <c r="B63" s="23"/>
      <c r="C63" s="22"/>
      <c r="D63" s="15">
        <f aca="true" t="shared" si="14" ref="D63:M63">SUM(D5,D14,D20,D33,D46,D50,D59)</f>
        <v>25038862</v>
      </c>
      <c r="E63" s="15">
        <f t="shared" si="14"/>
        <v>936339</v>
      </c>
      <c r="F63" s="15">
        <f t="shared" si="14"/>
        <v>674900</v>
      </c>
      <c r="G63" s="15">
        <f t="shared" si="14"/>
        <v>204856</v>
      </c>
      <c r="H63" s="15">
        <f t="shared" si="14"/>
        <v>0</v>
      </c>
      <c r="I63" s="15">
        <f t="shared" si="14"/>
        <v>9775429</v>
      </c>
      <c r="J63" s="15">
        <f t="shared" si="14"/>
        <v>0</v>
      </c>
      <c r="K63" s="15">
        <f t="shared" si="14"/>
        <v>-1567548</v>
      </c>
      <c r="L63" s="15">
        <f t="shared" si="14"/>
        <v>0</v>
      </c>
      <c r="M63" s="15">
        <f t="shared" si="14"/>
        <v>0</v>
      </c>
      <c r="N63" s="15">
        <f>SUM(D63:M63)</f>
        <v>35062838</v>
      </c>
      <c r="O63" s="38">
        <f t="shared" si="9"/>
        <v>1165.885415973931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115</v>
      </c>
      <c r="M65" s="48"/>
      <c r="N65" s="48"/>
      <c r="O65" s="43">
        <v>30074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24596212</v>
      </c>
      <c r="E5" s="27">
        <f t="shared" si="0"/>
        <v>539170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550928</v>
      </c>
      <c r="L5" s="27">
        <f t="shared" si="0"/>
        <v>0</v>
      </c>
      <c r="M5" s="27">
        <f t="shared" si="0"/>
        <v>0</v>
      </c>
      <c r="N5" s="28">
        <f>SUM(D5:M5)</f>
        <v>25686310</v>
      </c>
      <c r="O5" s="33">
        <f aca="true" t="shared" si="1" ref="O5:O36">(N5/O$66)</f>
        <v>755.3464094571547</v>
      </c>
      <c r="P5" s="6"/>
    </row>
    <row r="6" spans="1:16" ht="15">
      <c r="A6" s="12"/>
      <c r="B6" s="25">
        <v>311</v>
      </c>
      <c r="C6" s="20" t="s">
        <v>3</v>
      </c>
      <c r="D6" s="46">
        <v>20244977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20244977</v>
      </c>
      <c r="O6" s="47">
        <f t="shared" si="1"/>
        <v>595.3354408045639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539170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539170</v>
      </c>
      <c r="O7" s="47">
        <f t="shared" si="1"/>
        <v>15.855143210021762</v>
      </c>
      <c r="P7" s="9"/>
    </row>
    <row r="8" spans="1:16" ht="15">
      <c r="A8" s="12"/>
      <c r="B8" s="25">
        <v>312.51</v>
      </c>
      <c r="C8" s="20" t="s">
        <v>68</v>
      </c>
      <c r="D8" s="46">
        <v>208155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208155</v>
      </c>
      <c r="L8" s="46">
        <v>0</v>
      </c>
      <c r="M8" s="46">
        <v>0</v>
      </c>
      <c r="N8" s="46">
        <f>SUM(D8:M8)</f>
        <v>416310</v>
      </c>
      <c r="O8" s="47">
        <f t="shared" si="1"/>
        <v>12.242251367405752</v>
      </c>
      <c r="P8" s="9"/>
    </row>
    <row r="9" spans="1:16" ht="15">
      <c r="A9" s="12"/>
      <c r="B9" s="25">
        <v>312.52</v>
      </c>
      <c r="C9" s="20" t="s">
        <v>90</v>
      </c>
      <c r="D9" s="46">
        <v>342773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342773</v>
      </c>
      <c r="L9" s="46">
        <v>0</v>
      </c>
      <c r="M9" s="46">
        <v>0</v>
      </c>
      <c r="N9" s="46">
        <f>SUM(D9:M9)</f>
        <v>685546</v>
      </c>
      <c r="O9" s="47">
        <f t="shared" si="1"/>
        <v>20.15956007763336</v>
      </c>
      <c r="P9" s="9"/>
    </row>
    <row r="10" spans="1:16" ht="15">
      <c r="A10" s="12"/>
      <c r="B10" s="25">
        <v>314.1</v>
      </c>
      <c r="C10" s="20" t="s">
        <v>12</v>
      </c>
      <c r="D10" s="46">
        <v>2503127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2503127</v>
      </c>
      <c r="O10" s="47">
        <f t="shared" si="1"/>
        <v>73.60839263659354</v>
      </c>
      <c r="P10" s="9"/>
    </row>
    <row r="11" spans="1:16" ht="15">
      <c r="A11" s="12"/>
      <c r="B11" s="25">
        <v>314.9</v>
      </c>
      <c r="C11" s="20" t="s">
        <v>13</v>
      </c>
      <c r="D11" s="46">
        <v>53680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53680</v>
      </c>
      <c r="O11" s="47">
        <f t="shared" si="1"/>
        <v>1.5785449626536494</v>
      </c>
      <c r="P11" s="9"/>
    </row>
    <row r="12" spans="1:16" ht="15">
      <c r="A12" s="12"/>
      <c r="B12" s="25">
        <v>315</v>
      </c>
      <c r="C12" s="20" t="s">
        <v>91</v>
      </c>
      <c r="D12" s="46">
        <v>825606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825606</v>
      </c>
      <c r="O12" s="47">
        <f t="shared" si="1"/>
        <v>24.278245015585483</v>
      </c>
      <c r="P12" s="9"/>
    </row>
    <row r="13" spans="1:16" ht="15">
      <c r="A13" s="12"/>
      <c r="B13" s="25">
        <v>316</v>
      </c>
      <c r="C13" s="20" t="s">
        <v>92</v>
      </c>
      <c r="D13" s="46">
        <v>417894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417894</v>
      </c>
      <c r="O13" s="47">
        <f t="shared" si="1"/>
        <v>12.288831382697172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2742587</v>
      </c>
      <c r="E14" s="32">
        <f t="shared" si="3"/>
        <v>1484690</v>
      </c>
      <c r="F14" s="32">
        <f t="shared" si="3"/>
        <v>0</v>
      </c>
      <c r="G14" s="32">
        <f t="shared" si="3"/>
        <v>415429</v>
      </c>
      <c r="H14" s="32">
        <f t="shared" si="3"/>
        <v>0</v>
      </c>
      <c r="I14" s="32">
        <f t="shared" si="3"/>
        <v>28952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4671658</v>
      </c>
      <c r="O14" s="45">
        <f t="shared" si="1"/>
        <v>137.37746280068222</v>
      </c>
      <c r="P14" s="10"/>
    </row>
    <row r="15" spans="1:16" ht="15">
      <c r="A15" s="12"/>
      <c r="B15" s="25">
        <v>322</v>
      </c>
      <c r="C15" s="20" t="s">
        <v>0</v>
      </c>
      <c r="D15" s="46">
        <v>-384</v>
      </c>
      <c r="E15" s="46">
        <v>1484690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1484306</v>
      </c>
      <c r="O15" s="47">
        <f t="shared" si="1"/>
        <v>43.64835617244016</v>
      </c>
      <c r="P15" s="9"/>
    </row>
    <row r="16" spans="1:16" ht="15">
      <c r="A16" s="12"/>
      <c r="B16" s="25">
        <v>323.1</v>
      </c>
      <c r="C16" s="20" t="s">
        <v>17</v>
      </c>
      <c r="D16" s="46">
        <v>1799023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1799023</v>
      </c>
      <c r="O16" s="47">
        <f t="shared" si="1"/>
        <v>52.90310533435276</v>
      </c>
      <c r="P16" s="9"/>
    </row>
    <row r="17" spans="1:16" ht="15">
      <c r="A17" s="12"/>
      <c r="B17" s="25">
        <v>323.2</v>
      </c>
      <c r="C17" s="20" t="s">
        <v>18</v>
      </c>
      <c r="D17" s="46">
        <v>321712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321712</v>
      </c>
      <c r="O17" s="47">
        <f t="shared" si="1"/>
        <v>9.460448156207727</v>
      </c>
      <c r="P17" s="9"/>
    </row>
    <row r="18" spans="1:16" ht="15">
      <c r="A18" s="12"/>
      <c r="B18" s="25">
        <v>323.7</v>
      </c>
      <c r="C18" s="20" t="s">
        <v>19</v>
      </c>
      <c r="D18" s="46">
        <v>535652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535652</v>
      </c>
      <c r="O18" s="47">
        <f t="shared" si="1"/>
        <v>15.751690878080339</v>
      </c>
      <c r="P18" s="9"/>
    </row>
    <row r="19" spans="1:16" ht="15">
      <c r="A19" s="12"/>
      <c r="B19" s="25">
        <v>323.9</v>
      </c>
      <c r="C19" s="20" t="s">
        <v>20</v>
      </c>
      <c r="D19" s="46">
        <v>86584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86584</v>
      </c>
      <c r="O19" s="47">
        <f t="shared" si="1"/>
        <v>2.5461389166617656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17208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17208</v>
      </c>
      <c r="O20" s="47">
        <f t="shared" si="1"/>
        <v>0.5060283479385991</v>
      </c>
      <c r="P20" s="9"/>
    </row>
    <row r="21" spans="1:16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28952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28952</v>
      </c>
      <c r="O21" s="47">
        <f t="shared" si="1"/>
        <v>0.8513791683820502</v>
      </c>
      <c r="P21" s="9"/>
    </row>
    <row r="22" spans="1:16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234240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234240</v>
      </c>
      <c r="O22" s="47">
        <f t="shared" si="1"/>
        <v>6.88819620067047</v>
      </c>
      <c r="P22" s="9"/>
    </row>
    <row r="23" spans="1:16" ht="15">
      <c r="A23" s="12"/>
      <c r="B23" s="25">
        <v>324.91</v>
      </c>
      <c r="C23" s="20" t="s">
        <v>96</v>
      </c>
      <c r="D23" s="46">
        <v>0</v>
      </c>
      <c r="E23" s="46">
        <v>0</v>
      </c>
      <c r="F23" s="46">
        <v>0</v>
      </c>
      <c r="G23" s="46">
        <v>163981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163981</v>
      </c>
      <c r="O23" s="47">
        <f t="shared" si="1"/>
        <v>4.822119625948362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SUM(D25:D36)</f>
        <v>6484295</v>
      </c>
      <c r="E24" s="32">
        <f t="shared" si="5"/>
        <v>243593</v>
      </c>
      <c r="F24" s="32">
        <f t="shared" si="5"/>
        <v>0</v>
      </c>
      <c r="G24" s="32">
        <f t="shared" si="5"/>
        <v>893042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aca="true" t="shared" si="6" ref="N24:N29">SUM(D24:M24)</f>
        <v>7620930</v>
      </c>
      <c r="O24" s="45">
        <f t="shared" si="1"/>
        <v>224.1054519790625</v>
      </c>
      <c r="P24" s="10"/>
    </row>
    <row r="25" spans="1:16" ht="15">
      <c r="A25" s="12"/>
      <c r="B25" s="25">
        <v>331.1</v>
      </c>
      <c r="C25" s="20" t="s">
        <v>137</v>
      </c>
      <c r="D25" s="46">
        <v>0</v>
      </c>
      <c r="E25" s="46">
        <v>0</v>
      </c>
      <c r="F25" s="46">
        <v>0</v>
      </c>
      <c r="G25" s="46">
        <v>33694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33694</v>
      </c>
      <c r="O25" s="47">
        <f t="shared" si="1"/>
        <v>0.9908251485032054</v>
      </c>
      <c r="P25" s="9"/>
    </row>
    <row r="26" spans="1:16" ht="15">
      <c r="A26" s="12"/>
      <c r="B26" s="25">
        <v>331.33</v>
      </c>
      <c r="C26" s="20" t="s">
        <v>138</v>
      </c>
      <c r="D26" s="46">
        <v>0</v>
      </c>
      <c r="E26" s="46">
        <v>0</v>
      </c>
      <c r="F26" s="46">
        <v>0</v>
      </c>
      <c r="G26" s="46">
        <v>800000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800000</v>
      </c>
      <c r="O26" s="47">
        <f t="shared" si="1"/>
        <v>23.525260248191497</v>
      </c>
      <c r="P26" s="9"/>
    </row>
    <row r="27" spans="1:16" ht="15">
      <c r="A27" s="12"/>
      <c r="B27" s="25">
        <v>331.5</v>
      </c>
      <c r="C27" s="20" t="s">
        <v>80</v>
      </c>
      <c r="D27" s="46">
        <v>3139829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3139829</v>
      </c>
      <c r="O27" s="47">
        <f t="shared" si="1"/>
        <v>92.33161794977357</v>
      </c>
      <c r="P27" s="9"/>
    </row>
    <row r="28" spans="1:16" ht="15">
      <c r="A28" s="12"/>
      <c r="B28" s="25">
        <v>334.1</v>
      </c>
      <c r="C28" s="20" t="s">
        <v>132</v>
      </c>
      <c r="D28" s="46">
        <v>179641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179641</v>
      </c>
      <c r="O28" s="47">
        <f t="shared" si="1"/>
        <v>5.28262659530671</v>
      </c>
      <c r="P28" s="9"/>
    </row>
    <row r="29" spans="1:16" ht="15">
      <c r="A29" s="12"/>
      <c r="B29" s="25">
        <v>334.33</v>
      </c>
      <c r="C29" s="20" t="s">
        <v>139</v>
      </c>
      <c r="D29" s="46">
        <v>0</v>
      </c>
      <c r="E29" s="46">
        <v>0</v>
      </c>
      <c r="F29" s="46">
        <v>0</v>
      </c>
      <c r="G29" s="46">
        <v>59348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59348</v>
      </c>
      <c r="O29" s="47">
        <f t="shared" si="1"/>
        <v>1.7452214315120862</v>
      </c>
      <c r="P29" s="9"/>
    </row>
    <row r="30" spans="1:16" ht="15">
      <c r="A30" s="12"/>
      <c r="B30" s="25">
        <v>335.12</v>
      </c>
      <c r="C30" s="20" t="s">
        <v>97</v>
      </c>
      <c r="D30" s="46">
        <v>860135</v>
      </c>
      <c r="E30" s="46">
        <v>243593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1103728</v>
      </c>
      <c r="O30" s="47">
        <f t="shared" si="1"/>
        <v>32.456860554019876</v>
      </c>
      <c r="P30" s="9"/>
    </row>
    <row r="31" spans="1:16" ht="15">
      <c r="A31" s="12"/>
      <c r="B31" s="25">
        <v>335.15</v>
      </c>
      <c r="C31" s="20" t="s">
        <v>98</v>
      </c>
      <c r="D31" s="46">
        <v>12896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12896</v>
      </c>
      <c r="O31" s="47">
        <f t="shared" si="1"/>
        <v>0.3792271952008469</v>
      </c>
      <c r="P31" s="9"/>
    </row>
    <row r="32" spans="1:16" ht="15">
      <c r="A32" s="12"/>
      <c r="B32" s="25">
        <v>335.18</v>
      </c>
      <c r="C32" s="20" t="s">
        <v>99</v>
      </c>
      <c r="D32" s="46">
        <v>2070215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2070215</v>
      </c>
      <c r="O32" s="47">
        <f t="shared" si="1"/>
        <v>60.8779333058872</v>
      </c>
      <c r="P32" s="9"/>
    </row>
    <row r="33" spans="1:16" ht="15">
      <c r="A33" s="12"/>
      <c r="B33" s="25">
        <v>335.29</v>
      </c>
      <c r="C33" s="20" t="s">
        <v>125</v>
      </c>
      <c r="D33" s="46">
        <v>112756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112756</v>
      </c>
      <c r="O33" s="47">
        <f t="shared" si="1"/>
        <v>3.31576780568135</v>
      </c>
      <c r="P33" s="9"/>
    </row>
    <row r="34" spans="1:16" ht="15">
      <c r="A34" s="12"/>
      <c r="B34" s="25">
        <v>335.33</v>
      </c>
      <c r="C34" s="20" t="s">
        <v>100</v>
      </c>
      <c r="D34" s="46">
        <v>7407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7407</v>
      </c>
      <c r="O34" s="47">
        <f t="shared" si="1"/>
        <v>0.217814503322943</v>
      </c>
      <c r="P34" s="9"/>
    </row>
    <row r="35" spans="1:16" ht="15">
      <c r="A35" s="12"/>
      <c r="B35" s="25">
        <v>335.49</v>
      </c>
      <c r="C35" s="20" t="s">
        <v>28</v>
      </c>
      <c r="D35" s="46">
        <v>75753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75753</v>
      </c>
      <c r="O35" s="47">
        <f t="shared" si="1"/>
        <v>2.227636299476563</v>
      </c>
      <c r="P35" s="9"/>
    </row>
    <row r="36" spans="1:16" ht="15">
      <c r="A36" s="12"/>
      <c r="B36" s="25">
        <v>338</v>
      </c>
      <c r="C36" s="20" t="s">
        <v>30</v>
      </c>
      <c r="D36" s="46">
        <v>25663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25663</v>
      </c>
      <c r="O36" s="47">
        <f t="shared" si="1"/>
        <v>0.7546609421866729</v>
      </c>
      <c r="P36" s="9"/>
    </row>
    <row r="37" spans="1:16" ht="15.75">
      <c r="A37" s="29" t="s">
        <v>35</v>
      </c>
      <c r="B37" s="30"/>
      <c r="C37" s="31"/>
      <c r="D37" s="32">
        <f aca="true" t="shared" si="8" ref="D37:M37">SUM(D38:D50)</f>
        <v>4607477</v>
      </c>
      <c r="E37" s="32">
        <f t="shared" si="8"/>
        <v>44444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13200253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17852174</v>
      </c>
      <c r="O37" s="45">
        <f aca="true" t="shared" si="9" ref="O37:O64">(N37/O$66)</f>
        <v>524.9712991824972</v>
      </c>
      <c r="P37" s="10"/>
    </row>
    <row r="38" spans="1:16" ht="15">
      <c r="A38" s="12"/>
      <c r="B38" s="25">
        <v>341.9</v>
      </c>
      <c r="C38" s="20" t="s">
        <v>101</v>
      </c>
      <c r="D38" s="46">
        <v>69398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0" ref="N38:N50">SUM(D38:M38)</f>
        <v>69398</v>
      </c>
      <c r="O38" s="47">
        <f t="shared" si="9"/>
        <v>2.0407575133799916</v>
      </c>
      <c r="P38" s="9"/>
    </row>
    <row r="39" spans="1:16" ht="15">
      <c r="A39" s="12"/>
      <c r="B39" s="25">
        <v>342.1</v>
      </c>
      <c r="C39" s="20" t="s">
        <v>39</v>
      </c>
      <c r="D39" s="46">
        <v>273000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273000</v>
      </c>
      <c r="O39" s="47">
        <f t="shared" si="9"/>
        <v>8.027995059695348</v>
      </c>
      <c r="P39" s="9"/>
    </row>
    <row r="40" spans="1:16" ht="15">
      <c r="A40" s="12"/>
      <c r="B40" s="25">
        <v>342.5</v>
      </c>
      <c r="C40" s="20" t="s">
        <v>40</v>
      </c>
      <c r="D40" s="46">
        <v>523761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523761</v>
      </c>
      <c r="O40" s="47">
        <f t="shared" si="9"/>
        <v>15.402017291066283</v>
      </c>
      <c r="P40" s="9"/>
    </row>
    <row r="41" spans="1:16" ht="15">
      <c r="A41" s="12"/>
      <c r="B41" s="25">
        <v>342.6</v>
      </c>
      <c r="C41" s="20" t="s">
        <v>41</v>
      </c>
      <c r="D41" s="46">
        <v>3381133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3381133</v>
      </c>
      <c r="O41" s="47">
        <f t="shared" si="9"/>
        <v>99.42754219843557</v>
      </c>
      <c r="P41" s="9"/>
    </row>
    <row r="42" spans="1:16" ht="15">
      <c r="A42" s="12"/>
      <c r="B42" s="25">
        <v>342.9</v>
      </c>
      <c r="C42" s="20" t="s">
        <v>42</v>
      </c>
      <c r="D42" s="46">
        <v>8500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8500</v>
      </c>
      <c r="O42" s="47">
        <f t="shared" si="9"/>
        <v>0.24995589013703465</v>
      </c>
      <c r="P42" s="9"/>
    </row>
    <row r="43" spans="1:16" ht="15">
      <c r="A43" s="12"/>
      <c r="B43" s="25">
        <v>343.3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5607998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5607998</v>
      </c>
      <c r="O43" s="47">
        <f t="shared" si="9"/>
        <v>164.91201552667175</v>
      </c>
      <c r="P43" s="9"/>
    </row>
    <row r="44" spans="1:16" ht="15">
      <c r="A44" s="12"/>
      <c r="B44" s="25">
        <v>343.5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6838067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6838067</v>
      </c>
      <c r="O44" s="47">
        <f t="shared" si="9"/>
        <v>201.08413221196258</v>
      </c>
      <c r="P44" s="9"/>
    </row>
    <row r="45" spans="1:16" ht="15">
      <c r="A45" s="12"/>
      <c r="B45" s="25">
        <v>343.6</v>
      </c>
      <c r="C45" s="20" t="s">
        <v>102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9445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9445</v>
      </c>
      <c r="O45" s="47">
        <f t="shared" si="9"/>
        <v>0.27774510380521084</v>
      </c>
      <c r="P45" s="9"/>
    </row>
    <row r="46" spans="1:16" ht="15">
      <c r="A46" s="12"/>
      <c r="B46" s="25">
        <v>343.9</v>
      </c>
      <c r="C46" s="20" t="s">
        <v>45</v>
      </c>
      <c r="D46" s="46">
        <v>640</v>
      </c>
      <c r="E46" s="46">
        <v>0</v>
      </c>
      <c r="F46" s="46">
        <v>0</v>
      </c>
      <c r="G46" s="46">
        <v>0</v>
      </c>
      <c r="H46" s="46">
        <v>0</v>
      </c>
      <c r="I46" s="46">
        <v>552106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552746</v>
      </c>
      <c r="O46" s="47">
        <f t="shared" si="9"/>
        <v>16.254366876433572</v>
      </c>
      <c r="P46" s="9"/>
    </row>
    <row r="47" spans="1:16" ht="15">
      <c r="A47" s="12"/>
      <c r="B47" s="25">
        <v>344.5</v>
      </c>
      <c r="C47" s="20" t="s">
        <v>103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121273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121273</v>
      </c>
      <c r="O47" s="47">
        <f t="shared" si="9"/>
        <v>3.566223607598659</v>
      </c>
      <c r="P47" s="9"/>
    </row>
    <row r="48" spans="1:16" ht="15">
      <c r="A48" s="12"/>
      <c r="B48" s="25">
        <v>347.2</v>
      </c>
      <c r="C48" s="20" t="s">
        <v>47</v>
      </c>
      <c r="D48" s="46">
        <v>260511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260511</v>
      </c>
      <c r="O48" s="47">
        <f t="shared" si="9"/>
        <v>7.6607363406457685</v>
      </c>
      <c r="P48" s="9"/>
    </row>
    <row r="49" spans="1:16" ht="15">
      <c r="A49" s="12"/>
      <c r="B49" s="25">
        <v>347.5</v>
      </c>
      <c r="C49" s="20" t="s">
        <v>48</v>
      </c>
      <c r="D49" s="46">
        <v>22164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22164</v>
      </c>
      <c r="O49" s="47">
        <f t="shared" si="9"/>
        <v>0.6517673351761454</v>
      </c>
      <c r="P49" s="9"/>
    </row>
    <row r="50" spans="1:16" ht="15">
      <c r="A50" s="12"/>
      <c r="B50" s="25">
        <v>349</v>
      </c>
      <c r="C50" s="20" t="s">
        <v>1</v>
      </c>
      <c r="D50" s="46">
        <v>68370</v>
      </c>
      <c r="E50" s="46">
        <v>44444</v>
      </c>
      <c r="F50" s="46">
        <v>0</v>
      </c>
      <c r="G50" s="46">
        <v>0</v>
      </c>
      <c r="H50" s="46">
        <v>0</v>
      </c>
      <c r="I50" s="46">
        <v>71364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184178</v>
      </c>
      <c r="O50" s="47">
        <f t="shared" si="9"/>
        <v>5.416044227489267</v>
      </c>
      <c r="P50" s="9"/>
    </row>
    <row r="51" spans="1:16" ht="15.75">
      <c r="A51" s="29" t="s">
        <v>36</v>
      </c>
      <c r="B51" s="30"/>
      <c r="C51" s="31"/>
      <c r="D51" s="32">
        <f aca="true" t="shared" si="11" ref="D51:M51">SUM(D52:D54)</f>
        <v>97045</v>
      </c>
      <c r="E51" s="32">
        <f t="shared" si="11"/>
        <v>835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aca="true" t="shared" si="12" ref="N51:N64">SUM(D51:M51)</f>
        <v>97880</v>
      </c>
      <c r="O51" s="45">
        <f t="shared" si="9"/>
        <v>2.8783155913662295</v>
      </c>
      <c r="P51" s="10"/>
    </row>
    <row r="52" spans="1:16" ht="15">
      <c r="A52" s="13"/>
      <c r="B52" s="39">
        <v>351.1</v>
      </c>
      <c r="C52" s="21" t="s">
        <v>51</v>
      </c>
      <c r="D52" s="46">
        <v>40271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40271</v>
      </c>
      <c r="O52" s="47">
        <f t="shared" si="9"/>
        <v>1.1842321943186496</v>
      </c>
      <c r="P52" s="9"/>
    </row>
    <row r="53" spans="1:16" ht="15">
      <c r="A53" s="13"/>
      <c r="B53" s="39">
        <v>354</v>
      </c>
      <c r="C53" s="21" t="s">
        <v>52</v>
      </c>
      <c r="D53" s="46">
        <v>56774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56774</v>
      </c>
      <c r="O53" s="47">
        <f t="shared" si="9"/>
        <v>1.66952890666353</v>
      </c>
      <c r="P53" s="9"/>
    </row>
    <row r="54" spans="1:16" ht="15">
      <c r="A54" s="13"/>
      <c r="B54" s="39">
        <v>359</v>
      </c>
      <c r="C54" s="21" t="s">
        <v>53</v>
      </c>
      <c r="D54" s="46">
        <v>0</v>
      </c>
      <c r="E54" s="46">
        <v>835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835</v>
      </c>
      <c r="O54" s="47">
        <f t="shared" si="9"/>
        <v>0.024554490384049873</v>
      </c>
      <c r="P54" s="9"/>
    </row>
    <row r="55" spans="1:16" ht="15.75">
      <c r="A55" s="29" t="s">
        <v>4</v>
      </c>
      <c r="B55" s="30"/>
      <c r="C55" s="31"/>
      <c r="D55" s="32">
        <f aca="true" t="shared" si="13" ref="D55:M55">SUM(D56:D60)</f>
        <v>302024</v>
      </c>
      <c r="E55" s="32">
        <f t="shared" si="13"/>
        <v>13067</v>
      </c>
      <c r="F55" s="32">
        <f t="shared" si="13"/>
        <v>0</v>
      </c>
      <c r="G55" s="32">
        <f t="shared" si="13"/>
        <v>-47</v>
      </c>
      <c r="H55" s="32">
        <f t="shared" si="13"/>
        <v>0</v>
      </c>
      <c r="I55" s="32">
        <f t="shared" si="13"/>
        <v>348356</v>
      </c>
      <c r="J55" s="32">
        <f t="shared" si="13"/>
        <v>0</v>
      </c>
      <c r="K55" s="32">
        <f t="shared" si="13"/>
        <v>8864748</v>
      </c>
      <c r="L55" s="32">
        <f t="shared" si="13"/>
        <v>0</v>
      </c>
      <c r="M55" s="32">
        <f t="shared" si="13"/>
        <v>0</v>
      </c>
      <c r="N55" s="32">
        <f t="shared" si="12"/>
        <v>9528148</v>
      </c>
      <c r="O55" s="45">
        <f t="shared" si="9"/>
        <v>280.1902017291066</v>
      </c>
      <c r="P55" s="10"/>
    </row>
    <row r="56" spans="1:16" ht="15">
      <c r="A56" s="12"/>
      <c r="B56" s="25">
        <v>361.1</v>
      </c>
      <c r="C56" s="20" t="s">
        <v>54</v>
      </c>
      <c r="D56" s="46">
        <v>136425</v>
      </c>
      <c r="E56" s="46">
        <v>8713</v>
      </c>
      <c r="F56" s="46">
        <v>0</v>
      </c>
      <c r="G56" s="46">
        <v>-47</v>
      </c>
      <c r="H56" s="46">
        <v>0</v>
      </c>
      <c r="I56" s="46">
        <v>0</v>
      </c>
      <c r="J56" s="46">
        <v>0</v>
      </c>
      <c r="K56" s="46">
        <v>2135722</v>
      </c>
      <c r="L56" s="46">
        <v>0</v>
      </c>
      <c r="M56" s="46">
        <v>0</v>
      </c>
      <c r="N56" s="46">
        <f t="shared" si="12"/>
        <v>2280813</v>
      </c>
      <c r="O56" s="47">
        <f t="shared" si="9"/>
        <v>67.07089925307298</v>
      </c>
      <c r="P56" s="9"/>
    </row>
    <row r="57" spans="1:16" ht="15">
      <c r="A57" s="12"/>
      <c r="B57" s="25">
        <v>361.4</v>
      </c>
      <c r="C57" s="20" t="s">
        <v>104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3586937</v>
      </c>
      <c r="L57" s="46">
        <v>0</v>
      </c>
      <c r="M57" s="46">
        <v>0</v>
      </c>
      <c r="N57" s="46">
        <f t="shared" si="12"/>
        <v>3586937</v>
      </c>
      <c r="O57" s="47">
        <f t="shared" si="9"/>
        <v>105.47953302358407</v>
      </c>
      <c r="P57" s="9"/>
    </row>
    <row r="58" spans="1:16" ht="15">
      <c r="A58" s="12"/>
      <c r="B58" s="25">
        <v>366</v>
      </c>
      <c r="C58" s="20" t="s">
        <v>105</v>
      </c>
      <c r="D58" s="46">
        <v>13135</v>
      </c>
      <c r="E58" s="46">
        <v>0</v>
      </c>
      <c r="F58" s="46">
        <v>0</v>
      </c>
      <c r="G58" s="46">
        <v>0</v>
      </c>
      <c r="H58" s="46">
        <v>0</v>
      </c>
      <c r="I58" s="46">
        <v>338752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351887</v>
      </c>
      <c r="O58" s="47">
        <f t="shared" si="9"/>
        <v>10.347791566194202</v>
      </c>
      <c r="P58" s="9"/>
    </row>
    <row r="59" spans="1:16" ht="15">
      <c r="A59" s="12"/>
      <c r="B59" s="25">
        <v>368</v>
      </c>
      <c r="C59" s="20" t="s">
        <v>56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3135848</v>
      </c>
      <c r="L59" s="46">
        <v>0</v>
      </c>
      <c r="M59" s="46">
        <v>0</v>
      </c>
      <c r="N59" s="46">
        <f t="shared" si="12"/>
        <v>3135848</v>
      </c>
      <c r="O59" s="47">
        <f t="shared" si="9"/>
        <v>92.21455037346351</v>
      </c>
      <c r="P59" s="9"/>
    </row>
    <row r="60" spans="1:16" ht="15">
      <c r="A60" s="12"/>
      <c r="B60" s="25">
        <v>369.9</v>
      </c>
      <c r="C60" s="20" t="s">
        <v>57</v>
      </c>
      <c r="D60" s="46">
        <v>152464</v>
      </c>
      <c r="E60" s="46">
        <v>4354</v>
      </c>
      <c r="F60" s="46">
        <v>0</v>
      </c>
      <c r="G60" s="46">
        <v>0</v>
      </c>
      <c r="H60" s="46">
        <v>0</v>
      </c>
      <c r="I60" s="46">
        <v>9604</v>
      </c>
      <c r="J60" s="46">
        <v>0</v>
      </c>
      <c r="K60" s="46">
        <v>6241</v>
      </c>
      <c r="L60" s="46">
        <v>0</v>
      </c>
      <c r="M60" s="46">
        <v>0</v>
      </c>
      <c r="N60" s="46">
        <f t="shared" si="12"/>
        <v>172663</v>
      </c>
      <c r="O60" s="47">
        <f t="shared" si="9"/>
        <v>5.077427512791861</v>
      </c>
      <c r="P60" s="9"/>
    </row>
    <row r="61" spans="1:16" ht="15.75">
      <c r="A61" s="29" t="s">
        <v>37</v>
      </c>
      <c r="B61" s="30"/>
      <c r="C61" s="31"/>
      <c r="D61" s="32">
        <f aca="true" t="shared" si="14" ref="D61:M61">SUM(D62:D63)</f>
        <v>1243453</v>
      </c>
      <c r="E61" s="32">
        <f t="shared" si="14"/>
        <v>706698</v>
      </c>
      <c r="F61" s="32">
        <f t="shared" si="14"/>
        <v>0</v>
      </c>
      <c r="G61" s="32">
        <f t="shared" si="14"/>
        <v>502980</v>
      </c>
      <c r="H61" s="32">
        <f t="shared" si="14"/>
        <v>0</v>
      </c>
      <c r="I61" s="32">
        <f t="shared" si="14"/>
        <v>501897</v>
      </c>
      <c r="J61" s="32">
        <f t="shared" si="14"/>
        <v>0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si="12"/>
        <v>2955028</v>
      </c>
      <c r="O61" s="45">
        <f t="shared" si="9"/>
        <v>86.89725342586603</v>
      </c>
      <c r="P61" s="9"/>
    </row>
    <row r="62" spans="1:16" ht="15">
      <c r="A62" s="12"/>
      <c r="B62" s="25">
        <v>381</v>
      </c>
      <c r="C62" s="20" t="s">
        <v>58</v>
      </c>
      <c r="D62" s="46">
        <v>1243453</v>
      </c>
      <c r="E62" s="46">
        <v>706698</v>
      </c>
      <c r="F62" s="46">
        <v>0</v>
      </c>
      <c r="G62" s="46">
        <v>502980</v>
      </c>
      <c r="H62" s="46">
        <v>0</v>
      </c>
      <c r="I62" s="46">
        <v>414873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2868004</v>
      </c>
      <c r="O62" s="47">
        <f t="shared" si="9"/>
        <v>84.33817561606776</v>
      </c>
      <c r="P62" s="9"/>
    </row>
    <row r="63" spans="1:16" ht="15.75" thickBot="1">
      <c r="A63" s="12"/>
      <c r="B63" s="25">
        <v>389.1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87024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87024</v>
      </c>
      <c r="O63" s="47">
        <f t="shared" si="9"/>
        <v>2.559077809798271</v>
      </c>
      <c r="P63" s="9"/>
    </row>
    <row r="64" spans="1:119" ht="16.5" thickBot="1">
      <c r="A64" s="14" t="s">
        <v>49</v>
      </c>
      <c r="B64" s="23"/>
      <c r="C64" s="22"/>
      <c r="D64" s="15">
        <f aca="true" t="shared" si="15" ref="D64:M64">SUM(D5,D14,D24,D37,D51,D55,D61)</f>
        <v>40073093</v>
      </c>
      <c r="E64" s="15">
        <f t="shared" si="15"/>
        <v>3032497</v>
      </c>
      <c r="F64" s="15">
        <f t="shared" si="15"/>
        <v>0</v>
      </c>
      <c r="G64" s="15">
        <f t="shared" si="15"/>
        <v>1811404</v>
      </c>
      <c r="H64" s="15">
        <f t="shared" si="15"/>
        <v>0</v>
      </c>
      <c r="I64" s="15">
        <f t="shared" si="15"/>
        <v>14079458</v>
      </c>
      <c r="J64" s="15">
        <f t="shared" si="15"/>
        <v>0</v>
      </c>
      <c r="K64" s="15">
        <f t="shared" si="15"/>
        <v>9415676</v>
      </c>
      <c r="L64" s="15">
        <f t="shared" si="15"/>
        <v>0</v>
      </c>
      <c r="M64" s="15">
        <f t="shared" si="15"/>
        <v>0</v>
      </c>
      <c r="N64" s="15">
        <f t="shared" si="12"/>
        <v>68412128</v>
      </c>
      <c r="O64" s="38">
        <f t="shared" si="9"/>
        <v>2011.7663941657354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140</v>
      </c>
      <c r="M66" s="48"/>
      <c r="N66" s="48"/>
      <c r="O66" s="43">
        <v>34006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24713444</v>
      </c>
      <c r="E5" s="27">
        <f t="shared" si="0"/>
        <v>618521</v>
      </c>
      <c r="F5" s="27">
        <f t="shared" si="0"/>
        <v>282823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545328</v>
      </c>
      <c r="L5" s="27">
        <f t="shared" si="0"/>
        <v>0</v>
      </c>
      <c r="M5" s="27">
        <f t="shared" si="0"/>
        <v>0</v>
      </c>
      <c r="N5" s="28">
        <f>SUM(D5:M5)</f>
        <v>26160116</v>
      </c>
      <c r="O5" s="33">
        <f aca="true" t="shared" si="1" ref="O5:O36">(N5/O$68)</f>
        <v>769.6188991203554</v>
      </c>
      <c r="P5" s="6"/>
    </row>
    <row r="6" spans="1:16" ht="15">
      <c r="A6" s="12"/>
      <c r="B6" s="25">
        <v>311</v>
      </c>
      <c r="C6" s="20" t="s">
        <v>3</v>
      </c>
      <c r="D6" s="46">
        <v>20274615</v>
      </c>
      <c r="E6" s="46">
        <v>0</v>
      </c>
      <c r="F6" s="46">
        <v>282823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20557438</v>
      </c>
      <c r="O6" s="47">
        <f t="shared" si="1"/>
        <v>604.7906210467477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618521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618521</v>
      </c>
      <c r="O7" s="47">
        <f t="shared" si="1"/>
        <v>18.196610867582596</v>
      </c>
      <c r="P7" s="9"/>
    </row>
    <row r="8" spans="1:16" ht="15">
      <c r="A8" s="12"/>
      <c r="B8" s="25">
        <v>312.51</v>
      </c>
      <c r="C8" s="20" t="s">
        <v>68</v>
      </c>
      <c r="D8" s="46">
        <v>200484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200485</v>
      </c>
      <c r="L8" s="46">
        <v>0</v>
      </c>
      <c r="M8" s="46">
        <v>0</v>
      </c>
      <c r="N8" s="46">
        <f>SUM(D8:M8)</f>
        <v>400969</v>
      </c>
      <c r="O8" s="47">
        <f t="shared" si="1"/>
        <v>11.796328439881146</v>
      </c>
      <c r="P8" s="9"/>
    </row>
    <row r="9" spans="1:16" ht="15">
      <c r="A9" s="12"/>
      <c r="B9" s="25">
        <v>312.52</v>
      </c>
      <c r="C9" s="20" t="s">
        <v>90</v>
      </c>
      <c r="D9" s="46">
        <v>344843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344843</v>
      </c>
      <c r="L9" s="46">
        <v>0</v>
      </c>
      <c r="M9" s="46">
        <v>0</v>
      </c>
      <c r="N9" s="46">
        <f>SUM(D9:M9)</f>
        <v>689686</v>
      </c>
      <c r="O9" s="47">
        <f t="shared" si="1"/>
        <v>20.290253302344738</v>
      </c>
      <c r="P9" s="9"/>
    </row>
    <row r="10" spans="1:16" ht="15">
      <c r="A10" s="12"/>
      <c r="B10" s="25">
        <v>314.1</v>
      </c>
      <c r="C10" s="20" t="s">
        <v>12</v>
      </c>
      <c r="D10" s="46">
        <v>2441307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2441307</v>
      </c>
      <c r="O10" s="47">
        <f t="shared" si="1"/>
        <v>71.82215880674296</v>
      </c>
      <c r="P10" s="9"/>
    </row>
    <row r="11" spans="1:16" ht="15">
      <c r="A11" s="12"/>
      <c r="B11" s="25">
        <v>314.9</v>
      </c>
      <c r="C11" s="20" t="s">
        <v>13</v>
      </c>
      <c r="D11" s="46">
        <v>58773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58773</v>
      </c>
      <c r="O11" s="47">
        <f t="shared" si="1"/>
        <v>1.7290753434732724</v>
      </c>
      <c r="P11" s="9"/>
    </row>
    <row r="12" spans="1:16" ht="15">
      <c r="A12" s="12"/>
      <c r="B12" s="25">
        <v>315</v>
      </c>
      <c r="C12" s="20" t="s">
        <v>91</v>
      </c>
      <c r="D12" s="46">
        <v>905967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905967</v>
      </c>
      <c r="O12" s="47">
        <f t="shared" si="1"/>
        <v>26.65314347915625</v>
      </c>
      <c r="P12" s="9"/>
    </row>
    <row r="13" spans="1:16" ht="15">
      <c r="A13" s="12"/>
      <c r="B13" s="25">
        <v>316</v>
      </c>
      <c r="C13" s="20" t="s">
        <v>92</v>
      </c>
      <c r="D13" s="46">
        <v>487455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487455</v>
      </c>
      <c r="O13" s="47">
        <f t="shared" si="1"/>
        <v>14.34070783442676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2909401</v>
      </c>
      <c r="E14" s="32">
        <f t="shared" si="3"/>
        <v>894434</v>
      </c>
      <c r="F14" s="32">
        <f t="shared" si="3"/>
        <v>0</v>
      </c>
      <c r="G14" s="32">
        <f t="shared" si="3"/>
        <v>54694</v>
      </c>
      <c r="H14" s="32">
        <f t="shared" si="3"/>
        <v>0</v>
      </c>
      <c r="I14" s="32">
        <f t="shared" si="3"/>
        <v>126147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3984676</v>
      </c>
      <c r="O14" s="45">
        <f t="shared" si="1"/>
        <v>117.22738371921979</v>
      </c>
      <c r="P14" s="10"/>
    </row>
    <row r="15" spans="1:16" ht="15">
      <c r="A15" s="12"/>
      <c r="B15" s="25">
        <v>322</v>
      </c>
      <c r="C15" s="20" t="s">
        <v>0</v>
      </c>
      <c r="D15" s="46">
        <v>8455</v>
      </c>
      <c r="E15" s="46">
        <v>894434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902889</v>
      </c>
      <c r="O15" s="47">
        <f t="shared" si="1"/>
        <v>26.562590097378717</v>
      </c>
      <c r="P15" s="9"/>
    </row>
    <row r="16" spans="1:16" ht="15">
      <c r="A16" s="12"/>
      <c r="B16" s="25">
        <v>323.1</v>
      </c>
      <c r="C16" s="20" t="s">
        <v>17</v>
      </c>
      <c r="D16" s="46">
        <v>1857340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1857340</v>
      </c>
      <c r="O16" s="47">
        <f t="shared" si="1"/>
        <v>54.64211114706834</v>
      </c>
      <c r="P16" s="9"/>
    </row>
    <row r="17" spans="1:16" ht="15">
      <c r="A17" s="12"/>
      <c r="B17" s="25">
        <v>323.2</v>
      </c>
      <c r="C17" s="20" t="s">
        <v>18</v>
      </c>
      <c r="D17" s="46">
        <v>433299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433299</v>
      </c>
      <c r="O17" s="47">
        <f t="shared" si="1"/>
        <v>12.747462563619782</v>
      </c>
      <c r="P17" s="9"/>
    </row>
    <row r="18" spans="1:16" ht="15">
      <c r="A18" s="12"/>
      <c r="B18" s="25">
        <v>323.7</v>
      </c>
      <c r="C18" s="20" t="s">
        <v>19</v>
      </c>
      <c r="D18" s="46">
        <v>527242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527242</v>
      </c>
      <c r="O18" s="47">
        <f t="shared" si="1"/>
        <v>15.511223559177429</v>
      </c>
      <c r="P18" s="9"/>
    </row>
    <row r="19" spans="1:16" ht="15">
      <c r="A19" s="12"/>
      <c r="B19" s="25">
        <v>323.9</v>
      </c>
      <c r="C19" s="20" t="s">
        <v>20</v>
      </c>
      <c r="D19" s="46">
        <v>83065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83065</v>
      </c>
      <c r="O19" s="47">
        <f t="shared" si="1"/>
        <v>2.4437351063516815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2758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2758</v>
      </c>
      <c r="O20" s="47">
        <f t="shared" si="1"/>
        <v>0.08113912506251655</v>
      </c>
      <c r="P20" s="9"/>
    </row>
    <row r="21" spans="1:16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126147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126147</v>
      </c>
      <c r="O21" s="47">
        <f t="shared" si="1"/>
        <v>3.711188255714748</v>
      </c>
      <c r="P21" s="9"/>
    </row>
    <row r="22" spans="1:16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3840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3840</v>
      </c>
      <c r="O22" s="47">
        <f t="shared" si="1"/>
        <v>0.11297108058015357</v>
      </c>
      <c r="P22" s="9"/>
    </row>
    <row r="23" spans="1:16" ht="15">
      <c r="A23" s="12"/>
      <c r="B23" s="25">
        <v>324.71</v>
      </c>
      <c r="C23" s="20" t="s">
        <v>96</v>
      </c>
      <c r="D23" s="46">
        <v>0</v>
      </c>
      <c r="E23" s="46">
        <v>0</v>
      </c>
      <c r="F23" s="46">
        <v>0</v>
      </c>
      <c r="G23" s="46">
        <v>48096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48096</v>
      </c>
      <c r="O23" s="47">
        <f t="shared" si="1"/>
        <v>1.4149627842664234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SUM(D25:D37)</f>
        <v>3630401</v>
      </c>
      <c r="E24" s="32">
        <f t="shared" si="5"/>
        <v>291727</v>
      </c>
      <c r="F24" s="32">
        <f t="shared" si="5"/>
        <v>0</v>
      </c>
      <c r="G24" s="32">
        <f t="shared" si="5"/>
        <v>425000</v>
      </c>
      <c r="H24" s="32">
        <f t="shared" si="5"/>
        <v>0</v>
      </c>
      <c r="I24" s="32">
        <f t="shared" si="5"/>
        <v>279863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4626991</v>
      </c>
      <c r="O24" s="45">
        <f t="shared" si="1"/>
        <v>136.12400341266806</v>
      </c>
      <c r="P24" s="10"/>
    </row>
    <row r="25" spans="1:16" ht="15">
      <c r="A25" s="12"/>
      <c r="B25" s="25">
        <v>331.2</v>
      </c>
      <c r="C25" s="20" t="s">
        <v>22</v>
      </c>
      <c r="D25" s="46">
        <v>15000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15000</v>
      </c>
      <c r="O25" s="47">
        <f t="shared" si="1"/>
        <v>0.4412932835162249</v>
      </c>
      <c r="P25" s="9"/>
    </row>
    <row r="26" spans="1:16" ht="15">
      <c r="A26" s="12"/>
      <c r="B26" s="25">
        <v>331.5</v>
      </c>
      <c r="C26" s="20" t="s">
        <v>80</v>
      </c>
      <c r="D26" s="46">
        <v>106882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106882</v>
      </c>
      <c r="O26" s="47">
        <f t="shared" si="1"/>
        <v>3.144420581918743</v>
      </c>
      <c r="P26" s="9"/>
    </row>
    <row r="27" spans="1:16" ht="15">
      <c r="A27" s="12"/>
      <c r="B27" s="25">
        <v>334.1</v>
      </c>
      <c r="C27" s="20" t="s">
        <v>132</v>
      </c>
      <c r="D27" s="46">
        <v>54186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54186</v>
      </c>
      <c r="O27" s="47">
        <f t="shared" si="1"/>
        <v>1.5941278573740107</v>
      </c>
      <c r="P27" s="9"/>
    </row>
    <row r="28" spans="1:16" ht="15">
      <c r="A28" s="12"/>
      <c r="B28" s="25">
        <v>334.31</v>
      </c>
      <c r="C28" s="20" t="s">
        <v>110</v>
      </c>
      <c r="D28" s="46">
        <v>0</v>
      </c>
      <c r="E28" s="46">
        <v>0</v>
      </c>
      <c r="F28" s="46">
        <v>0</v>
      </c>
      <c r="G28" s="46">
        <v>275000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275000</v>
      </c>
      <c r="O28" s="47">
        <f t="shared" si="1"/>
        <v>8.090376864464123</v>
      </c>
      <c r="P28" s="9"/>
    </row>
    <row r="29" spans="1:16" ht="15">
      <c r="A29" s="12"/>
      <c r="B29" s="25">
        <v>334.36</v>
      </c>
      <c r="C29" s="20" t="s">
        <v>129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279863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279863</v>
      </c>
      <c r="O29" s="47">
        <f t="shared" si="1"/>
        <v>8.233444146980084</v>
      </c>
      <c r="P29" s="9"/>
    </row>
    <row r="30" spans="1:16" ht="15">
      <c r="A30" s="12"/>
      <c r="B30" s="25">
        <v>335.12</v>
      </c>
      <c r="C30" s="20" t="s">
        <v>97</v>
      </c>
      <c r="D30" s="46">
        <v>923803</v>
      </c>
      <c r="E30" s="46">
        <v>291727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1215530</v>
      </c>
      <c r="O30" s="47">
        <f t="shared" si="1"/>
        <v>35.760348327498455</v>
      </c>
      <c r="P30" s="9"/>
    </row>
    <row r="31" spans="1:16" ht="15">
      <c r="A31" s="12"/>
      <c r="B31" s="25">
        <v>335.15</v>
      </c>
      <c r="C31" s="20" t="s">
        <v>98</v>
      </c>
      <c r="D31" s="46">
        <v>9642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9642</v>
      </c>
      <c r="O31" s="47">
        <f t="shared" si="1"/>
        <v>0.28366332264422933</v>
      </c>
      <c r="P31" s="9"/>
    </row>
    <row r="32" spans="1:16" ht="15">
      <c r="A32" s="12"/>
      <c r="B32" s="25">
        <v>335.18</v>
      </c>
      <c r="C32" s="20" t="s">
        <v>99</v>
      </c>
      <c r="D32" s="46">
        <v>2310892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2310892</v>
      </c>
      <c r="O32" s="47">
        <f t="shared" si="1"/>
        <v>67.98540790209174</v>
      </c>
      <c r="P32" s="9"/>
    </row>
    <row r="33" spans="1:16" ht="15">
      <c r="A33" s="12"/>
      <c r="B33" s="25">
        <v>335.29</v>
      </c>
      <c r="C33" s="20" t="s">
        <v>125</v>
      </c>
      <c r="D33" s="46">
        <v>85396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85396</v>
      </c>
      <c r="O33" s="47">
        <f t="shared" si="1"/>
        <v>2.512312082610103</v>
      </c>
      <c r="P33" s="9"/>
    </row>
    <row r="34" spans="1:16" ht="15">
      <c r="A34" s="12"/>
      <c r="B34" s="25">
        <v>335.33</v>
      </c>
      <c r="C34" s="20" t="s">
        <v>100</v>
      </c>
      <c r="D34" s="46">
        <v>6870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6870</v>
      </c>
      <c r="O34" s="47">
        <f t="shared" si="1"/>
        <v>0.20211232385043099</v>
      </c>
      <c r="P34" s="9"/>
    </row>
    <row r="35" spans="1:16" ht="15">
      <c r="A35" s="12"/>
      <c r="B35" s="25">
        <v>335.49</v>
      </c>
      <c r="C35" s="20" t="s">
        <v>28</v>
      </c>
      <c r="D35" s="46">
        <v>73546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73546</v>
      </c>
      <c r="O35" s="47">
        <f t="shared" si="1"/>
        <v>2.163690388632285</v>
      </c>
      <c r="P35" s="9"/>
    </row>
    <row r="36" spans="1:16" ht="15">
      <c r="A36" s="12"/>
      <c r="B36" s="25">
        <v>337.7</v>
      </c>
      <c r="C36" s="20" t="s">
        <v>133</v>
      </c>
      <c r="D36" s="46">
        <v>0</v>
      </c>
      <c r="E36" s="46">
        <v>0</v>
      </c>
      <c r="F36" s="46">
        <v>0</v>
      </c>
      <c r="G36" s="46">
        <v>150000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150000</v>
      </c>
      <c r="O36" s="47">
        <f t="shared" si="1"/>
        <v>4.412932835162249</v>
      </c>
      <c r="P36" s="9"/>
    </row>
    <row r="37" spans="1:16" ht="15">
      <c r="A37" s="12"/>
      <c r="B37" s="25">
        <v>338</v>
      </c>
      <c r="C37" s="20" t="s">
        <v>30</v>
      </c>
      <c r="D37" s="46">
        <v>44184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44184</v>
      </c>
      <c r="O37" s="47">
        <f aca="true" t="shared" si="7" ref="O37:O66">(N37/O$68)</f>
        <v>1.299873495925392</v>
      </c>
      <c r="P37" s="9"/>
    </row>
    <row r="38" spans="1:16" ht="15.75">
      <c r="A38" s="29" t="s">
        <v>35</v>
      </c>
      <c r="B38" s="30"/>
      <c r="C38" s="31"/>
      <c r="D38" s="32">
        <f aca="true" t="shared" si="8" ref="D38:M38">SUM(D39:D52)</f>
        <v>5155666</v>
      </c>
      <c r="E38" s="32">
        <f t="shared" si="8"/>
        <v>71217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12278874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17505757</v>
      </c>
      <c r="O38" s="45">
        <f t="shared" si="7"/>
        <v>515.0115324644759</v>
      </c>
      <c r="P38" s="10"/>
    </row>
    <row r="39" spans="1:16" ht="15">
      <c r="A39" s="12"/>
      <c r="B39" s="25">
        <v>341.9</v>
      </c>
      <c r="C39" s="20" t="s">
        <v>101</v>
      </c>
      <c r="D39" s="46">
        <v>196746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52">SUM(D39:M39)</f>
        <v>196746</v>
      </c>
      <c r="O39" s="47">
        <f t="shared" si="7"/>
        <v>5.788179223912212</v>
      </c>
      <c r="P39" s="9"/>
    </row>
    <row r="40" spans="1:16" ht="15">
      <c r="A40" s="12"/>
      <c r="B40" s="25">
        <v>342.1</v>
      </c>
      <c r="C40" s="20" t="s">
        <v>39</v>
      </c>
      <c r="D40" s="46">
        <v>273000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273000</v>
      </c>
      <c r="O40" s="47">
        <f t="shared" si="7"/>
        <v>8.031537759995294</v>
      </c>
      <c r="P40" s="9"/>
    </row>
    <row r="41" spans="1:16" ht="15">
      <c r="A41" s="12"/>
      <c r="B41" s="25">
        <v>342.2</v>
      </c>
      <c r="C41" s="20" t="s">
        <v>134</v>
      </c>
      <c r="D41" s="46">
        <v>2790317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2790317</v>
      </c>
      <c r="O41" s="47">
        <f t="shared" si="7"/>
        <v>82.08987673207614</v>
      </c>
      <c r="P41" s="9"/>
    </row>
    <row r="42" spans="1:16" ht="15">
      <c r="A42" s="12"/>
      <c r="B42" s="25">
        <v>342.5</v>
      </c>
      <c r="C42" s="20" t="s">
        <v>40</v>
      </c>
      <c r="D42" s="46">
        <v>535283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535283</v>
      </c>
      <c r="O42" s="47">
        <f t="shared" si="7"/>
        <v>15.74778617869436</v>
      </c>
      <c r="P42" s="9"/>
    </row>
    <row r="43" spans="1:16" ht="15">
      <c r="A43" s="12"/>
      <c r="B43" s="25">
        <v>342.6</v>
      </c>
      <c r="C43" s="20" t="s">
        <v>41</v>
      </c>
      <c r="D43" s="46">
        <v>625455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625455</v>
      </c>
      <c r="O43" s="47">
        <f t="shared" si="7"/>
        <v>18.40060604277603</v>
      </c>
      <c r="P43" s="9"/>
    </row>
    <row r="44" spans="1:16" ht="15">
      <c r="A44" s="12"/>
      <c r="B44" s="25">
        <v>342.9</v>
      </c>
      <c r="C44" s="20" t="s">
        <v>42</v>
      </c>
      <c r="D44" s="46">
        <v>3986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3986</v>
      </c>
      <c r="O44" s="47">
        <f t="shared" si="7"/>
        <v>0.11726633520637816</v>
      </c>
      <c r="P44" s="9"/>
    </row>
    <row r="45" spans="1:16" ht="15">
      <c r="A45" s="12"/>
      <c r="B45" s="25">
        <v>343.3</v>
      </c>
      <c r="C45" s="20" t="s">
        <v>43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5346480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5346480</v>
      </c>
      <c r="O45" s="47">
        <f t="shared" si="7"/>
        <v>157.29104763025506</v>
      </c>
      <c r="P45" s="9"/>
    </row>
    <row r="46" spans="1:16" ht="15">
      <c r="A46" s="12"/>
      <c r="B46" s="25">
        <v>343.5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6205564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6205564</v>
      </c>
      <c r="O46" s="47">
        <f t="shared" si="7"/>
        <v>182.56491424200524</v>
      </c>
      <c r="P46" s="9"/>
    </row>
    <row r="47" spans="1:16" ht="15">
      <c r="A47" s="12"/>
      <c r="B47" s="25">
        <v>343.6</v>
      </c>
      <c r="C47" s="20" t="s">
        <v>102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11232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11232</v>
      </c>
      <c r="O47" s="47">
        <f t="shared" si="7"/>
        <v>0.3304404106969492</v>
      </c>
      <c r="P47" s="9"/>
    </row>
    <row r="48" spans="1:16" ht="15">
      <c r="A48" s="12"/>
      <c r="B48" s="25">
        <v>343.9</v>
      </c>
      <c r="C48" s="20" t="s">
        <v>45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567053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567053</v>
      </c>
      <c r="O48" s="47">
        <f t="shared" si="7"/>
        <v>16.682445353181723</v>
      </c>
      <c r="P48" s="9"/>
    </row>
    <row r="49" spans="1:16" ht="15">
      <c r="A49" s="12"/>
      <c r="B49" s="25">
        <v>344.5</v>
      </c>
      <c r="C49" s="20" t="s">
        <v>103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124887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124887</v>
      </c>
      <c r="O49" s="47">
        <f t="shared" si="7"/>
        <v>3.6741196198993853</v>
      </c>
      <c r="P49" s="9"/>
    </row>
    <row r="50" spans="1:16" ht="15">
      <c r="A50" s="12"/>
      <c r="B50" s="25">
        <v>347.2</v>
      </c>
      <c r="C50" s="20" t="s">
        <v>47</v>
      </c>
      <c r="D50" s="46">
        <v>642740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642740</v>
      </c>
      <c r="O50" s="47">
        <f t="shared" si="7"/>
        <v>18.909123003147894</v>
      </c>
      <c r="P50" s="9"/>
    </row>
    <row r="51" spans="1:16" ht="15">
      <c r="A51" s="12"/>
      <c r="B51" s="25">
        <v>347.5</v>
      </c>
      <c r="C51" s="20" t="s">
        <v>48</v>
      </c>
      <c r="D51" s="46">
        <v>44530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44530</v>
      </c>
      <c r="O51" s="47">
        <f t="shared" si="7"/>
        <v>1.3100526609984997</v>
      </c>
      <c r="P51" s="9"/>
    </row>
    <row r="52" spans="1:16" ht="15">
      <c r="A52" s="12"/>
      <c r="B52" s="25">
        <v>349</v>
      </c>
      <c r="C52" s="20" t="s">
        <v>1</v>
      </c>
      <c r="D52" s="46">
        <v>43609</v>
      </c>
      <c r="E52" s="46">
        <v>71217</v>
      </c>
      <c r="F52" s="46">
        <v>0</v>
      </c>
      <c r="G52" s="46">
        <v>0</v>
      </c>
      <c r="H52" s="46">
        <v>0</v>
      </c>
      <c r="I52" s="46">
        <v>23658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138484</v>
      </c>
      <c r="O52" s="47">
        <f t="shared" si="7"/>
        <v>4.074137271630725</v>
      </c>
      <c r="P52" s="9"/>
    </row>
    <row r="53" spans="1:16" ht="15.75">
      <c r="A53" s="29" t="s">
        <v>36</v>
      </c>
      <c r="B53" s="30"/>
      <c r="C53" s="31"/>
      <c r="D53" s="32">
        <f aca="true" t="shared" si="10" ref="D53:M53">SUM(D54:D56)</f>
        <v>307120</v>
      </c>
      <c r="E53" s="32">
        <f t="shared" si="10"/>
        <v>113087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aca="true" t="shared" si="11" ref="N53:N66">SUM(D53:M53)</f>
        <v>420207</v>
      </c>
      <c r="O53" s="45">
        <f t="shared" si="7"/>
        <v>12.362301785766821</v>
      </c>
      <c r="P53" s="10"/>
    </row>
    <row r="54" spans="1:16" ht="15">
      <c r="A54" s="13"/>
      <c r="B54" s="39">
        <v>351.1</v>
      </c>
      <c r="C54" s="21" t="s">
        <v>51</v>
      </c>
      <c r="D54" s="46">
        <v>59805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59805</v>
      </c>
      <c r="O54" s="47">
        <f t="shared" si="7"/>
        <v>1.7594363213791886</v>
      </c>
      <c r="P54" s="9"/>
    </row>
    <row r="55" spans="1:16" ht="15">
      <c r="A55" s="13"/>
      <c r="B55" s="39">
        <v>354</v>
      </c>
      <c r="C55" s="21" t="s">
        <v>52</v>
      </c>
      <c r="D55" s="46">
        <v>247315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247315</v>
      </c>
      <c r="O55" s="47">
        <f t="shared" si="7"/>
        <v>7.275896560854344</v>
      </c>
      <c r="P55" s="9"/>
    </row>
    <row r="56" spans="1:16" ht="15">
      <c r="A56" s="13"/>
      <c r="B56" s="39">
        <v>359</v>
      </c>
      <c r="C56" s="21" t="s">
        <v>53</v>
      </c>
      <c r="D56" s="46">
        <v>0</v>
      </c>
      <c r="E56" s="46">
        <v>113087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113087</v>
      </c>
      <c r="O56" s="47">
        <f t="shared" si="7"/>
        <v>3.326968903533288</v>
      </c>
      <c r="P56" s="9"/>
    </row>
    <row r="57" spans="1:16" ht="15.75">
      <c r="A57" s="29" t="s">
        <v>4</v>
      </c>
      <c r="B57" s="30"/>
      <c r="C57" s="31"/>
      <c r="D57" s="32">
        <f aca="true" t="shared" si="12" ref="D57:M57">SUM(D58:D62)</f>
        <v>446298</v>
      </c>
      <c r="E57" s="32">
        <f t="shared" si="12"/>
        <v>36124</v>
      </c>
      <c r="F57" s="32">
        <f t="shared" si="12"/>
        <v>0</v>
      </c>
      <c r="G57" s="32">
        <f t="shared" si="12"/>
        <v>13287</v>
      </c>
      <c r="H57" s="32">
        <f t="shared" si="12"/>
        <v>0</v>
      </c>
      <c r="I57" s="32">
        <f t="shared" si="12"/>
        <v>117884</v>
      </c>
      <c r="J57" s="32">
        <f t="shared" si="12"/>
        <v>0</v>
      </c>
      <c r="K57" s="32">
        <f t="shared" si="12"/>
        <v>8444201</v>
      </c>
      <c r="L57" s="32">
        <f t="shared" si="12"/>
        <v>0</v>
      </c>
      <c r="M57" s="32">
        <f t="shared" si="12"/>
        <v>0</v>
      </c>
      <c r="N57" s="32">
        <f t="shared" si="11"/>
        <v>9057794</v>
      </c>
      <c r="O57" s="45">
        <f t="shared" si="7"/>
        <v>266.4762437115707</v>
      </c>
      <c r="P57" s="10"/>
    </row>
    <row r="58" spans="1:16" ht="15">
      <c r="A58" s="12"/>
      <c r="B58" s="25">
        <v>361.1</v>
      </c>
      <c r="C58" s="20" t="s">
        <v>54</v>
      </c>
      <c r="D58" s="46">
        <v>191430</v>
      </c>
      <c r="E58" s="46">
        <v>24196</v>
      </c>
      <c r="F58" s="46">
        <v>0</v>
      </c>
      <c r="G58" s="46">
        <v>13287</v>
      </c>
      <c r="H58" s="46">
        <v>0</v>
      </c>
      <c r="I58" s="46">
        <v>0</v>
      </c>
      <c r="J58" s="46">
        <v>0</v>
      </c>
      <c r="K58" s="46">
        <v>2399244</v>
      </c>
      <c r="L58" s="46">
        <v>0</v>
      </c>
      <c r="M58" s="46">
        <v>0</v>
      </c>
      <c r="N58" s="46">
        <f t="shared" si="11"/>
        <v>2628157</v>
      </c>
      <c r="O58" s="47">
        <f t="shared" si="7"/>
        <v>77.3192021417434</v>
      </c>
      <c r="P58" s="9"/>
    </row>
    <row r="59" spans="1:16" ht="15">
      <c r="A59" s="12"/>
      <c r="B59" s="25">
        <v>361.4</v>
      </c>
      <c r="C59" s="20" t="s">
        <v>104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2405273</v>
      </c>
      <c r="L59" s="46">
        <v>0</v>
      </c>
      <c r="M59" s="46">
        <v>0</v>
      </c>
      <c r="N59" s="46">
        <f t="shared" si="11"/>
        <v>2405273</v>
      </c>
      <c r="O59" s="47">
        <f t="shared" si="7"/>
        <v>70.76205466152805</v>
      </c>
      <c r="P59" s="9"/>
    </row>
    <row r="60" spans="1:16" ht="15">
      <c r="A60" s="12"/>
      <c r="B60" s="25">
        <v>366</v>
      </c>
      <c r="C60" s="20" t="s">
        <v>105</v>
      </c>
      <c r="D60" s="46">
        <v>43554</v>
      </c>
      <c r="E60" s="46">
        <v>0</v>
      </c>
      <c r="F60" s="46">
        <v>0</v>
      </c>
      <c r="G60" s="46">
        <v>0</v>
      </c>
      <c r="H60" s="46">
        <v>0</v>
      </c>
      <c r="I60" s="46">
        <v>34100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77654</v>
      </c>
      <c r="O60" s="47">
        <f t="shared" si="7"/>
        <v>2.284545909211262</v>
      </c>
      <c r="P60" s="9"/>
    </row>
    <row r="61" spans="1:16" ht="15">
      <c r="A61" s="12"/>
      <c r="B61" s="25">
        <v>368</v>
      </c>
      <c r="C61" s="20" t="s">
        <v>56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3635407</v>
      </c>
      <c r="L61" s="46">
        <v>0</v>
      </c>
      <c r="M61" s="46">
        <v>0</v>
      </c>
      <c r="N61" s="46">
        <f t="shared" si="11"/>
        <v>3635407</v>
      </c>
      <c r="O61" s="47">
        <f t="shared" si="7"/>
        <v>106.9520461298579</v>
      </c>
      <c r="P61" s="9"/>
    </row>
    <row r="62" spans="1:16" ht="15">
      <c r="A62" s="12"/>
      <c r="B62" s="25">
        <v>369.9</v>
      </c>
      <c r="C62" s="20" t="s">
        <v>57</v>
      </c>
      <c r="D62" s="46">
        <v>211314</v>
      </c>
      <c r="E62" s="46">
        <v>11928</v>
      </c>
      <c r="F62" s="46">
        <v>0</v>
      </c>
      <c r="G62" s="46">
        <v>0</v>
      </c>
      <c r="H62" s="46">
        <v>0</v>
      </c>
      <c r="I62" s="46">
        <v>83784</v>
      </c>
      <c r="J62" s="46">
        <v>0</v>
      </c>
      <c r="K62" s="46">
        <v>4277</v>
      </c>
      <c r="L62" s="46">
        <v>0</v>
      </c>
      <c r="M62" s="46">
        <v>0</v>
      </c>
      <c r="N62" s="46">
        <f t="shared" si="11"/>
        <v>311303</v>
      </c>
      <c r="O62" s="47">
        <f t="shared" si="7"/>
        <v>9.15839486923009</v>
      </c>
      <c r="P62" s="9"/>
    </row>
    <row r="63" spans="1:16" ht="15.75">
      <c r="A63" s="29" t="s">
        <v>37</v>
      </c>
      <c r="B63" s="30"/>
      <c r="C63" s="31"/>
      <c r="D63" s="32">
        <f aca="true" t="shared" si="13" ref="D63:M63">SUM(D64:D65)</f>
        <v>2001526</v>
      </c>
      <c r="E63" s="32">
        <f t="shared" si="13"/>
        <v>307430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178191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si="11"/>
        <v>2487147</v>
      </c>
      <c r="O63" s="45">
        <f t="shared" si="7"/>
        <v>73.17075108116855</v>
      </c>
      <c r="P63" s="9"/>
    </row>
    <row r="64" spans="1:16" ht="15">
      <c r="A64" s="12"/>
      <c r="B64" s="25">
        <v>381</v>
      </c>
      <c r="C64" s="20" t="s">
        <v>58</v>
      </c>
      <c r="D64" s="46">
        <v>2001526</v>
      </c>
      <c r="E64" s="46">
        <v>307430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2308956</v>
      </c>
      <c r="O64" s="47">
        <f t="shared" si="7"/>
        <v>67.9284516489659</v>
      </c>
      <c r="P64" s="9"/>
    </row>
    <row r="65" spans="1:16" ht="15.75" thickBot="1">
      <c r="A65" s="12"/>
      <c r="B65" s="25">
        <v>389.1</v>
      </c>
      <c r="C65" s="20" t="s">
        <v>106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178191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178191</v>
      </c>
      <c r="O65" s="47">
        <f t="shared" si="7"/>
        <v>5.242299432202642</v>
      </c>
      <c r="P65" s="9"/>
    </row>
    <row r="66" spans="1:119" ht="16.5" thickBot="1">
      <c r="A66" s="14" t="s">
        <v>49</v>
      </c>
      <c r="B66" s="23"/>
      <c r="C66" s="22"/>
      <c r="D66" s="15">
        <f aca="true" t="shared" si="14" ref="D66:M66">SUM(D5,D14,D24,D38,D53,D57,D63)</f>
        <v>39163856</v>
      </c>
      <c r="E66" s="15">
        <f t="shared" si="14"/>
        <v>2332540</v>
      </c>
      <c r="F66" s="15">
        <f t="shared" si="14"/>
        <v>282823</v>
      </c>
      <c r="G66" s="15">
        <f t="shared" si="14"/>
        <v>492981</v>
      </c>
      <c r="H66" s="15">
        <f t="shared" si="14"/>
        <v>0</v>
      </c>
      <c r="I66" s="15">
        <f t="shared" si="14"/>
        <v>12980959</v>
      </c>
      <c r="J66" s="15">
        <f t="shared" si="14"/>
        <v>0</v>
      </c>
      <c r="K66" s="15">
        <f t="shared" si="14"/>
        <v>8989529</v>
      </c>
      <c r="L66" s="15">
        <f t="shared" si="14"/>
        <v>0</v>
      </c>
      <c r="M66" s="15">
        <f t="shared" si="14"/>
        <v>0</v>
      </c>
      <c r="N66" s="15">
        <f t="shared" si="11"/>
        <v>64242688</v>
      </c>
      <c r="O66" s="38">
        <f t="shared" si="7"/>
        <v>1889.9911152952252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5" ht="15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5" ht="15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8" t="s">
        <v>135</v>
      </c>
      <c r="M68" s="48"/>
      <c r="N68" s="48"/>
      <c r="O68" s="43">
        <v>33991</v>
      </c>
    </row>
    <row r="69" spans="1:15" ht="15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5" ht="15.75" customHeight="1" thickBot="1">
      <c r="A70" s="52" t="s">
        <v>85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sheetProtection/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23797912</v>
      </c>
      <c r="E5" s="27">
        <f t="shared" si="0"/>
        <v>615348</v>
      </c>
      <c r="F5" s="27">
        <f t="shared" si="0"/>
        <v>360153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508125</v>
      </c>
      <c r="L5" s="27">
        <f t="shared" si="0"/>
        <v>0</v>
      </c>
      <c r="M5" s="27">
        <f t="shared" si="0"/>
        <v>0</v>
      </c>
      <c r="N5" s="28">
        <f>SUM(D5:M5)</f>
        <v>25281538</v>
      </c>
      <c r="O5" s="33">
        <f aca="true" t="shared" si="1" ref="O5:O36">(N5/O$64)</f>
        <v>745.6361116026662</v>
      </c>
      <c r="P5" s="6"/>
    </row>
    <row r="6" spans="1:16" ht="15">
      <c r="A6" s="12"/>
      <c r="B6" s="25">
        <v>311</v>
      </c>
      <c r="C6" s="20" t="s">
        <v>3</v>
      </c>
      <c r="D6" s="46">
        <v>19313288</v>
      </c>
      <c r="E6" s="46">
        <v>0</v>
      </c>
      <c r="F6" s="46">
        <v>360153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19673441</v>
      </c>
      <c r="O6" s="47">
        <f t="shared" si="1"/>
        <v>580.2347962012623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615348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615348</v>
      </c>
      <c r="O7" s="47">
        <f t="shared" si="1"/>
        <v>18.148646257299593</v>
      </c>
      <c r="P7" s="9"/>
    </row>
    <row r="8" spans="1:16" ht="15">
      <c r="A8" s="12"/>
      <c r="B8" s="25">
        <v>312.51</v>
      </c>
      <c r="C8" s="20" t="s">
        <v>68</v>
      </c>
      <c r="D8" s="46">
        <v>188622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188622</v>
      </c>
      <c r="L8" s="46">
        <v>0</v>
      </c>
      <c r="M8" s="46">
        <v>0</v>
      </c>
      <c r="N8" s="46">
        <f>SUM(D8:M8)</f>
        <v>377244</v>
      </c>
      <c r="O8" s="47">
        <f t="shared" si="1"/>
        <v>11.126172358874536</v>
      </c>
      <c r="P8" s="9"/>
    </row>
    <row r="9" spans="1:16" ht="15">
      <c r="A9" s="12"/>
      <c r="B9" s="25">
        <v>312.52</v>
      </c>
      <c r="C9" s="20" t="s">
        <v>90</v>
      </c>
      <c r="D9" s="46">
        <v>319503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319503</v>
      </c>
      <c r="L9" s="46">
        <v>0</v>
      </c>
      <c r="M9" s="46">
        <v>0</v>
      </c>
      <c r="N9" s="46">
        <f>SUM(D9:M9)</f>
        <v>639006</v>
      </c>
      <c r="O9" s="47">
        <f t="shared" si="1"/>
        <v>18.846398867457086</v>
      </c>
      <c r="P9" s="9"/>
    </row>
    <row r="10" spans="1:16" ht="15">
      <c r="A10" s="12"/>
      <c r="B10" s="25">
        <v>314.1</v>
      </c>
      <c r="C10" s="20" t="s">
        <v>12</v>
      </c>
      <c r="D10" s="46">
        <v>2387307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2387307</v>
      </c>
      <c r="O10" s="47">
        <f t="shared" si="1"/>
        <v>70.40957352680941</v>
      </c>
      <c r="P10" s="9"/>
    </row>
    <row r="11" spans="1:16" ht="15">
      <c r="A11" s="12"/>
      <c r="B11" s="25">
        <v>314.9</v>
      </c>
      <c r="C11" s="20" t="s">
        <v>13</v>
      </c>
      <c r="D11" s="46">
        <v>58680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58680</v>
      </c>
      <c r="O11" s="47">
        <f t="shared" si="1"/>
        <v>1.730667138559547</v>
      </c>
      <c r="P11" s="9"/>
    </row>
    <row r="12" spans="1:16" ht="15">
      <c r="A12" s="12"/>
      <c r="B12" s="25">
        <v>315</v>
      </c>
      <c r="C12" s="20" t="s">
        <v>91</v>
      </c>
      <c r="D12" s="46">
        <v>1003790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1003790</v>
      </c>
      <c r="O12" s="47">
        <f t="shared" si="1"/>
        <v>29.605084645785407</v>
      </c>
      <c r="P12" s="9"/>
    </row>
    <row r="13" spans="1:16" ht="15">
      <c r="A13" s="12"/>
      <c r="B13" s="25">
        <v>316</v>
      </c>
      <c r="C13" s="20" t="s">
        <v>92</v>
      </c>
      <c r="D13" s="46">
        <v>526722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526722</v>
      </c>
      <c r="O13" s="47">
        <f t="shared" si="1"/>
        <v>15.534772606618297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3751766</v>
      </c>
      <c r="E14" s="32">
        <f t="shared" si="3"/>
        <v>0</v>
      </c>
      <c r="F14" s="32">
        <f t="shared" si="3"/>
        <v>0</v>
      </c>
      <c r="G14" s="32">
        <f t="shared" si="3"/>
        <v>136422</v>
      </c>
      <c r="H14" s="32">
        <f t="shared" si="3"/>
        <v>0</v>
      </c>
      <c r="I14" s="32">
        <f t="shared" si="3"/>
        <v>14055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3902243</v>
      </c>
      <c r="O14" s="45">
        <f t="shared" si="1"/>
        <v>115.09004306022533</v>
      </c>
      <c r="P14" s="10"/>
    </row>
    <row r="15" spans="1:16" ht="15">
      <c r="A15" s="12"/>
      <c r="B15" s="25">
        <v>322</v>
      </c>
      <c r="C15" s="20" t="s">
        <v>0</v>
      </c>
      <c r="D15" s="46">
        <v>1069944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1069944</v>
      </c>
      <c r="O15" s="47">
        <f t="shared" si="1"/>
        <v>31.556184746062645</v>
      </c>
      <c r="P15" s="9"/>
    </row>
    <row r="16" spans="1:16" ht="15">
      <c r="A16" s="12"/>
      <c r="B16" s="25">
        <v>323.1</v>
      </c>
      <c r="C16" s="20" t="s">
        <v>17</v>
      </c>
      <c r="D16" s="46">
        <v>1803644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1803644</v>
      </c>
      <c r="O16" s="47">
        <f t="shared" si="1"/>
        <v>53.195422639060936</v>
      </c>
      <c r="P16" s="9"/>
    </row>
    <row r="17" spans="1:16" ht="15">
      <c r="A17" s="12"/>
      <c r="B17" s="25">
        <v>323.2</v>
      </c>
      <c r="C17" s="20" t="s">
        <v>18</v>
      </c>
      <c r="D17" s="46">
        <v>302782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302782</v>
      </c>
      <c r="O17" s="47">
        <f t="shared" si="1"/>
        <v>8.930041880493128</v>
      </c>
      <c r="P17" s="9"/>
    </row>
    <row r="18" spans="1:16" ht="15">
      <c r="A18" s="12"/>
      <c r="B18" s="25">
        <v>323.7</v>
      </c>
      <c r="C18" s="20" t="s">
        <v>19</v>
      </c>
      <c r="D18" s="46">
        <v>495499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495499</v>
      </c>
      <c r="O18" s="47">
        <f t="shared" si="1"/>
        <v>14.613903143986315</v>
      </c>
      <c r="P18" s="9"/>
    </row>
    <row r="19" spans="1:16" ht="15">
      <c r="A19" s="12"/>
      <c r="B19" s="25">
        <v>323.9</v>
      </c>
      <c r="C19" s="20" t="s">
        <v>20</v>
      </c>
      <c r="D19" s="46">
        <v>79897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79897</v>
      </c>
      <c r="O19" s="47">
        <f t="shared" si="1"/>
        <v>2.356426591163806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6704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6704</v>
      </c>
      <c r="O20" s="47">
        <f t="shared" si="1"/>
        <v>0.19772311685247448</v>
      </c>
      <c r="P20" s="9"/>
    </row>
    <row r="21" spans="1:16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14055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14055</v>
      </c>
      <c r="O21" s="47">
        <f t="shared" si="1"/>
        <v>0.414528402052734</v>
      </c>
      <c r="P21" s="9"/>
    </row>
    <row r="22" spans="1:16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19200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19200</v>
      </c>
      <c r="O22" s="47">
        <f t="shared" si="1"/>
        <v>0.5662714563794019</v>
      </c>
      <c r="P22" s="9"/>
    </row>
    <row r="23" spans="1:16" ht="15">
      <c r="A23" s="12"/>
      <c r="B23" s="25">
        <v>324.71</v>
      </c>
      <c r="C23" s="20" t="s">
        <v>96</v>
      </c>
      <c r="D23" s="46">
        <v>0</v>
      </c>
      <c r="E23" s="46">
        <v>0</v>
      </c>
      <c r="F23" s="46">
        <v>0</v>
      </c>
      <c r="G23" s="46">
        <v>110518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110518</v>
      </c>
      <c r="O23" s="47">
        <f t="shared" si="1"/>
        <v>3.2595410841738923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SUM(D25:D34)</f>
        <v>3455205</v>
      </c>
      <c r="E24" s="32">
        <f t="shared" si="5"/>
        <v>281240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220137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3956582</v>
      </c>
      <c r="O24" s="45">
        <f t="shared" si="1"/>
        <v>116.6926797616941</v>
      </c>
      <c r="P24" s="10"/>
    </row>
    <row r="25" spans="1:16" ht="15">
      <c r="A25" s="12"/>
      <c r="B25" s="25">
        <v>331.2</v>
      </c>
      <c r="C25" s="20" t="s">
        <v>22</v>
      </c>
      <c r="D25" s="46">
        <v>15000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15000</v>
      </c>
      <c r="O25" s="47">
        <f t="shared" si="1"/>
        <v>0.4423995752964077</v>
      </c>
      <c r="P25" s="9"/>
    </row>
    <row r="26" spans="1:16" ht="15">
      <c r="A26" s="12"/>
      <c r="B26" s="25">
        <v>331.5</v>
      </c>
      <c r="C26" s="20" t="s">
        <v>80</v>
      </c>
      <c r="D26" s="46">
        <v>34330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34330</v>
      </c>
      <c r="O26" s="47">
        <f t="shared" si="1"/>
        <v>1.0125051613283784</v>
      </c>
      <c r="P26" s="9"/>
    </row>
    <row r="27" spans="1:16" ht="15">
      <c r="A27" s="12"/>
      <c r="B27" s="25">
        <v>334.36</v>
      </c>
      <c r="C27" s="20" t="s">
        <v>129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220137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220137</v>
      </c>
      <c r="O27" s="47">
        <f t="shared" si="1"/>
        <v>6.49256768713502</v>
      </c>
      <c r="P27" s="9"/>
    </row>
    <row r="28" spans="1:16" ht="15">
      <c r="A28" s="12"/>
      <c r="B28" s="25">
        <v>335.12</v>
      </c>
      <c r="C28" s="20" t="s">
        <v>97</v>
      </c>
      <c r="D28" s="46">
        <v>890594</v>
      </c>
      <c r="E28" s="46">
        <v>281240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1171834</v>
      </c>
      <c r="O28" s="47">
        <f t="shared" si="1"/>
        <v>34.56125759452604</v>
      </c>
      <c r="P28" s="9"/>
    </row>
    <row r="29" spans="1:16" ht="15">
      <c r="A29" s="12"/>
      <c r="B29" s="25">
        <v>335.15</v>
      </c>
      <c r="C29" s="20" t="s">
        <v>98</v>
      </c>
      <c r="D29" s="46">
        <v>8492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8492</v>
      </c>
      <c r="O29" s="47">
        <f t="shared" si="1"/>
        <v>0.2504571462278063</v>
      </c>
      <c r="P29" s="9"/>
    </row>
    <row r="30" spans="1:16" ht="15">
      <c r="A30" s="12"/>
      <c r="B30" s="25">
        <v>335.18</v>
      </c>
      <c r="C30" s="20" t="s">
        <v>99</v>
      </c>
      <c r="D30" s="46">
        <v>2306797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2306797</v>
      </c>
      <c r="O30" s="47">
        <f t="shared" si="1"/>
        <v>68.03506753966849</v>
      </c>
      <c r="P30" s="9"/>
    </row>
    <row r="31" spans="1:16" ht="15">
      <c r="A31" s="12"/>
      <c r="B31" s="25">
        <v>335.29</v>
      </c>
      <c r="C31" s="20" t="s">
        <v>125</v>
      </c>
      <c r="D31" s="46">
        <v>85674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85674</v>
      </c>
      <c r="O31" s="47">
        <f t="shared" si="1"/>
        <v>2.5268094142629622</v>
      </c>
      <c r="P31" s="9"/>
    </row>
    <row r="32" spans="1:16" ht="15">
      <c r="A32" s="12"/>
      <c r="B32" s="25">
        <v>335.33</v>
      </c>
      <c r="C32" s="20" t="s">
        <v>100</v>
      </c>
      <c r="D32" s="46">
        <v>7407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7407</v>
      </c>
      <c r="O32" s="47">
        <f t="shared" si="1"/>
        <v>0.21845691028136613</v>
      </c>
      <c r="P32" s="9"/>
    </row>
    <row r="33" spans="1:16" ht="15">
      <c r="A33" s="12"/>
      <c r="B33" s="25">
        <v>335.49</v>
      </c>
      <c r="C33" s="20" t="s">
        <v>28</v>
      </c>
      <c r="D33" s="46">
        <v>71404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71404</v>
      </c>
      <c r="O33" s="47">
        <f t="shared" si="1"/>
        <v>2.1059399516309796</v>
      </c>
      <c r="P33" s="9"/>
    </row>
    <row r="34" spans="1:16" ht="15">
      <c r="A34" s="12"/>
      <c r="B34" s="25">
        <v>338</v>
      </c>
      <c r="C34" s="20" t="s">
        <v>30</v>
      </c>
      <c r="D34" s="46">
        <v>35507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35507</v>
      </c>
      <c r="O34" s="47">
        <f t="shared" si="1"/>
        <v>1.0472187813366365</v>
      </c>
      <c r="P34" s="9"/>
    </row>
    <row r="35" spans="1:16" ht="15.75">
      <c r="A35" s="29" t="s">
        <v>35</v>
      </c>
      <c r="B35" s="30"/>
      <c r="C35" s="31"/>
      <c r="D35" s="32">
        <f aca="true" t="shared" si="7" ref="D35:M35">SUM(D36:D48)</f>
        <v>5238416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12242996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17481412</v>
      </c>
      <c r="O35" s="45">
        <f t="shared" si="1"/>
        <v>515.5846162921017</v>
      </c>
      <c r="P35" s="10"/>
    </row>
    <row r="36" spans="1:16" ht="15">
      <c r="A36" s="12"/>
      <c r="B36" s="25">
        <v>341.9</v>
      </c>
      <c r="C36" s="20" t="s">
        <v>101</v>
      </c>
      <c r="D36" s="46">
        <v>187405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8">SUM(D36:M36)</f>
        <v>187405</v>
      </c>
      <c r="O36" s="47">
        <f t="shared" si="1"/>
        <v>5.52719282722822</v>
      </c>
      <c r="P36" s="9"/>
    </row>
    <row r="37" spans="1:16" ht="15">
      <c r="A37" s="12"/>
      <c r="B37" s="25">
        <v>342.1</v>
      </c>
      <c r="C37" s="20" t="s">
        <v>39</v>
      </c>
      <c r="D37" s="46">
        <v>231260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231260</v>
      </c>
      <c r="O37" s="47">
        <f aca="true" t="shared" si="9" ref="O37:O62">(N37/O$64)</f>
        <v>6.820621718869816</v>
      </c>
      <c r="P37" s="9"/>
    </row>
    <row r="38" spans="1:16" ht="15">
      <c r="A38" s="12"/>
      <c r="B38" s="25">
        <v>342.5</v>
      </c>
      <c r="C38" s="20" t="s">
        <v>40</v>
      </c>
      <c r="D38" s="46">
        <v>550282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550282</v>
      </c>
      <c r="O38" s="47">
        <f t="shared" si="9"/>
        <v>16.229634872883857</v>
      </c>
      <c r="P38" s="9"/>
    </row>
    <row r="39" spans="1:16" ht="15">
      <c r="A39" s="12"/>
      <c r="B39" s="25">
        <v>342.6</v>
      </c>
      <c r="C39" s="20" t="s">
        <v>41</v>
      </c>
      <c r="D39" s="46">
        <v>3531950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3531950</v>
      </c>
      <c r="O39" s="47">
        <f t="shared" si="9"/>
        <v>104.16887866454314</v>
      </c>
      <c r="P39" s="9"/>
    </row>
    <row r="40" spans="1:16" ht="15">
      <c r="A40" s="12"/>
      <c r="B40" s="25">
        <v>342.9</v>
      </c>
      <c r="C40" s="20" t="s">
        <v>42</v>
      </c>
      <c r="D40" s="46">
        <v>2894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2894</v>
      </c>
      <c r="O40" s="47">
        <f t="shared" si="9"/>
        <v>0.08535362472718692</v>
      </c>
      <c r="P40" s="9"/>
    </row>
    <row r="41" spans="1:16" ht="15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4802128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4802128</v>
      </c>
      <c r="O41" s="47">
        <f t="shared" si="9"/>
        <v>141.63062584793252</v>
      </c>
      <c r="P41" s="9"/>
    </row>
    <row r="42" spans="1:16" ht="15">
      <c r="A42" s="12"/>
      <c r="B42" s="25">
        <v>343.5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6527208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6527208</v>
      </c>
      <c r="O42" s="47">
        <f t="shared" si="9"/>
        <v>192.50893647142098</v>
      </c>
      <c r="P42" s="9"/>
    </row>
    <row r="43" spans="1:16" ht="15">
      <c r="A43" s="12"/>
      <c r="B43" s="25">
        <v>343.6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3080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3080</v>
      </c>
      <c r="O43" s="47">
        <f t="shared" si="9"/>
        <v>0.09083937946086239</v>
      </c>
      <c r="P43" s="9"/>
    </row>
    <row r="44" spans="1:16" ht="15">
      <c r="A44" s="12"/>
      <c r="B44" s="25">
        <v>343.9</v>
      </c>
      <c r="C44" s="20" t="s">
        <v>45</v>
      </c>
      <c r="D44" s="46">
        <v>5150</v>
      </c>
      <c r="E44" s="46">
        <v>0</v>
      </c>
      <c r="F44" s="46">
        <v>0</v>
      </c>
      <c r="G44" s="46">
        <v>0</v>
      </c>
      <c r="H44" s="46">
        <v>0</v>
      </c>
      <c r="I44" s="46">
        <v>677125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682275</v>
      </c>
      <c r="O44" s="47">
        <f t="shared" si="9"/>
        <v>20.122544682357105</v>
      </c>
      <c r="P44" s="9"/>
    </row>
    <row r="45" spans="1:16" ht="15">
      <c r="A45" s="12"/>
      <c r="B45" s="25">
        <v>344.5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121743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121743</v>
      </c>
      <c r="O45" s="47">
        <f t="shared" si="9"/>
        <v>3.5906034330207044</v>
      </c>
      <c r="P45" s="9"/>
    </row>
    <row r="46" spans="1:16" ht="15">
      <c r="A46" s="12"/>
      <c r="B46" s="25">
        <v>347.2</v>
      </c>
      <c r="C46" s="20" t="s">
        <v>47</v>
      </c>
      <c r="D46" s="46">
        <v>590888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590888</v>
      </c>
      <c r="O46" s="47">
        <f t="shared" si="9"/>
        <v>17.42724001651625</v>
      </c>
      <c r="P46" s="9"/>
    </row>
    <row r="47" spans="1:16" ht="15">
      <c r="A47" s="12"/>
      <c r="B47" s="25">
        <v>347.5</v>
      </c>
      <c r="C47" s="20" t="s">
        <v>48</v>
      </c>
      <c r="D47" s="46">
        <v>24286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24286</v>
      </c>
      <c r="O47" s="47">
        <f t="shared" si="9"/>
        <v>0.7162744057099039</v>
      </c>
      <c r="P47" s="9"/>
    </row>
    <row r="48" spans="1:16" ht="15">
      <c r="A48" s="12"/>
      <c r="B48" s="25">
        <v>349</v>
      </c>
      <c r="C48" s="20" t="s">
        <v>1</v>
      </c>
      <c r="D48" s="46">
        <v>114301</v>
      </c>
      <c r="E48" s="46">
        <v>0</v>
      </c>
      <c r="F48" s="46">
        <v>0</v>
      </c>
      <c r="G48" s="46">
        <v>0</v>
      </c>
      <c r="H48" s="46">
        <v>0</v>
      </c>
      <c r="I48" s="46">
        <v>111712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226013</v>
      </c>
      <c r="O48" s="47">
        <f t="shared" si="9"/>
        <v>6.665870347431133</v>
      </c>
      <c r="P48" s="9"/>
    </row>
    <row r="49" spans="1:16" ht="15.75">
      <c r="A49" s="29" t="s">
        <v>36</v>
      </c>
      <c r="B49" s="30"/>
      <c r="C49" s="31"/>
      <c r="D49" s="32">
        <f aca="true" t="shared" si="10" ref="D49:M49">SUM(D50:D52)</f>
        <v>220205</v>
      </c>
      <c r="E49" s="32">
        <f t="shared" si="10"/>
        <v>15925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2">SUM(D49:M49)</f>
        <v>236130</v>
      </c>
      <c r="O49" s="45">
        <f t="shared" si="9"/>
        <v>6.96425411431605</v>
      </c>
      <c r="P49" s="10"/>
    </row>
    <row r="50" spans="1:16" ht="15">
      <c r="A50" s="13"/>
      <c r="B50" s="39">
        <v>351.1</v>
      </c>
      <c r="C50" s="21" t="s">
        <v>51</v>
      </c>
      <c r="D50" s="46">
        <v>138280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138280</v>
      </c>
      <c r="O50" s="47">
        <f t="shared" si="9"/>
        <v>4.0783342181324835</v>
      </c>
      <c r="P50" s="9"/>
    </row>
    <row r="51" spans="1:16" ht="15">
      <c r="A51" s="13"/>
      <c r="B51" s="39">
        <v>354</v>
      </c>
      <c r="C51" s="21" t="s">
        <v>52</v>
      </c>
      <c r="D51" s="46">
        <v>81925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81925</v>
      </c>
      <c r="O51" s="47">
        <f t="shared" si="9"/>
        <v>2.4162390137438803</v>
      </c>
      <c r="P51" s="9"/>
    </row>
    <row r="52" spans="1:16" ht="15">
      <c r="A52" s="13"/>
      <c r="B52" s="39">
        <v>359</v>
      </c>
      <c r="C52" s="21" t="s">
        <v>53</v>
      </c>
      <c r="D52" s="46">
        <v>0</v>
      </c>
      <c r="E52" s="46">
        <v>15925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15925</v>
      </c>
      <c r="O52" s="47">
        <f t="shared" si="9"/>
        <v>0.4696808824396862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SUM(D54:D58)</f>
        <v>343078</v>
      </c>
      <c r="E53" s="32">
        <f t="shared" si="12"/>
        <v>9929</v>
      </c>
      <c r="F53" s="32">
        <f t="shared" si="12"/>
        <v>0</v>
      </c>
      <c r="G53" s="32">
        <f t="shared" si="12"/>
        <v>61475</v>
      </c>
      <c r="H53" s="32">
        <f t="shared" si="12"/>
        <v>0</v>
      </c>
      <c r="I53" s="32">
        <f t="shared" si="12"/>
        <v>34200</v>
      </c>
      <c r="J53" s="32">
        <f t="shared" si="12"/>
        <v>0</v>
      </c>
      <c r="K53" s="32">
        <f t="shared" si="12"/>
        <v>11666170</v>
      </c>
      <c r="L53" s="32">
        <f t="shared" si="12"/>
        <v>0</v>
      </c>
      <c r="M53" s="32">
        <f t="shared" si="12"/>
        <v>0</v>
      </c>
      <c r="N53" s="32">
        <f t="shared" si="11"/>
        <v>12114852</v>
      </c>
      <c r="O53" s="45">
        <f t="shared" si="9"/>
        <v>357.3070253052557</v>
      </c>
      <c r="P53" s="10"/>
    </row>
    <row r="54" spans="1:16" ht="15">
      <c r="A54" s="12"/>
      <c r="B54" s="25">
        <v>361.1</v>
      </c>
      <c r="C54" s="20" t="s">
        <v>54</v>
      </c>
      <c r="D54" s="46">
        <v>101940</v>
      </c>
      <c r="E54" s="46">
        <v>9929</v>
      </c>
      <c r="F54" s="46">
        <v>0</v>
      </c>
      <c r="G54" s="46">
        <v>61475</v>
      </c>
      <c r="H54" s="46">
        <v>0</v>
      </c>
      <c r="I54" s="46">
        <v>0</v>
      </c>
      <c r="J54" s="46">
        <v>0</v>
      </c>
      <c r="K54" s="46">
        <v>2285950</v>
      </c>
      <c r="L54" s="46">
        <v>0</v>
      </c>
      <c r="M54" s="46">
        <v>0</v>
      </c>
      <c r="N54" s="46">
        <f t="shared" si="11"/>
        <v>2459294</v>
      </c>
      <c r="O54" s="47">
        <f t="shared" si="9"/>
        <v>72.53270807526691</v>
      </c>
      <c r="P54" s="9"/>
    </row>
    <row r="55" spans="1:16" ht="15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5529214</v>
      </c>
      <c r="L55" s="46">
        <v>0</v>
      </c>
      <c r="M55" s="46">
        <v>0</v>
      </c>
      <c r="N55" s="46">
        <f t="shared" si="11"/>
        <v>5529214</v>
      </c>
      <c r="O55" s="47">
        <f t="shared" si="9"/>
        <v>163.07479502153012</v>
      </c>
      <c r="P55" s="9"/>
    </row>
    <row r="56" spans="1:16" ht="15">
      <c r="A56" s="12"/>
      <c r="B56" s="25">
        <v>366</v>
      </c>
      <c r="C56" s="20" t="s">
        <v>105</v>
      </c>
      <c r="D56" s="46">
        <v>36139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36139</v>
      </c>
      <c r="O56" s="47">
        <f t="shared" si="9"/>
        <v>1.0658585501091253</v>
      </c>
      <c r="P56" s="9"/>
    </row>
    <row r="57" spans="1:16" ht="15">
      <c r="A57" s="12"/>
      <c r="B57" s="25">
        <v>368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3843785</v>
      </c>
      <c r="L57" s="46">
        <v>0</v>
      </c>
      <c r="M57" s="46">
        <v>0</v>
      </c>
      <c r="N57" s="46">
        <f t="shared" si="11"/>
        <v>3843785</v>
      </c>
      <c r="O57" s="47">
        <f t="shared" si="9"/>
        <v>113.36592343538017</v>
      </c>
      <c r="P57" s="9"/>
    </row>
    <row r="58" spans="1:16" ht="15">
      <c r="A58" s="12"/>
      <c r="B58" s="25">
        <v>369.9</v>
      </c>
      <c r="C58" s="20" t="s">
        <v>57</v>
      </c>
      <c r="D58" s="46">
        <v>204999</v>
      </c>
      <c r="E58" s="46">
        <v>0</v>
      </c>
      <c r="F58" s="46">
        <v>0</v>
      </c>
      <c r="G58" s="46">
        <v>0</v>
      </c>
      <c r="H58" s="46">
        <v>0</v>
      </c>
      <c r="I58" s="46">
        <v>34200</v>
      </c>
      <c r="J58" s="46">
        <v>0</v>
      </c>
      <c r="K58" s="46">
        <v>7221</v>
      </c>
      <c r="L58" s="46">
        <v>0</v>
      </c>
      <c r="M58" s="46">
        <v>0</v>
      </c>
      <c r="N58" s="46">
        <f t="shared" si="11"/>
        <v>246420</v>
      </c>
      <c r="O58" s="47">
        <f t="shared" si="9"/>
        <v>7.267740222969386</v>
      </c>
      <c r="P58" s="9"/>
    </row>
    <row r="59" spans="1:16" ht="15.75">
      <c r="A59" s="29" t="s">
        <v>37</v>
      </c>
      <c r="B59" s="30"/>
      <c r="C59" s="31"/>
      <c r="D59" s="32">
        <f aca="true" t="shared" si="13" ref="D59:M59">SUM(D60:D61)</f>
        <v>1290421</v>
      </c>
      <c r="E59" s="32">
        <f t="shared" si="13"/>
        <v>799920</v>
      </c>
      <c r="F59" s="32">
        <f t="shared" si="13"/>
        <v>0</v>
      </c>
      <c r="G59" s="32">
        <f t="shared" si="13"/>
        <v>3850000</v>
      </c>
      <c r="H59" s="32">
        <f t="shared" si="13"/>
        <v>0</v>
      </c>
      <c r="I59" s="32">
        <f t="shared" si="13"/>
        <v>178089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6118430</v>
      </c>
      <c r="O59" s="45">
        <f t="shared" si="9"/>
        <v>180.45272223205333</v>
      </c>
      <c r="P59" s="9"/>
    </row>
    <row r="60" spans="1:16" ht="15">
      <c r="A60" s="12"/>
      <c r="B60" s="25">
        <v>381</v>
      </c>
      <c r="C60" s="20" t="s">
        <v>58</v>
      </c>
      <c r="D60" s="46">
        <v>1290421</v>
      </c>
      <c r="E60" s="46">
        <v>799920</v>
      </c>
      <c r="F60" s="46">
        <v>0</v>
      </c>
      <c r="G60" s="46">
        <v>3850000</v>
      </c>
      <c r="H60" s="46">
        <v>0</v>
      </c>
      <c r="I60" s="46">
        <v>77000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6017341</v>
      </c>
      <c r="O60" s="47">
        <f t="shared" si="9"/>
        <v>177.47127352091076</v>
      </c>
      <c r="P60" s="9"/>
    </row>
    <row r="61" spans="1:16" ht="15.75" thickBot="1">
      <c r="A61" s="12"/>
      <c r="B61" s="25">
        <v>389.1</v>
      </c>
      <c r="C61" s="20" t="s">
        <v>106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101089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101089</v>
      </c>
      <c r="O61" s="47">
        <f t="shared" si="9"/>
        <v>2.9814487111425705</v>
      </c>
      <c r="P61" s="9"/>
    </row>
    <row r="62" spans="1:119" ht="16.5" thickBot="1">
      <c r="A62" s="14" t="s">
        <v>49</v>
      </c>
      <c r="B62" s="23"/>
      <c r="C62" s="22"/>
      <c r="D62" s="15">
        <f aca="true" t="shared" si="14" ref="D62:M62">SUM(D5,D14,D24,D35,D49,D53,D59)</f>
        <v>38097003</v>
      </c>
      <c r="E62" s="15">
        <f t="shared" si="14"/>
        <v>1722362</v>
      </c>
      <c r="F62" s="15">
        <f t="shared" si="14"/>
        <v>360153</v>
      </c>
      <c r="G62" s="15">
        <f t="shared" si="14"/>
        <v>4047897</v>
      </c>
      <c r="H62" s="15">
        <f t="shared" si="14"/>
        <v>0</v>
      </c>
      <c r="I62" s="15">
        <f t="shared" si="14"/>
        <v>12689477</v>
      </c>
      <c r="J62" s="15">
        <f t="shared" si="14"/>
        <v>0</v>
      </c>
      <c r="K62" s="15">
        <f t="shared" si="14"/>
        <v>12174295</v>
      </c>
      <c r="L62" s="15">
        <f t="shared" si="14"/>
        <v>0</v>
      </c>
      <c r="M62" s="15">
        <f t="shared" si="14"/>
        <v>0</v>
      </c>
      <c r="N62" s="15">
        <f t="shared" si="11"/>
        <v>69091187</v>
      </c>
      <c r="O62" s="38">
        <f t="shared" si="9"/>
        <v>2037.7274523683125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130</v>
      </c>
      <c r="M64" s="48"/>
      <c r="N64" s="48"/>
      <c r="O64" s="43">
        <v>33906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20365790</v>
      </c>
      <c r="E5" s="27">
        <f t="shared" si="0"/>
        <v>614483</v>
      </c>
      <c r="F5" s="27">
        <f t="shared" si="0"/>
        <v>364240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497176</v>
      </c>
      <c r="L5" s="27">
        <f t="shared" si="0"/>
        <v>0</v>
      </c>
      <c r="M5" s="27">
        <f t="shared" si="0"/>
        <v>0</v>
      </c>
      <c r="N5" s="28">
        <f>SUM(D5:M5)</f>
        <v>21841689</v>
      </c>
      <c r="O5" s="33">
        <f aca="true" t="shared" si="1" ref="O5:O36">(N5/O$65)</f>
        <v>647.0077907458973</v>
      </c>
      <c r="P5" s="6"/>
    </row>
    <row r="6" spans="1:16" ht="15">
      <c r="A6" s="12"/>
      <c r="B6" s="25">
        <v>311</v>
      </c>
      <c r="C6" s="20" t="s">
        <v>3</v>
      </c>
      <c r="D6" s="46">
        <v>16323972</v>
      </c>
      <c r="E6" s="46">
        <v>0</v>
      </c>
      <c r="F6" s="46">
        <v>364240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16688212</v>
      </c>
      <c r="O6" s="47">
        <f t="shared" si="1"/>
        <v>494.348361869779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614483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614483</v>
      </c>
      <c r="O7" s="47">
        <f t="shared" si="1"/>
        <v>18.20258901593696</v>
      </c>
      <c r="P7" s="9"/>
    </row>
    <row r="8" spans="1:16" ht="15">
      <c r="A8" s="12"/>
      <c r="B8" s="25">
        <v>312.51</v>
      </c>
      <c r="C8" s="20" t="s">
        <v>68</v>
      </c>
      <c r="D8" s="46">
        <v>195815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195815</v>
      </c>
      <c r="L8" s="46">
        <v>0</v>
      </c>
      <c r="M8" s="46">
        <v>0</v>
      </c>
      <c r="N8" s="46">
        <f>SUM(D8:M8)</f>
        <v>391630</v>
      </c>
      <c r="O8" s="47">
        <f t="shared" si="1"/>
        <v>11.601101961016647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301361</v>
      </c>
      <c r="L9" s="46">
        <v>0</v>
      </c>
      <c r="M9" s="46">
        <v>0</v>
      </c>
      <c r="N9" s="46">
        <f>SUM(D9:M9)</f>
        <v>301361</v>
      </c>
      <c r="O9" s="47">
        <f t="shared" si="1"/>
        <v>8.927098761774987</v>
      </c>
      <c r="P9" s="9"/>
    </row>
    <row r="10" spans="1:16" ht="15">
      <c r="A10" s="12"/>
      <c r="B10" s="25">
        <v>314.1</v>
      </c>
      <c r="C10" s="20" t="s">
        <v>12</v>
      </c>
      <c r="D10" s="46">
        <v>2347789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2347789</v>
      </c>
      <c r="O10" s="47">
        <f t="shared" si="1"/>
        <v>69.54763315362284</v>
      </c>
      <c r="P10" s="9"/>
    </row>
    <row r="11" spans="1:16" ht="15">
      <c r="A11" s="12"/>
      <c r="B11" s="25">
        <v>314.9</v>
      </c>
      <c r="C11" s="20" t="s">
        <v>13</v>
      </c>
      <c r="D11" s="46">
        <v>30326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30326</v>
      </c>
      <c r="O11" s="47">
        <f t="shared" si="1"/>
        <v>0.8983352094318384</v>
      </c>
      <c r="P11" s="9"/>
    </row>
    <row r="12" spans="1:16" ht="15">
      <c r="A12" s="12"/>
      <c r="B12" s="25">
        <v>315</v>
      </c>
      <c r="C12" s="20" t="s">
        <v>91</v>
      </c>
      <c r="D12" s="46">
        <v>980597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980597</v>
      </c>
      <c r="O12" s="47">
        <f t="shared" si="1"/>
        <v>29.047840511878665</v>
      </c>
      <c r="P12" s="9"/>
    </row>
    <row r="13" spans="1:16" ht="15">
      <c r="A13" s="12"/>
      <c r="B13" s="25">
        <v>316</v>
      </c>
      <c r="C13" s="20" t="s">
        <v>92</v>
      </c>
      <c r="D13" s="46">
        <v>487291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487291</v>
      </c>
      <c r="O13" s="47">
        <f t="shared" si="1"/>
        <v>14.434830262456307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3384843</v>
      </c>
      <c r="E14" s="32">
        <f t="shared" si="3"/>
        <v>0</v>
      </c>
      <c r="F14" s="32">
        <f t="shared" si="3"/>
        <v>0</v>
      </c>
      <c r="G14" s="32">
        <f t="shared" si="3"/>
        <v>376934</v>
      </c>
      <c r="H14" s="32">
        <f t="shared" si="3"/>
        <v>0</v>
      </c>
      <c r="I14" s="32">
        <f t="shared" si="3"/>
        <v>244864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4006641</v>
      </c>
      <c r="O14" s="45">
        <f t="shared" si="1"/>
        <v>118.6871556371823</v>
      </c>
      <c r="P14" s="10"/>
    </row>
    <row r="15" spans="1:16" ht="15">
      <c r="A15" s="12"/>
      <c r="B15" s="25">
        <v>322</v>
      </c>
      <c r="C15" s="20" t="s">
        <v>0</v>
      </c>
      <c r="D15" s="46">
        <v>671389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671389</v>
      </c>
      <c r="O15" s="47">
        <f t="shared" si="1"/>
        <v>19.888293145328515</v>
      </c>
      <c r="P15" s="9"/>
    </row>
    <row r="16" spans="1:16" ht="15">
      <c r="A16" s="12"/>
      <c r="B16" s="25">
        <v>323.1</v>
      </c>
      <c r="C16" s="20" t="s">
        <v>17</v>
      </c>
      <c r="D16" s="46">
        <v>1835783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1835783</v>
      </c>
      <c r="O16" s="47">
        <f t="shared" si="1"/>
        <v>54.38068013507909</v>
      </c>
      <c r="P16" s="9"/>
    </row>
    <row r="17" spans="1:16" ht="15">
      <c r="A17" s="12"/>
      <c r="B17" s="25">
        <v>323.2</v>
      </c>
      <c r="C17" s="20" t="s">
        <v>18</v>
      </c>
      <c r="D17" s="46">
        <v>313043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313043</v>
      </c>
      <c r="O17" s="47">
        <f t="shared" si="1"/>
        <v>9.273150068131999</v>
      </c>
      <c r="P17" s="9"/>
    </row>
    <row r="18" spans="1:16" ht="15">
      <c r="A18" s="12"/>
      <c r="B18" s="25">
        <v>323.7</v>
      </c>
      <c r="C18" s="20" t="s">
        <v>19</v>
      </c>
      <c r="D18" s="46">
        <v>481372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481372</v>
      </c>
      <c r="O18" s="47">
        <f t="shared" si="1"/>
        <v>14.259494045855797</v>
      </c>
      <c r="P18" s="9"/>
    </row>
    <row r="19" spans="1:16" ht="15">
      <c r="A19" s="12"/>
      <c r="B19" s="25">
        <v>323.9</v>
      </c>
      <c r="C19" s="20" t="s">
        <v>20</v>
      </c>
      <c r="D19" s="46">
        <v>83256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83256</v>
      </c>
      <c r="O19" s="47">
        <f t="shared" si="1"/>
        <v>2.4662598495171513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910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910</v>
      </c>
      <c r="O20" s="47">
        <f t="shared" si="1"/>
        <v>0.02695657325670952</v>
      </c>
      <c r="P20" s="9"/>
    </row>
    <row r="21" spans="1:16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244864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244864</v>
      </c>
      <c r="O21" s="47">
        <f t="shared" si="1"/>
        <v>7.253510279044967</v>
      </c>
      <c r="P21" s="9"/>
    </row>
    <row r="22" spans="1:16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367564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367564</v>
      </c>
      <c r="O22" s="47">
        <f t="shared" si="1"/>
        <v>10.888204277504592</v>
      </c>
      <c r="P22" s="9"/>
    </row>
    <row r="23" spans="1:16" ht="15">
      <c r="A23" s="12"/>
      <c r="B23" s="25">
        <v>324.71</v>
      </c>
      <c r="C23" s="20" t="s">
        <v>96</v>
      </c>
      <c r="D23" s="46">
        <v>0</v>
      </c>
      <c r="E23" s="46">
        <v>0</v>
      </c>
      <c r="F23" s="46">
        <v>0</v>
      </c>
      <c r="G23" s="46">
        <v>8460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8460</v>
      </c>
      <c r="O23" s="47">
        <f t="shared" si="1"/>
        <v>0.25060726346347534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SUM(D25:D34)</f>
        <v>3327593</v>
      </c>
      <c r="E24" s="32">
        <f t="shared" si="5"/>
        <v>270539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76268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3674400</v>
      </c>
      <c r="O24" s="45">
        <f t="shared" si="1"/>
        <v>108.84531074115765</v>
      </c>
      <c r="P24" s="10"/>
    </row>
    <row r="25" spans="1:16" ht="15">
      <c r="A25" s="12"/>
      <c r="B25" s="25">
        <v>331.2</v>
      </c>
      <c r="C25" s="20" t="s">
        <v>22</v>
      </c>
      <c r="D25" s="46">
        <v>32950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32950</v>
      </c>
      <c r="O25" s="47">
        <f t="shared" si="1"/>
        <v>0.9760649327566799</v>
      </c>
      <c r="P25" s="9"/>
    </row>
    <row r="26" spans="1:16" ht="15">
      <c r="A26" s="12"/>
      <c r="B26" s="25">
        <v>331.5</v>
      </c>
      <c r="C26" s="20" t="s">
        <v>80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76268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76268</v>
      </c>
      <c r="O26" s="47">
        <f t="shared" si="1"/>
        <v>2.259257064992002</v>
      </c>
      <c r="P26" s="9"/>
    </row>
    <row r="27" spans="1:16" ht="15">
      <c r="A27" s="12"/>
      <c r="B27" s="25">
        <v>335.12</v>
      </c>
      <c r="C27" s="20" t="s">
        <v>97</v>
      </c>
      <c r="D27" s="46">
        <v>856708</v>
      </c>
      <c r="E27" s="46">
        <v>270539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1127247</v>
      </c>
      <c r="O27" s="47">
        <f t="shared" si="1"/>
        <v>33.391995971325315</v>
      </c>
      <c r="P27" s="9"/>
    </row>
    <row r="28" spans="1:16" ht="15">
      <c r="A28" s="12"/>
      <c r="B28" s="25">
        <v>335.15</v>
      </c>
      <c r="C28" s="20" t="s">
        <v>98</v>
      </c>
      <c r="D28" s="46">
        <v>8908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8908</v>
      </c>
      <c r="O28" s="47">
        <f t="shared" si="1"/>
        <v>0.26387819183600925</v>
      </c>
      <c r="P28" s="9"/>
    </row>
    <row r="29" spans="1:16" ht="15">
      <c r="A29" s="12"/>
      <c r="B29" s="25">
        <v>335.18</v>
      </c>
      <c r="C29" s="20" t="s">
        <v>99</v>
      </c>
      <c r="D29" s="46">
        <v>2203865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2203865</v>
      </c>
      <c r="O29" s="47">
        <f t="shared" si="1"/>
        <v>65.28422892351442</v>
      </c>
      <c r="P29" s="9"/>
    </row>
    <row r="30" spans="1:16" ht="15">
      <c r="A30" s="12"/>
      <c r="B30" s="25">
        <v>335.29</v>
      </c>
      <c r="C30" s="20" t="s">
        <v>125</v>
      </c>
      <c r="D30" s="46">
        <v>78233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78233</v>
      </c>
      <c r="O30" s="47">
        <f t="shared" si="1"/>
        <v>2.3174654896617097</v>
      </c>
      <c r="P30" s="9"/>
    </row>
    <row r="31" spans="1:16" ht="15">
      <c r="A31" s="12"/>
      <c r="B31" s="25">
        <v>335.33</v>
      </c>
      <c r="C31" s="20" t="s">
        <v>100</v>
      </c>
      <c r="D31" s="46">
        <v>8299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8299</v>
      </c>
      <c r="O31" s="47">
        <f t="shared" si="1"/>
        <v>0.24583802357959594</v>
      </c>
      <c r="P31" s="9"/>
    </row>
    <row r="32" spans="1:16" ht="15">
      <c r="A32" s="12"/>
      <c r="B32" s="25">
        <v>335.49</v>
      </c>
      <c r="C32" s="20" t="s">
        <v>28</v>
      </c>
      <c r="D32" s="46">
        <v>69324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69324</v>
      </c>
      <c r="O32" s="47">
        <f t="shared" si="1"/>
        <v>2.0535576752177263</v>
      </c>
      <c r="P32" s="9"/>
    </row>
    <row r="33" spans="1:16" ht="15">
      <c r="A33" s="12"/>
      <c r="B33" s="25">
        <v>337.9</v>
      </c>
      <c r="C33" s="20" t="s">
        <v>126</v>
      </c>
      <c r="D33" s="46">
        <v>14200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14200</v>
      </c>
      <c r="O33" s="47">
        <f t="shared" si="1"/>
        <v>0.42064103323656615</v>
      </c>
      <c r="P33" s="9"/>
    </row>
    <row r="34" spans="1:16" ht="15">
      <c r="A34" s="12"/>
      <c r="B34" s="25">
        <v>338</v>
      </c>
      <c r="C34" s="20" t="s">
        <v>30</v>
      </c>
      <c r="D34" s="46">
        <v>55106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55106</v>
      </c>
      <c r="O34" s="47">
        <f t="shared" si="1"/>
        <v>1.6323834350376207</v>
      </c>
      <c r="P34" s="9"/>
    </row>
    <row r="35" spans="1:16" ht="15.75">
      <c r="A35" s="29" t="s">
        <v>35</v>
      </c>
      <c r="B35" s="30"/>
      <c r="C35" s="31"/>
      <c r="D35" s="32">
        <f aca="true" t="shared" si="7" ref="D35:M35">SUM(D36:D48)</f>
        <v>5926109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12080374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18006483</v>
      </c>
      <c r="O35" s="45">
        <f t="shared" si="1"/>
        <v>533.3989869068073</v>
      </c>
      <c r="P35" s="10"/>
    </row>
    <row r="36" spans="1:16" ht="15">
      <c r="A36" s="12"/>
      <c r="B36" s="25">
        <v>341.9</v>
      </c>
      <c r="C36" s="20" t="s">
        <v>101</v>
      </c>
      <c r="D36" s="46">
        <v>149651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8">SUM(D36:M36)</f>
        <v>149651</v>
      </c>
      <c r="O36" s="47">
        <f t="shared" si="1"/>
        <v>4.433052905977842</v>
      </c>
      <c r="P36" s="9"/>
    </row>
    <row r="37" spans="1:16" ht="15">
      <c r="A37" s="12"/>
      <c r="B37" s="25">
        <v>342.1</v>
      </c>
      <c r="C37" s="20" t="s">
        <v>39</v>
      </c>
      <c r="D37" s="46">
        <v>231260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231260</v>
      </c>
      <c r="O37" s="47">
        <f aca="true" t="shared" si="9" ref="O37:O63">(N37/O$65)</f>
        <v>6.850524320161147</v>
      </c>
      <c r="P37" s="9"/>
    </row>
    <row r="38" spans="1:16" ht="15">
      <c r="A38" s="12"/>
      <c r="B38" s="25">
        <v>342.5</v>
      </c>
      <c r="C38" s="20" t="s">
        <v>40</v>
      </c>
      <c r="D38" s="46">
        <v>514517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514517</v>
      </c>
      <c r="O38" s="47">
        <f t="shared" si="9"/>
        <v>15.241335387167487</v>
      </c>
      <c r="P38" s="9"/>
    </row>
    <row r="39" spans="1:16" ht="15">
      <c r="A39" s="12"/>
      <c r="B39" s="25">
        <v>342.6</v>
      </c>
      <c r="C39" s="20" t="s">
        <v>41</v>
      </c>
      <c r="D39" s="46">
        <v>3277430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3277430</v>
      </c>
      <c r="O39" s="47">
        <f t="shared" si="9"/>
        <v>97.08602405355768</v>
      </c>
      <c r="P39" s="9"/>
    </row>
    <row r="40" spans="1:16" ht="15">
      <c r="A40" s="12"/>
      <c r="B40" s="25">
        <v>342.9</v>
      </c>
      <c r="C40" s="20" t="s">
        <v>42</v>
      </c>
      <c r="D40" s="46">
        <v>3450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3450</v>
      </c>
      <c r="O40" s="47">
        <f t="shared" si="9"/>
        <v>0.10219799751170093</v>
      </c>
      <c r="P40" s="9"/>
    </row>
    <row r="41" spans="1:16" ht="15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4979284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4979284</v>
      </c>
      <c r="O41" s="47">
        <f t="shared" si="9"/>
        <v>147.49937792523255</v>
      </c>
      <c r="P41" s="9"/>
    </row>
    <row r="42" spans="1:16" ht="15">
      <c r="A42" s="12"/>
      <c r="B42" s="25">
        <v>343.5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6272275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6272275</v>
      </c>
      <c r="O42" s="47">
        <f t="shared" si="9"/>
        <v>185.8011434326678</v>
      </c>
      <c r="P42" s="9"/>
    </row>
    <row r="43" spans="1:16" ht="15">
      <c r="A43" s="12"/>
      <c r="B43" s="25">
        <v>343.6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3965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3965</v>
      </c>
      <c r="O43" s="47">
        <f t="shared" si="9"/>
        <v>0.11745364061852005</v>
      </c>
      <c r="P43" s="9"/>
    </row>
    <row r="44" spans="1:16" ht="15">
      <c r="A44" s="12"/>
      <c r="B44" s="25">
        <v>343.9</v>
      </c>
      <c r="C44" s="20" t="s">
        <v>45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647514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647514</v>
      </c>
      <c r="O44" s="47">
        <f t="shared" si="9"/>
        <v>19.18105337993957</v>
      </c>
      <c r="P44" s="9"/>
    </row>
    <row r="45" spans="1:16" ht="15">
      <c r="A45" s="12"/>
      <c r="B45" s="25">
        <v>344.5</v>
      </c>
      <c r="C45" s="20" t="s">
        <v>103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104928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104928</v>
      </c>
      <c r="O45" s="47">
        <f t="shared" si="9"/>
        <v>3.10824100953848</v>
      </c>
      <c r="P45" s="9"/>
    </row>
    <row r="46" spans="1:16" ht="15">
      <c r="A46" s="12"/>
      <c r="B46" s="25">
        <v>347.2</v>
      </c>
      <c r="C46" s="20" t="s">
        <v>47</v>
      </c>
      <c r="D46" s="46">
        <v>579215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579215</v>
      </c>
      <c r="O46" s="47">
        <f t="shared" si="9"/>
        <v>17.15785887789561</v>
      </c>
      <c r="P46" s="9"/>
    </row>
    <row r="47" spans="1:16" ht="15">
      <c r="A47" s="12"/>
      <c r="B47" s="25">
        <v>347.5</v>
      </c>
      <c r="C47" s="20" t="s">
        <v>48</v>
      </c>
      <c r="D47" s="46">
        <v>20911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20911</v>
      </c>
      <c r="O47" s="47">
        <f t="shared" si="9"/>
        <v>0.6194383553528052</v>
      </c>
      <c r="P47" s="9"/>
    </row>
    <row r="48" spans="1:16" ht="15">
      <c r="A48" s="12"/>
      <c r="B48" s="25">
        <v>349</v>
      </c>
      <c r="C48" s="20" t="s">
        <v>1</v>
      </c>
      <c r="D48" s="46">
        <v>1149675</v>
      </c>
      <c r="E48" s="46">
        <v>0</v>
      </c>
      <c r="F48" s="46">
        <v>0</v>
      </c>
      <c r="G48" s="46">
        <v>0</v>
      </c>
      <c r="H48" s="46">
        <v>0</v>
      </c>
      <c r="I48" s="46">
        <v>72408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1222083</v>
      </c>
      <c r="O48" s="47">
        <f t="shared" si="9"/>
        <v>36.20128562118609</v>
      </c>
      <c r="P48" s="9"/>
    </row>
    <row r="49" spans="1:16" ht="15.75">
      <c r="A49" s="29" t="s">
        <v>36</v>
      </c>
      <c r="B49" s="30"/>
      <c r="C49" s="31"/>
      <c r="D49" s="32">
        <f aca="true" t="shared" si="10" ref="D49:M49">SUM(D50:D52)</f>
        <v>250759</v>
      </c>
      <c r="E49" s="32">
        <f t="shared" si="10"/>
        <v>22351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63">SUM(D49:M49)</f>
        <v>273110</v>
      </c>
      <c r="O49" s="45">
        <f t="shared" si="9"/>
        <v>8.090230463890041</v>
      </c>
      <c r="P49" s="10"/>
    </row>
    <row r="50" spans="1:16" ht="15">
      <c r="A50" s="13"/>
      <c r="B50" s="39">
        <v>351.1</v>
      </c>
      <c r="C50" s="21" t="s">
        <v>51</v>
      </c>
      <c r="D50" s="46">
        <v>122896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122896</v>
      </c>
      <c r="O50" s="47">
        <f t="shared" si="9"/>
        <v>3.6405000296226078</v>
      </c>
      <c r="P50" s="9"/>
    </row>
    <row r="51" spans="1:16" ht="15">
      <c r="A51" s="13"/>
      <c r="B51" s="39">
        <v>354</v>
      </c>
      <c r="C51" s="21" t="s">
        <v>52</v>
      </c>
      <c r="D51" s="46">
        <v>127863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127863</v>
      </c>
      <c r="O51" s="47">
        <f t="shared" si="9"/>
        <v>3.787635523431483</v>
      </c>
      <c r="P51" s="9"/>
    </row>
    <row r="52" spans="1:16" ht="15">
      <c r="A52" s="13"/>
      <c r="B52" s="39">
        <v>359</v>
      </c>
      <c r="C52" s="21" t="s">
        <v>53</v>
      </c>
      <c r="D52" s="46">
        <v>0</v>
      </c>
      <c r="E52" s="46">
        <v>22351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22351</v>
      </c>
      <c r="O52" s="47">
        <f t="shared" si="9"/>
        <v>0.66209491083595</v>
      </c>
      <c r="P52" s="9"/>
    </row>
    <row r="53" spans="1:16" ht="15.75">
      <c r="A53" s="29" t="s">
        <v>4</v>
      </c>
      <c r="B53" s="30"/>
      <c r="C53" s="31"/>
      <c r="D53" s="32">
        <f aca="true" t="shared" si="12" ref="D53:M53">SUM(D54:D59)</f>
        <v>427410</v>
      </c>
      <c r="E53" s="32">
        <f t="shared" si="12"/>
        <v>8194</v>
      </c>
      <c r="F53" s="32">
        <f t="shared" si="12"/>
        <v>0</v>
      </c>
      <c r="G53" s="32">
        <f t="shared" si="12"/>
        <v>50373</v>
      </c>
      <c r="H53" s="32">
        <f t="shared" si="12"/>
        <v>0</v>
      </c>
      <c r="I53" s="32">
        <f t="shared" si="12"/>
        <v>214856</v>
      </c>
      <c r="J53" s="32">
        <f t="shared" si="12"/>
        <v>0</v>
      </c>
      <c r="K53" s="32">
        <f t="shared" si="12"/>
        <v>12434879</v>
      </c>
      <c r="L53" s="32">
        <f t="shared" si="12"/>
        <v>0</v>
      </c>
      <c r="M53" s="32">
        <f t="shared" si="12"/>
        <v>0</v>
      </c>
      <c r="N53" s="32">
        <f t="shared" si="11"/>
        <v>13135712</v>
      </c>
      <c r="O53" s="45">
        <f t="shared" si="9"/>
        <v>389.11404704070145</v>
      </c>
      <c r="P53" s="10"/>
    </row>
    <row r="54" spans="1:16" ht="15">
      <c r="A54" s="12"/>
      <c r="B54" s="25">
        <v>361.1</v>
      </c>
      <c r="C54" s="20" t="s">
        <v>54</v>
      </c>
      <c r="D54" s="46">
        <v>144532</v>
      </c>
      <c r="E54" s="46">
        <v>8194</v>
      </c>
      <c r="F54" s="46">
        <v>0</v>
      </c>
      <c r="G54" s="46">
        <v>50373</v>
      </c>
      <c r="H54" s="46">
        <v>0</v>
      </c>
      <c r="I54" s="46">
        <v>0</v>
      </c>
      <c r="J54" s="46">
        <v>0</v>
      </c>
      <c r="K54" s="46">
        <v>1811658</v>
      </c>
      <c r="L54" s="46">
        <v>0</v>
      </c>
      <c r="M54" s="46">
        <v>0</v>
      </c>
      <c r="N54" s="46">
        <f t="shared" si="11"/>
        <v>2014757</v>
      </c>
      <c r="O54" s="47">
        <f t="shared" si="9"/>
        <v>59.68235677469044</v>
      </c>
      <c r="P54" s="9"/>
    </row>
    <row r="55" spans="1:16" ht="15">
      <c r="A55" s="12"/>
      <c r="B55" s="25">
        <v>361.4</v>
      </c>
      <c r="C55" s="20" t="s">
        <v>104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7041750</v>
      </c>
      <c r="L55" s="46">
        <v>0</v>
      </c>
      <c r="M55" s="46">
        <v>0</v>
      </c>
      <c r="N55" s="46">
        <f t="shared" si="11"/>
        <v>7041750</v>
      </c>
      <c r="O55" s="47">
        <f t="shared" si="9"/>
        <v>208.5949997037739</v>
      </c>
      <c r="P55" s="9"/>
    </row>
    <row r="56" spans="1:16" ht="15">
      <c r="A56" s="12"/>
      <c r="B56" s="25">
        <v>364</v>
      </c>
      <c r="C56" s="20" t="s">
        <v>120</v>
      </c>
      <c r="D56" s="46">
        <v>57631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57631</v>
      </c>
      <c r="O56" s="47">
        <f t="shared" si="9"/>
        <v>1.707180520172996</v>
      </c>
      <c r="P56" s="9"/>
    </row>
    <row r="57" spans="1:16" ht="15">
      <c r="A57" s="12"/>
      <c r="B57" s="25">
        <v>366</v>
      </c>
      <c r="C57" s="20" t="s">
        <v>105</v>
      </c>
      <c r="D57" s="46">
        <v>25650</v>
      </c>
      <c r="E57" s="46">
        <v>0</v>
      </c>
      <c r="F57" s="46">
        <v>0</v>
      </c>
      <c r="G57" s="46">
        <v>0</v>
      </c>
      <c r="H57" s="46">
        <v>0</v>
      </c>
      <c r="I57" s="46">
        <v>201856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227506</v>
      </c>
      <c r="O57" s="47">
        <f t="shared" si="9"/>
        <v>6.739321049825227</v>
      </c>
      <c r="P57" s="9"/>
    </row>
    <row r="58" spans="1:16" ht="15">
      <c r="A58" s="12"/>
      <c r="B58" s="25">
        <v>368</v>
      </c>
      <c r="C58" s="20" t="s">
        <v>56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3573888</v>
      </c>
      <c r="L58" s="46">
        <v>0</v>
      </c>
      <c r="M58" s="46">
        <v>0</v>
      </c>
      <c r="N58" s="46">
        <f t="shared" si="11"/>
        <v>3573888</v>
      </c>
      <c r="O58" s="47">
        <f t="shared" si="9"/>
        <v>105.86788316843415</v>
      </c>
      <c r="P58" s="9"/>
    </row>
    <row r="59" spans="1:16" ht="15">
      <c r="A59" s="12"/>
      <c r="B59" s="25">
        <v>369.9</v>
      </c>
      <c r="C59" s="20" t="s">
        <v>57</v>
      </c>
      <c r="D59" s="46">
        <v>199597</v>
      </c>
      <c r="E59" s="46">
        <v>0</v>
      </c>
      <c r="F59" s="46">
        <v>0</v>
      </c>
      <c r="G59" s="46">
        <v>0</v>
      </c>
      <c r="H59" s="46">
        <v>0</v>
      </c>
      <c r="I59" s="46">
        <v>13000</v>
      </c>
      <c r="J59" s="46">
        <v>0</v>
      </c>
      <c r="K59" s="46">
        <v>7583</v>
      </c>
      <c r="L59" s="46">
        <v>0</v>
      </c>
      <c r="M59" s="46">
        <v>0</v>
      </c>
      <c r="N59" s="46">
        <f t="shared" si="11"/>
        <v>220180</v>
      </c>
      <c r="O59" s="47">
        <f t="shared" si="9"/>
        <v>6.522305823804728</v>
      </c>
      <c r="P59" s="9"/>
    </row>
    <row r="60" spans="1:16" ht="15.75">
      <c r="A60" s="29" t="s">
        <v>37</v>
      </c>
      <c r="B60" s="30"/>
      <c r="C60" s="31"/>
      <c r="D60" s="32">
        <f aca="true" t="shared" si="13" ref="D60:M60">SUM(D61:D62)</f>
        <v>0</v>
      </c>
      <c r="E60" s="32">
        <f t="shared" si="13"/>
        <v>630171</v>
      </c>
      <c r="F60" s="32">
        <f t="shared" si="13"/>
        <v>0</v>
      </c>
      <c r="G60" s="32">
        <f t="shared" si="13"/>
        <v>1864405</v>
      </c>
      <c r="H60" s="32">
        <f t="shared" si="13"/>
        <v>0</v>
      </c>
      <c r="I60" s="32">
        <f t="shared" si="13"/>
        <v>113019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1"/>
        <v>2607595</v>
      </c>
      <c r="O60" s="45">
        <f t="shared" si="9"/>
        <v>77.24376444102138</v>
      </c>
      <c r="P60" s="9"/>
    </row>
    <row r="61" spans="1:16" ht="15">
      <c r="A61" s="12"/>
      <c r="B61" s="25">
        <v>381</v>
      </c>
      <c r="C61" s="20" t="s">
        <v>58</v>
      </c>
      <c r="D61" s="46">
        <v>0</v>
      </c>
      <c r="E61" s="46">
        <v>630171</v>
      </c>
      <c r="F61" s="46">
        <v>0</v>
      </c>
      <c r="G61" s="46">
        <v>1864405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2494576</v>
      </c>
      <c r="O61" s="47">
        <f t="shared" si="9"/>
        <v>73.89584691036198</v>
      </c>
      <c r="P61" s="9"/>
    </row>
    <row r="62" spans="1:16" ht="15.75" thickBot="1">
      <c r="A62" s="12"/>
      <c r="B62" s="25">
        <v>389.1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113019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113019</v>
      </c>
      <c r="O62" s="47">
        <f t="shared" si="9"/>
        <v>3.3479175306593993</v>
      </c>
      <c r="P62" s="9"/>
    </row>
    <row r="63" spans="1:119" ht="16.5" thickBot="1">
      <c r="A63" s="14" t="s">
        <v>49</v>
      </c>
      <c r="B63" s="23"/>
      <c r="C63" s="22"/>
      <c r="D63" s="15">
        <f aca="true" t="shared" si="14" ref="D63:M63">SUM(D5,D14,D24,D35,D49,D53,D60)</f>
        <v>33682504</v>
      </c>
      <c r="E63" s="15">
        <f t="shared" si="14"/>
        <v>1545738</v>
      </c>
      <c r="F63" s="15">
        <f t="shared" si="14"/>
        <v>364240</v>
      </c>
      <c r="G63" s="15">
        <f t="shared" si="14"/>
        <v>2291712</v>
      </c>
      <c r="H63" s="15">
        <f t="shared" si="14"/>
        <v>0</v>
      </c>
      <c r="I63" s="15">
        <f t="shared" si="14"/>
        <v>12729381</v>
      </c>
      <c r="J63" s="15">
        <f t="shared" si="14"/>
        <v>0</v>
      </c>
      <c r="K63" s="15">
        <f t="shared" si="14"/>
        <v>12932055</v>
      </c>
      <c r="L63" s="15">
        <f t="shared" si="14"/>
        <v>0</v>
      </c>
      <c r="M63" s="15">
        <f t="shared" si="14"/>
        <v>0</v>
      </c>
      <c r="N63" s="15">
        <f t="shared" si="11"/>
        <v>63545630</v>
      </c>
      <c r="O63" s="38">
        <f t="shared" si="9"/>
        <v>1882.3872859766575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127</v>
      </c>
      <c r="M65" s="48"/>
      <c r="N65" s="48"/>
      <c r="O65" s="43">
        <v>33758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18677006</v>
      </c>
      <c r="E5" s="27">
        <f t="shared" si="0"/>
        <v>597002</v>
      </c>
      <c r="F5" s="27">
        <f t="shared" si="0"/>
        <v>360580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537920</v>
      </c>
      <c r="L5" s="27">
        <f t="shared" si="0"/>
        <v>0</v>
      </c>
      <c r="M5" s="27">
        <f t="shared" si="0"/>
        <v>0</v>
      </c>
      <c r="N5" s="28">
        <f>SUM(D5:M5)</f>
        <v>20172508</v>
      </c>
      <c r="O5" s="33">
        <f aca="true" t="shared" si="1" ref="O5:O36">(N5/O$64)</f>
        <v>599.1062932493837</v>
      </c>
      <c r="P5" s="6"/>
    </row>
    <row r="6" spans="1:16" ht="15">
      <c r="A6" s="12"/>
      <c r="B6" s="25">
        <v>311</v>
      </c>
      <c r="C6" s="20" t="s">
        <v>3</v>
      </c>
      <c r="D6" s="46">
        <v>14447724</v>
      </c>
      <c r="E6" s="46">
        <v>0</v>
      </c>
      <c r="F6" s="46">
        <v>360580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14808304</v>
      </c>
      <c r="O6" s="47">
        <f t="shared" si="1"/>
        <v>439.7940067120074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597002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597002</v>
      </c>
      <c r="O7" s="47">
        <f t="shared" si="1"/>
        <v>17.730450536069615</v>
      </c>
      <c r="P7" s="9"/>
    </row>
    <row r="8" spans="1:16" ht="15">
      <c r="A8" s="12"/>
      <c r="B8" s="25">
        <v>312.51</v>
      </c>
      <c r="C8" s="20" t="s">
        <v>68</v>
      </c>
      <c r="D8" s="46">
        <v>48018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238638</v>
      </c>
      <c r="L8" s="46">
        <v>0</v>
      </c>
      <c r="M8" s="46">
        <v>0</v>
      </c>
      <c r="N8" s="46">
        <f>SUM(D8:M8)</f>
        <v>286656</v>
      </c>
      <c r="O8" s="47">
        <f t="shared" si="1"/>
        <v>8.513438864304595</v>
      </c>
      <c r="P8" s="9"/>
    </row>
    <row r="9" spans="1:16" ht="15">
      <c r="A9" s="12"/>
      <c r="B9" s="25">
        <v>312.52</v>
      </c>
      <c r="C9" s="20" t="s">
        <v>90</v>
      </c>
      <c r="D9" s="46">
        <v>299282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299282</v>
      </c>
      <c r="L9" s="46">
        <v>0</v>
      </c>
      <c r="M9" s="46">
        <v>0</v>
      </c>
      <c r="N9" s="46">
        <f>SUM(D9:M9)</f>
        <v>598564</v>
      </c>
      <c r="O9" s="47">
        <f t="shared" si="1"/>
        <v>17.776840604674646</v>
      </c>
      <c r="P9" s="9"/>
    </row>
    <row r="10" spans="1:16" ht="15">
      <c r="A10" s="12"/>
      <c r="B10" s="25">
        <v>314.1</v>
      </c>
      <c r="C10" s="20" t="s">
        <v>12</v>
      </c>
      <c r="D10" s="46">
        <v>2309788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2309788</v>
      </c>
      <c r="O10" s="47">
        <f t="shared" si="1"/>
        <v>68.59873481631077</v>
      </c>
      <c r="P10" s="9"/>
    </row>
    <row r="11" spans="1:16" ht="15">
      <c r="A11" s="12"/>
      <c r="B11" s="25">
        <v>314.9</v>
      </c>
      <c r="C11" s="20" t="s">
        <v>13</v>
      </c>
      <c r="D11" s="46">
        <v>27330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27330</v>
      </c>
      <c r="O11" s="47">
        <f t="shared" si="1"/>
        <v>0.8116777048498708</v>
      </c>
      <c r="P11" s="9"/>
    </row>
    <row r="12" spans="1:16" ht="15">
      <c r="A12" s="12"/>
      <c r="B12" s="25">
        <v>315</v>
      </c>
      <c r="C12" s="20" t="s">
        <v>91</v>
      </c>
      <c r="D12" s="46">
        <v>1069254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1069254</v>
      </c>
      <c r="O12" s="47">
        <f t="shared" si="1"/>
        <v>31.755932404739983</v>
      </c>
      <c r="P12" s="9"/>
    </row>
    <row r="13" spans="1:16" ht="15">
      <c r="A13" s="12"/>
      <c r="B13" s="25">
        <v>316</v>
      </c>
      <c r="C13" s="20" t="s">
        <v>92</v>
      </c>
      <c r="D13" s="46">
        <v>475610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475610</v>
      </c>
      <c r="O13" s="47">
        <f t="shared" si="1"/>
        <v>14.125211606426895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3353940</v>
      </c>
      <c r="E14" s="32">
        <f t="shared" si="3"/>
        <v>0</v>
      </c>
      <c r="F14" s="32">
        <f t="shared" si="3"/>
        <v>0</v>
      </c>
      <c r="G14" s="32">
        <f t="shared" si="3"/>
        <v>87840</v>
      </c>
      <c r="H14" s="32">
        <f t="shared" si="3"/>
        <v>0</v>
      </c>
      <c r="I14" s="32">
        <f t="shared" si="3"/>
        <v>75604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3517384</v>
      </c>
      <c r="O14" s="45">
        <f t="shared" si="1"/>
        <v>104.46330670309762</v>
      </c>
      <c r="P14" s="10"/>
    </row>
    <row r="15" spans="1:16" ht="15">
      <c r="A15" s="12"/>
      <c r="B15" s="25">
        <v>322</v>
      </c>
      <c r="C15" s="20" t="s">
        <v>0</v>
      </c>
      <c r="D15" s="46">
        <v>633977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633977</v>
      </c>
      <c r="O15" s="47">
        <f t="shared" si="1"/>
        <v>18.82857651985388</v>
      </c>
      <c r="P15" s="9"/>
    </row>
    <row r="16" spans="1:16" ht="15">
      <c r="A16" s="12"/>
      <c r="B16" s="25">
        <v>323.1</v>
      </c>
      <c r="C16" s="20" t="s">
        <v>17</v>
      </c>
      <c r="D16" s="46">
        <v>1809441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1809441</v>
      </c>
      <c r="O16" s="47">
        <f t="shared" si="1"/>
        <v>53.73885539485017</v>
      </c>
      <c r="P16" s="9"/>
    </row>
    <row r="17" spans="1:16" ht="15">
      <c r="A17" s="12"/>
      <c r="B17" s="25">
        <v>323.2</v>
      </c>
      <c r="C17" s="20" t="s">
        <v>18</v>
      </c>
      <c r="D17" s="46">
        <v>321445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321445</v>
      </c>
      <c r="O17" s="47">
        <f t="shared" si="1"/>
        <v>9.546642511359924</v>
      </c>
      <c r="P17" s="9"/>
    </row>
    <row r="18" spans="1:16" ht="15">
      <c r="A18" s="12"/>
      <c r="B18" s="25">
        <v>323.7</v>
      </c>
      <c r="C18" s="20" t="s">
        <v>19</v>
      </c>
      <c r="D18" s="46">
        <v>504584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504584</v>
      </c>
      <c r="O18" s="47">
        <f t="shared" si="1"/>
        <v>14.985714709987823</v>
      </c>
      <c r="P18" s="9"/>
    </row>
    <row r="19" spans="1:16" ht="15">
      <c r="A19" s="12"/>
      <c r="B19" s="25">
        <v>323.9</v>
      </c>
      <c r="C19" s="20" t="s">
        <v>20</v>
      </c>
      <c r="D19" s="46">
        <v>84493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84493</v>
      </c>
      <c r="O19" s="47">
        <f t="shared" si="1"/>
        <v>2.509370081078673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364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364</v>
      </c>
      <c r="O20" s="47">
        <f t="shared" si="1"/>
        <v>0.010810489738944492</v>
      </c>
      <c r="P20" s="9"/>
    </row>
    <row r="21" spans="1:16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75604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75604</v>
      </c>
      <c r="O21" s="47">
        <f t="shared" si="1"/>
        <v>2.2453743577559324</v>
      </c>
      <c r="P21" s="9"/>
    </row>
    <row r="22" spans="1:16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84092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84092</v>
      </c>
      <c r="O22" s="47">
        <f t="shared" si="1"/>
        <v>2.4974607228772534</v>
      </c>
      <c r="P22" s="9"/>
    </row>
    <row r="23" spans="1:16" ht="15">
      <c r="A23" s="12"/>
      <c r="B23" s="25">
        <v>324.71</v>
      </c>
      <c r="C23" s="20" t="s">
        <v>96</v>
      </c>
      <c r="D23" s="46">
        <v>0</v>
      </c>
      <c r="E23" s="46">
        <v>0</v>
      </c>
      <c r="F23" s="46">
        <v>0</v>
      </c>
      <c r="G23" s="46">
        <v>3384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3384</v>
      </c>
      <c r="O23" s="47">
        <f t="shared" si="1"/>
        <v>0.10050191559502242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SUM(D25:D33)</f>
        <v>4257027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aca="true" t="shared" si="6" ref="N24:N34">SUM(D24:M24)</f>
        <v>4257027</v>
      </c>
      <c r="O24" s="45">
        <f t="shared" si="1"/>
        <v>126.43007335689465</v>
      </c>
      <c r="P24" s="10"/>
    </row>
    <row r="25" spans="1:16" ht="15">
      <c r="A25" s="12"/>
      <c r="B25" s="25">
        <v>331.2</v>
      </c>
      <c r="C25" s="20" t="s">
        <v>22</v>
      </c>
      <c r="D25" s="46">
        <v>87567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87567</v>
      </c>
      <c r="O25" s="47">
        <f t="shared" si="1"/>
        <v>2.6006652609070118</v>
      </c>
      <c r="P25" s="9"/>
    </row>
    <row r="26" spans="1:16" ht="15">
      <c r="A26" s="12"/>
      <c r="B26" s="25">
        <v>331.5</v>
      </c>
      <c r="C26" s="20" t="s">
        <v>80</v>
      </c>
      <c r="D26" s="46">
        <v>817892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817892</v>
      </c>
      <c r="O26" s="47">
        <f t="shared" si="1"/>
        <v>24.290695257046124</v>
      </c>
      <c r="P26" s="9"/>
    </row>
    <row r="27" spans="1:16" ht="15">
      <c r="A27" s="12"/>
      <c r="B27" s="25">
        <v>335.12</v>
      </c>
      <c r="C27" s="20" t="s">
        <v>97</v>
      </c>
      <c r="D27" s="46">
        <v>1063575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1063575</v>
      </c>
      <c r="O27" s="47">
        <f t="shared" si="1"/>
        <v>31.58727094532387</v>
      </c>
      <c r="P27" s="9"/>
    </row>
    <row r="28" spans="1:16" ht="15">
      <c r="A28" s="12"/>
      <c r="B28" s="25">
        <v>335.15</v>
      </c>
      <c r="C28" s="20" t="s">
        <v>98</v>
      </c>
      <c r="D28" s="46">
        <v>7904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7904</v>
      </c>
      <c r="O28" s="47">
        <f t="shared" si="1"/>
        <v>0.2347420629027947</v>
      </c>
      <c r="P28" s="9"/>
    </row>
    <row r="29" spans="1:16" ht="15">
      <c r="A29" s="12"/>
      <c r="B29" s="25">
        <v>335.18</v>
      </c>
      <c r="C29" s="20" t="s">
        <v>99</v>
      </c>
      <c r="D29" s="46">
        <v>2172698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2172698</v>
      </c>
      <c r="O29" s="47">
        <f t="shared" si="1"/>
        <v>64.52727866710225</v>
      </c>
      <c r="P29" s="9"/>
    </row>
    <row r="30" spans="1:16" ht="15">
      <c r="A30" s="12"/>
      <c r="B30" s="25">
        <v>335.33</v>
      </c>
      <c r="C30" s="20" t="s">
        <v>100</v>
      </c>
      <c r="D30" s="46">
        <v>6443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6443</v>
      </c>
      <c r="O30" s="47">
        <f t="shared" si="1"/>
        <v>0.1913516082088444</v>
      </c>
      <c r="P30" s="9"/>
    </row>
    <row r="31" spans="1:16" ht="15">
      <c r="A31" s="12"/>
      <c r="B31" s="25">
        <v>335.49</v>
      </c>
      <c r="C31" s="20" t="s">
        <v>28</v>
      </c>
      <c r="D31" s="46">
        <v>57265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57265</v>
      </c>
      <c r="O31" s="47">
        <f t="shared" si="1"/>
        <v>1.7007216892875174</v>
      </c>
      <c r="P31" s="9"/>
    </row>
    <row r="32" spans="1:16" ht="15">
      <c r="A32" s="12"/>
      <c r="B32" s="25">
        <v>337.4</v>
      </c>
      <c r="C32" s="20" t="s">
        <v>87</v>
      </c>
      <c r="D32" s="46">
        <v>1503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1503</v>
      </c>
      <c r="O32" s="47">
        <f t="shared" si="1"/>
        <v>0.044637818894597725</v>
      </c>
      <c r="P32" s="9"/>
    </row>
    <row r="33" spans="1:16" ht="15">
      <c r="A33" s="12"/>
      <c r="B33" s="25">
        <v>338</v>
      </c>
      <c r="C33" s="20" t="s">
        <v>30</v>
      </c>
      <c r="D33" s="46">
        <v>42180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42180</v>
      </c>
      <c r="O33" s="47">
        <f t="shared" si="1"/>
        <v>1.2527100472216448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SUM(D35:D47)</f>
        <v>5636325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11958675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17595000</v>
      </c>
      <c r="O34" s="45">
        <f t="shared" si="1"/>
        <v>522.5565026283746</v>
      </c>
      <c r="P34" s="10"/>
    </row>
    <row r="35" spans="1:16" ht="15">
      <c r="A35" s="12"/>
      <c r="B35" s="25">
        <v>341.9</v>
      </c>
      <c r="C35" s="20" t="s">
        <v>101</v>
      </c>
      <c r="D35" s="46">
        <v>115710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7">SUM(D35:M35)</f>
        <v>115710</v>
      </c>
      <c r="O35" s="47">
        <f t="shared" si="1"/>
        <v>3.436488372783701</v>
      </c>
      <c r="P35" s="9"/>
    </row>
    <row r="36" spans="1:16" ht="15">
      <c r="A36" s="12"/>
      <c r="B36" s="25">
        <v>342.1</v>
      </c>
      <c r="C36" s="20" t="s">
        <v>39</v>
      </c>
      <c r="D36" s="46">
        <v>231260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231260</v>
      </c>
      <c r="O36" s="47">
        <f t="shared" si="1"/>
        <v>6.868224881945888</v>
      </c>
      <c r="P36" s="9"/>
    </row>
    <row r="37" spans="1:16" ht="15">
      <c r="A37" s="12"/>
      <c r="B37" s="25">
        <v>342.5</v>
      </c>
      <c r="C37" s="20" t="s">
        <v>40</v>
      </c>
      <c r="D37" s="46">
        <v>521702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521702</v>
      </c>
      <c r="O37" s="47">
        <f aca="true" t="shared" si="9" ref="O37:O62">(N37/O$64)</f>
        <v>15.494104719194558</v>
      </c>
      <c r="P37" s="9"/>
    </row>
    <row r="38" spans="1:16" ht="15">
      <c r="A38" s="12"/>
      <c r="B38" s="25">
        <v>342.6</v>
      </c>
      <c r="C38" s="20" t="s">
        <v>41</v>
      </c>
      <c r="D38" s="46">
        <v>3141977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3141977</v>
      </c>
      <c r="O38" s="47">
        <f t="shared" si="9"/>
        <v>93.31403878708682</v>
      </c>
      <c r="P38" s="9"/>
    </row>
    <row r="39" spans="1:16" ht="15">
      <c r="A39" s="12"/>
      <c r="B39" s="25">
        <v>342.9</v>
      </c>
      <c r="C39" s="20" t="s">
        <v>42</v>
      </c>
      <c r="D39" s="46">
        <v>3725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3725</v>
      </c>
      <c r="O39" s="47">
        <f t="shared" si="9"/>
        <v>0.11062932493837427</v>
      </c>
      <c r="P39" s="9"/>
    </row>
    <row r="40" spans="1:16" ht="15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5004162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5004162</v>
      </c>
      <c r="O40" s="47">
        <f t="shared" si="9"/>
        <v>148.6193460247691</v>
      </c>
      <c r="P40" s="9"/>
    </row>
    <row r="41" spans="1:16" ht="15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6147858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6147858</v>
      </c>
      <c r="O41" s="47">
        <f t="shared" si="9"/>
        <v>182.58614237771377</v>
      </c>
      <c r="P41" s="9"/>
    </row>
    <row r="42" spans="1:16" ht="15">
      <c r="A42" s="12"/>
      <c r="B42" s="25">
        <v>343.6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3740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3740</v>
      </c>
      <c r="O42" s="47">
        <f t="shared" si="9"/>
        <v>0.11107481215289121</v>
      </c>
      <c r="P42" s="9"/>
    </row>
    <row r="43" spans="1:16" ht="15">
      <c r="A43" s="12"/>
      <c r="B43" s="25">
        <v>343.9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577783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577783</v>
      </c>
      <c r="O43" s="47">
        <f t="shared" si="9"/>
        <v>17.159662617682873</v>
      </c>
      <c r="P43" s="9"/>
    </row>
    <row r="44" spans="1:16" ht="15">
      <c r="A44" s="12"/>
      <c r="B44" s="25">
        <v>344.5</v>
      </c>
      <c r="C44" s="20" t="s">
        <v>103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89028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89028</v>
      </c>
      <c r="O44" s="47">
        <f t="shared" si="9"/>
        <v>2.6440557156009623</v>
      </c>
      <c r="P44" s="9"/>
    </row>
    <row r="45" spans="1:16" ht="15">
      <c r="A45" s="12"/>
      <c r="B45" s="25">
        <v>347.2</v>
      </c>
      <c r="C45" s="20" t="s">
        <v>47</v>
      </c>
      <c r="D45" s="46">
        <v>521511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521511</v>
      </c>
      <c r="O45" s="47">
        <f t="shared" si="9"/>
        <v>15.488432181996377</v>
      </c>
      <c r="P45" s="9"/>
    </row>
    <row r="46" spans="1:16" ht="15">
      <c r="A46" s="12"/>
      <c r="B46" s="25">
        <v>347.5</v>
      </c>
      <c r="C46" s="20" t="s">
        <v>48</v>
      </c>
      <c r="D46" s="46">
        <v>28393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28393</v>
      </c>
      <c r="O46" s="47">
        <f t="shared" si="9"/>
        <v>0.8432478987853048</v>
      </c>
      <c r="P46" s="9"/>
    </row>
    <row r="47" spans="1:16" ht="15">
      <c r="A47" s="12"/>
      <c r="B47" s="25">
        <v>349</v>
      </c>
      <c r="C47" s="20" t="s">
        <v>1</v>
      </c>
      <c r="D47" s="46">
        <v>1072047</v>
      </c>
      <c r="E47" s="46">
        <v>0</v>
      </c>
      <c r="F47" s="46">
        <v>0</v>
      </c>
      <c r="G47" s="46">
        <v>0</v>
      </c>
      <c r="H47" s="46">
        <v>0</v>
      </c>
      <c r="I47" s="46">
        <v>136104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1208151</v>
      </c>
      <c r="O47" s="47">
        <f t="shared" si="9"/>
        <v>35.88105491372398</v>
      </c>
      <c r="P47" s="9"/>
    </row>
    <row r="48" spans="1:16" ht="15.75">
      <c r="A48" s="29" t="s">
        <v>36</v>
      </c>
      <c r="B48" s="30"/>
      <c r="C48" s="31"/>
      <c r="D48" s="32">
        <f aca="true" t="shared" si="10" ref="D48:M48">SUM(D49:D51)</f>
        <v>549718</v>
      </c>
      <c r="E48" s="32">
        <f t="shared" si="10"/>
        <v>79507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2">SUM(D48:M48)</f>
        <v>629225</v>
      </c>
      <c r="O48" s="45">
        <f t="shared" si="9"/>
        <v>18.687446170294912</v>
      </c>
      <c r="P48" s="10"/>
    </row>
    <row r="49" spans="1:16" ht="15">
      <c r="A49" s="13"/>
      <c r="B49" s="39">
        <v>351.1</v>
      </c>
      <c r="C49" s="21" t="s">
        <v>51</v>
      </c>
      <c r="D49" s="46">
        <v>165089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165089</v>
      </c>
      <c r="O49" s="47">
        <f t="shared" si="9"/>
        <v>4.903002583825844</v>
      </c>
      <c r="P49" s="9"/>
    </row>
    <row r="50" spans="1:16" ht="15">
      <c r="A50" s="13"/>
      <c r="B50" s="39">
        <v>354</v>
      </c>
      <c r="C50" s="21" t="s">
        <v>52</v>
      </c>
      <c r="D50" s="46">
        <v>384629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384629</v>
      </c>
      <c r="O50" s="47">
        <f t="shared" si="9"/>
        <v>11.423153455495827</v>
      </c>
      <c r="P50" s="9"/>
    </row>
    <row r="51" spans="1:16" ht="15">
      <c r="A51" s="13"/>
      <c r="B51" s="39">
        <v>359</v>
      </c>
      <c r="C51" s="21" t="s">
        <v>53</v>
      </c>
      <c r="D51" s="46">
        <v>0</v>
      </c>
      <c r="E51" s="46">
        <v>79507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79507</v>
      </c>
      <c r="O51" s="47">
        <f t="shared" si="9"/>
        <v>2.361290130973241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SUM(D53:D57)</f>
        <v>342090</v>
      </c>
      <c r="E52" s="32">
        <f t="shared" si="12"/>
        <v>6656</v>
      </c>
      <c r="F52" s="32">
        <f t="shared" si="12"/>
        <v>0</v>
      </c>
      <c r="G52" s="32">
        <f t="shared" si="12"/>
        <v>43003</v>
      </c>
      <c r="H52" s="32">
        <f t="shared" si="12"/>
        <v>0</v>
      </c>
      <c r="I52" s="32">
        <f t="shared" si="12"/>
        <v>13000</v>
      </c>
      <c r="J52" s="32">
        <f t="shared" si="12"/>
        <v>0</v>
      </c>
      <c r="K52" s="32">
        <f t="shared" si="12"/>
        <v>10778517</v>
      </c>
      <c r="L52" s="32">
        <f t="shared" si="12"/>
        <v>0</v>
      </c>
      <c r="M52" s="32">
        <f t="shared" si="12"/>
        <v>0</v>
      </c>
      <c r="N52" s="32">
        <f t="shared" si="11"/>
        <v>11183266</v>
      </c>
      <c r="O52" s="45">
        <f t="shared" si="9"/>
        <v>332.1334679694693</v>
      </c>
      <c r="P52" s="10"/>
    </row>
    <row r="53" spans="1:16" ht="15">
      <c r="A53" s="12"/>
      <c r="B53" s="25">
        <v>361.1</v>
      </c>
      <c r="C53" s="20" t="s">
        <v>54</v>
      </c>
      <c r="D53" s="46">
        <v>111703</v>
      </c>
      <c r="E53" s="46">
        <v>6656</v>
      </c>
      <c r="F53" s="46">
        <v>0</v>
      </c>
      <c r="G53" s="46">
        <v>37595</v>
      </c>
      <c r="H53" s="46">
        <v>0</v>
      </c>
      <c r="I53" s="46">
        <v>0</v>
      </c>
      <c r="J53" s="46">
        <v>0</v>
      </c>
      <c r="K53" s="46">
        <v>1735511</v>
      </c>
      <c r="L53" s="46">
        <v>0</v>
      </c>
      <c r="M53" s="46">
        <v>0</v>
      </c>
      <c r="N53" s="46">
        <f t="shared" si="11"/>
        <v>1891465</v>
      </c>
      <c r="O53" s="47">
        <f t="shared" si="9"/>
        <v>56.17489828041935</v>
      </c>
      <c r="P53" s="9"/>
    </row>
    <row r="54" spans="1:16" ht="15">
      <c r="A54" s="12"/>
      <c r="B54" s="25">
        <v>361.4</v>
      </c>
      <c r="C54" s="20" t="s">
        <v>104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5285754</v>
      </c>
      <c r="L54" s="46">
        <v>0</v>
      </c>
      <c r="M54" s="46">
        <v>0</v>
      </c>
      <c r="N54" s="46">
        <f t="shared" si="11"/>
        <v>5285754</v>
      </c>
      <c r="O54" s="47">
        <f t="shared" si="9"/>
        <v>156.98238840545275</v>
      </c>
      <c r="P54" s="9"/>
    </row>
    <row r="55" spans="1:16" ht="15">
      <c r="A55" s="12"/>
      <c r="B55" s="25">
        <v>366</v>
      </c>
      <c r="C55" s="20" t="s">
        <v>105</v>
      </c>
      <c r="D55" s="46">
        <v>29100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29100</v>
      </c>
      <c r="O55" s="47">
        <f t="shared" si="9"/>
        <v>0.8642451961628701</v>
      </c>
      <c r="P55" s="9"/>
    </row>
    <row r="56" spans="1:16" ht="15">
      <c r="A56" s="12"/>
      <c r="B56" s="25">
        <v>368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3731367</v>
      </c>
      <c r="L56" s="46">
        <v>0</v>
      </c>
      <c r="M56" s="46">
        <v>0</v>
      </c>
      <c r="N56" s="46">
        <f t="shared" si="11"/>
        <v>3731367</v>
      </c>
      <c r="O56" s="47">
        <f t="shared" si="9"/>
        <v>110.8184194113629</v>
      </c>
      <c r="P56" s="9"/>
    </row>
    <row r="57" spans="1:16" ht="15">
      <c r="A57" s="12"/>
      <c r="B57" s="25">
        <v>369.9</v>
      </c>
      <c r="C57" s="20" t="s">
        <v>57</v>
      </c>
      <c r="D57" s="46">
        <v>201287</v>
      </c>
      <c r="E57" s="46">
        <v>0</v>
      </c>
      <c r="F57" s="46">
        <v>0</v>
      </c>
      <c r="G57" s="46">
        <v>5408</v>
      </c>
      <c r="H57" s="46">
        <v>0</v>
      </c>
      <c r="I57" s="46">
        <v>13000</v>
      </c>
      <c r="J57" s="46">
        <v>0</v>
      </c>
      <c r="K57" s="46">
        <v>25885</v>
      </c>
      <c r="L57" s="46">
        <v>0</v>
      </c>
      <c r="M57" s="46">
        <v>0</v>
      </c>
      <c r="N57" s="46">
        <f t="shared" si="11"/>
        <v>245580</v>
      </c>
      <c r="O57" s="47">
        <f t="shared" si="9"/>
        <v>7.2935166760713965</v>
      </c>
      <c r="P57" s="9"/>
    </row>
    <row r="58" spans="1:16" ht="15.75">
      <c r="A58" s="29" t="s">
        <v>37</v>
      </c>
      <c r="B58" s="30"/>
      <c r="C58" s="31"/>
      <c r="D58" s="32">
        <f aca="true" t="shared" si="13" ref="D58:M58">SUM(D59:D61)</f>
        <v>0</v>
      </c>
      <c r="E58" s="32">
        <f t="shared" si="13"/>
        <v>705166</v>
      </c>
      <c r="F58" s="32">
        <f t="shared" si="13"/>
        <v>0</v>
      </c>
      <c r="G58" s="32">
        <f t="shared" si="13"/>
        <v>1580000</v>
      </c>
      <c r="H58" s="32">
        <f t="shared" si="13"/>
        <v>0</v>
      </c>
      <c r="I58" s="32">
        <f t="shared" si="13"/>
        <v>383434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2668600</v>
      </c>
      <c r="O58" s="45">
        <f t="shared" si="9"/>
        <v>79.25514537732766</v>
      </c>
      <c r="P58" s="9"/>
    </row>
    <row r="59" spans="1:16" ht="15">
      <c r="A59" s="12"/>
      <c r="B59" s="25">
        <v>381</v>
      </c>
      <c r="C59" s="20" t="s">
        <v>58</v>
      </c>
      <c r="D59" s="46">
        <v>0</v>
      </c>
      <c r="E59" s="46">
        <v>705166</v>
      </c>
      <c r="F59" s="46">
        <v>0</v>
      </c>
      <c r="G59" s="46">
        <v>1580000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2285166</v>
      </c>
      <c r="O59" s="47">
        <f t="shared" si="9"/>
        <v>67.86748240325502</v>
      </c>
      <c r="P59" s="9"/>
    </row>
    <row r="60" spans="1:16" ht="15">
      <c r="A60" s="12"/>
      <c r="B60" s="25">
        <v>389.1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124434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124434</v>
      </c>
      <c r="O60" s="47">
        <f t="shared" si="9"/>
        <v>3.695583736746755</v>
      </c>
      <c r="P60" s="9"/>
    </row>
    <row r="61" spans="1:16" ht="15.75" thickBot="1">
      <c r="A61" s="12"/>
      <c r="B61" s="25">
        <v>389.4</v>
      </c>
      <c r="C61" s="20" t="s">
        <v>117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259000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259000</v>
      </c>
      <c r="O61" s="47">
        <f t="shared" si="9"/>
        <v>7.692079237325888</v>
      </c>
      <c r="P61" s="9"/>
    </row>
    <row r="62" spans="1:119" ht="16.5" thickBot="1">
      <c r="A62" s="14" t="s">
        <v>49</v>
      </c>
      <c r="B62" s="23"/>
      <c r="C62" s="22"/>
      <c r="D62" s="15">
        <f aca="true" t="shared" si="14" ref="D62:M62">SUM(D5,D14,D24,D34,D48,D52,D58)</f>
        <v>32816106</v>
      </c>
      <c r="E62" s="15">
        <f t="shared" si="14"/>
        <v>1388331</v>
      </c>
      <c r="F62" s="15">
        <f t="shared" si="14"/>
        <v>360580</v>
      </c>
      <c r="G62" s="15">
        <f t="shared" si="14"/>
        <v>1710843</v>
      </c>
      <c r="H62" s="15">
        <f t="shared" si="14"/>
        <v>0</v>
      </c>
      <c r="I62" s="15">
        <f t="shared" si="14"/>
        <v>12430713</v>
      </c>
      <c r="J62" s="15">
        <f t="shared" si="14"/>
        <v>0</v>
      </c>
      <c r="K62" s="15">
        <f t="shared" si="14"/>
        <v>11316437</v>
      </c>
      <c r="L62" s="15">
        <f t="shared" si="14"/>
        <v>0</v>
      </c>
      <c r="M62" s="15">
        <f t="shared" si="14"/>
        <v>0</v>
      </c>
      <c r="N62" s="15">
        <f t="shared" si="11"/>
        <v>60023010</v>
      </c>
      <c r="O62" s="38">
        <f t="shared" si="9"/>
        <v>1782.6322354548424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123</v>
      </c>
      <c r="M64" s="48"/>
      <c r="N64" s="48"/>
      <c r="O64" s="43">
        <v>33671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17591991</v>
      </c>
      <c r="E5" s="27">
        <f t="shared" si="0"/>
        <v>573499</v>
      </c>
      <c r="F5" s="27">
        <f t="shared" si="0"/>
        <v>358949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516798</v>
      </c>
      <c r="L5" s="27">
        <f t="shared" si="0"/>
        <v>0</v>
      </c>
      <c r="M5" s="27">
        <f t="shared" si="0"/>
        <v>0</v>
      </c>
      <c r="N5" s="28">
        <f>SUM(D5:M5)</f>
        <v>19041237</v>
      </c>
      <c r="O5" s="33">
        <f aca="true" t="shared" si="1" ref="O5:O36">(N5/O$64)</f>
        <v>573.946135760791</v>
      </c>
      <c r="P5" s="6"/>
    </row>
    <row r="6" spans="1:16" ht="15">
      <c r="A6" s="12"/>
      <c r="B6" s="25">
        <v>311</v>
      </c>
      <c r="C6" s="20" t="s">
        <v>3</v>
      </c>
      <c r="D6" s="46">
        <v>13081951</v>
      </c>
      <c r="E6" s="46">
        <v>0</v>
      </c>
      <c r="F6" s="46">
        <v>358949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13440900</v>
      </c>
      <c r="O6" s="47">
        <f t="shared" si="1"/>
        <v>405.1392572944297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573499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573499</v>
      </c>
      <c r="O7" s="47">
        <f t="shared" si="1"/>
        <v>17.286562575355678</v>
      </c>
      <c r="P7" s="9"/>
    </row>
    <row r="8" spans="1:16" ht="15">
      <c r="A8" s="12"/>
      <c r="B8" s="25">
        <v>312.51</v>
      </c>
      <c r="C8" s="20" t="s">
        <v>68</v>
      </c>
      <c r="D8" s="46">
        <v>255058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255058</v>
      </c>
      <c r="L8" s="46">
        <v>0</v>
      </c>
      <c r="M8" s="46">
        <v>0</v>
      </c>
      <c r="N8" s="46">
        <f>SUM(D8:M8)</f>
        <v>510116</v>
      </c>
      <c r="O8" s="47">
        <f t="shared" si="1"/>
        <v>15.376054979503255</v>
      </c>
      <c r="P8" s="9"/>
    </row>
    <row r="9" spans="1:16" ht="15">
      <c r="A9" s="12"/>
      <c r="B9" s="25">
        <v>312.52</v>
      </c>
      <c r="C9" s="20" t="s">
        <v>90</v>
      </c>
      <c r="D9" s="46">
        <v>261740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261740</v>
      </c>
      <c r="L9" s="46">
        <v>0</v>
      </c>
      <c r="M9" s="46">
        <v>0</v>
      </c>
      <c r="N9" s="46">
        <f>SUM(D9:M9)</f>
        <v>523480</v>
      </c>
      <c r="O9" s="47">
        <f t="shared" si="1"/>
        <v>15.778876296117675</v>
      </c>
      <c r="P9" s="9"/>
    </row>
    <row r="10" spans="1:16" ht="15">
      <c r="A10" s="12"/>
      <c r="B10" s="25">
        <v>314.1</v>
      </c>
      <c r="C10" s="20" t="s">
        <v>12</v>
      </c>
      <c r="D10" s="46">
        <v>2284851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2284851</v>
      </c>
      <c r="O10" s="47">
        <f t="shared" si="1"/>
        <v>68.87059922835785</v>
      </c>
      <c r="P10" s="9"/>
    </row>
    <row r="11" spans="1:16" ht="15">
      <c r="A11" s="12"/>
      <c r="B11" s="25">
        <v>314.9</v>
      </c>
      <c r="C11" s="20" t="s">
        <v>13</v>
      </c>
      <c r="D11" s="46">
        <v>25792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25792</v>
      </c>
      <c r="O11" s="47">
        <f t="shared" si="1"/>
        <v>0.7774294670846394</v>
      </c>
      <c r="P11" s="9"/>
    </row>
    <row r="12" spans="1:16" ht="15">
      <c r="A12" s="12"/>
      <c r="B12" s="25">
        <v>315</v>
      </c>
      <c r="C12" s="20" t="s">
        <v>91</v>
      </c>
      <c r="D12" s="46">
        <v>1183663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1183663</v>
      </c>
      <c r="O12" s="47">
        <f t="shared" si="1"/>
        <v>35.67829153605015</v>
      </c>
      <c r="P12" s="9"/>
    </row>
    <row r="13" spans="1:16" ht="15">
      <c r="A13" s="12"/>
      <c r="B13" s="25">
        <v>316</v>
      </c>
      <c r="C13" s="20" t="s">
        <v>92</v>
      </c>
      <c r="D13" s="46">
        <v>498936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498936</v>
      </c>
      <c r="O13" s="47">
        <f t="shared" si="1"/>
        <v>15.03906438389197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SUM(D15:D22)</f>
        <v>3516760</v>
      </c>
      <c r="E14" s="32">
        <f t="shared" si="3"/>
        <v>0</v>
      </c>
      <c r="F14" s="32">
        <f t="shared" si="3"/>
        <v>0</v>
      </c>
      <c r="G14" s="32">
        <f t="shared" si="3"/>
        <v>480836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3997596</v>
      </c>
      <c r="O14" s="45">
        <f t="shared" si="1"/>
        <v>120.49662406558959</v>
      </c>
      <c r="P14" s="10"/>
    </row>
    <row r="15" spans="1:16" ht="15">
      <c r="A15" s="12"/>
      <c r="B15" s="25">
        <v>322</v>
      </c>
      <c r="C15" s="20" t="s">
        <v>0</v>
      </c>
      <c r="D15" s="46">
        <v>700682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700682</v>
      </c>
      <c r="O15" s="47">
        <f t="shared" si="1"/>
        <v>21.120147094285024</v>
      </c>
      <c r="P15" s="9"/>
    </row>
    <row r="16" spans="1:16" ht="15">
      <c r="A16" s="12"/>
      <c r="B16" s="25">
        <v>323.1</v>
      </c>
      <c r="C16" s="20" t="s">
        <v>17</v>
      </c>
      <c r="D16" s="46">
        <v>1874763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1874763</v>
      </c>
      <c r="O16" s="47">
        <f t="shared" si="1"/>
        <v>56.50961538461539</v>
      </c>
      <c r="P16" s="9"/>
    </row>
    <row r="17" spans="1:16" ht="15">
      <c r="A17" s="12"/>
      <c r="B17" s="25">
        <v>323.2</v>
      </c>
      <c r="C17" s="20" t="s">
        <v>18</v>
      </c>
      <c r="D17" s="46">
        <v>362756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362756</v>
      </c>
      <c r="O17" s="47">
        <f t="shared" si="1"/>
        <v>10.934289848082951</v>
      </c>
      <c r="P17" s="9"/>
    </row>
    <row r="18" spans="1:16" ht="15">
      <c r="A18" s="12"/>
      <c r="B18" s="25">
        <v>323.7</v>
      </c>
      <c r="C18" s="20" t="s">
        <v>19</v>
      </c>
      <c r="D18" s="46">
        <v>491071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491071</v>
      </c>
      <c r="O18" s="47">
        <f t="shared" si="1"/>
        <v>14.801995418374728</v>
      </c>
      <c r="P18" s="9"/>
    </row>
    <row r="19" spans="1:16" ht="15">
      <c r="A19" s="12"/>
      <c r="B19" s="25">
        <v>323.9</v>
      </c>
      <c r="C19" s="20" t="s">
        <v>20</v>
      </c>
      <c r="D19" s="46">
        <v>87488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87488</v>
      </c>
      <c r="O19" s="47">
        <f t="shared" si="1"/>
        <v>2.6370870508801545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6128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6128</v>
      </c>
      <c r="O20" s="47">
        <f t="shared" si="1"/>
        <v>0.1847118398842537</v>
      </c>
      <c r="P20" s="9"/>
    </row>
    <row r="21" spans="1:16" ht="15">
      <c r="A21" s="12"/>
      <c r="B21" s="25">
        <v>324.61</v>
      </c>
      <c r="C21" s="20" t="s">
        <v>95</v>
      </c>
      <c r="D21" s="46">
        <v>0</v>
      </c>
      <c r="E21" s="46">
        <v>0</v>
      </c>
      <c r="F21" s="46">
        <v>0</v>
      </c>
      <c r="G21" s="46">
        <v>142353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142353</v>
      </c>
      <c r="O21" s="47">
        <f t="shared" si="1"/>
        <v>4.2908427779117435</v>
      </c>
      <c r="P21" s="9"/>
    </row>
    <row r="22" spans="1:16" ht="15">
      <c r="A22" s="12"/>
      <c r="B22" s="25">
        <v>324.71</v>
      </c>
      <c r="C22" s="20" t="s">
        <v>96</v>
      </c>
      <c r="D22" s="46">
        <v>0</v>
      </c>
      <c r="E22" s="46">
        <v>0</v>
      </c>
      <c r="F22" s="46">
        <v>0</v>
      </c>
      <c r="G22" s="46">
        <v>332355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332355</v>
      </c>
      <c r="O22" s="47">
        <f t="shared" si="1"/>
        <v>10.017934651555342</v>
      </c>
      <c r="P22" s="9"/>
    </row>
    <row r="23" spans="1:16" ht="15.75">
      <c r="A23" s="29" t="s">
        <v>23</v>
      </c>
      <c r="B23" s="30"/>
      <c r="C23" s="31"/>
      <c r="D23" s="32">
        <f aca="true" t="shared" si="5" ref="D23:M23">SUM(D24:D32)</f>
        <v>3997617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3997617</v>
      </c>
      <c r="O23" s="45">
        <f t="shared" si="1"/>
        <v>120.49725705329153</v>
      </c>
      <c r="P23" s="10"/>
    </row>
    <row r="24" spans="1:16" ht="15">
      <c r="A24" s="12"/>
      <c r="B24" s="25">
        <v>331.2</v>
      </c>
      <c r="C24" s="20" t="s">
        <v>22</v>
      </c>
      <c r="D24" s="46">
        <v>51476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51476</v>
      </c>
      <c r="O24" s="47">
        <f t="shared" si="1"/>
        <v>1.551603568844948</v>
      </c>
      <c r="P24" s="9"/>
    </row>
    <row r="25" spans="1:16" ht="15">
      <c r="A25" s="12"/>
      <c r="B25" s="25">
        <v>334.7</v>
      </c>
      <c r="C25" s="20" t="s">
        <v>24</v>
      </c>
      <c r="D25" s="46">
        <v>11776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11776</v>
      </c>
      <c r="O25" s="47">
        <f t="shared" si="1"/>
        <v>0.3549553894381481</v>
      </c>
      <c r="P25" s="9"/>
    </row>
    <row r="26" spans="1:16" ht="15">
      <c r="A26" s="12"/>
      <c r="B26" s="25">
        <v>335.12</v>
      </c>
      <c r="C26" s="20" t="s">
        <v>97</v>
      </c>
      <c r="D26" s="46">
        <v>1014933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1014933</v>
      </c>
      <c r="O26" s="47">
        <f t="shared" si="1"/>
        <v>30.59238606221365</v>
      </c>
      <c r="P26" s="9"/>
    </row>
    <row r="27" spans="1:16" ht="15">
      <c r="A27" s="12"/>
      <c r="B27" s="25">
        <v>335.15</v>
      </c>
      <c r="C27" s="20" t="s">
        <v>98</v>
      </c>
      <c r="D27" s="46">
        <v>8125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8125</v>
      </c>
      <c r="O27" s="47">
        <f t="shared" si="1"/>
        <v>0.24490595611285265</v>
      </c>
      <c r="P27" s="9"/>
    </row>
    <row r="28" spans="1:16" ht="15">
      <c r="A28" s="12"/>
      <c r="B28" s="25">
        <v>335.18</v>
      </c>
      <c r="C28" s="20" t="s">
        <v>99</v>
      </c>
      <c r="D28" s="46">
        <v>2069249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2069249</v>
      </c>
      <c r="O28" s="47">
        <f t="shared" si="1"/>
        <v>62.37186520376176</v>
      </c>
      <c r="P28" s="9"/>
    </row>
    <row r="29" spans="1:16" ht="15">
      <c r="A29" s="12"/>
      <c r="B29" s="25">
        <v>335.33</v>
      </c>
      <c r="C29" s="20" t="s">
        <v>100</v>
      </c>
      <c r="D29" s="46">
        <v>5976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5976</v>
      </c>
      <c r="O29" s="47">
        <f t="shared" si="1"/>
        <v>0.18013021461297324</v>
      </c>
      <c r="P29" s="9"/>
    </row>
    <row r="30" spans="1:16" ht="15">
      <c r="A30" s="12"/>
      <c r="B30" s="25">
        <v>335.49</v>
      </c>
      <c r="C30" s="20" t="s">
        <v>28</v>
      </c>
      <c r="D30" s="46">
        <v>55598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55598</v>
      </c>
      <c r="O30" s="47">
        <f t="shared" si="1"/>
        <v>1.6758500120569086</v>
      </c>
      <c r="P30" s="9"/>
    </row>
    <row r="31" spans="1:16" ht="15">
      <c r="A31" s="12"/>
      <c r="B31" s="25">
        <v>337.4</v>
      </c>
      <c r="C31" s="20" t="s">
        <v>87</v>
      </c>
      <c r="D31" s="46">
        <v>11663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11663</v>
      </c>
      <c r="O31" s="47">
        <f t="shared" si="1"/>
        <v>0.3515493127562093</v>
      </c>
      <c r="P31" s="9"/>
    </row>
    <row r="32" spans="1:16" ht="15">
      <c r="A32" s="12"/>
      <c r="B32" s="25">
        <v>338</v>
      </c>
      <c r="C32" s="20" t="s">
        <v>30</v>
      </c>
      <c r="D32" s="46">
        <v>768821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768821</v>
      </c>
      <c r="O32" s="47">
        <f t="shared" si="1"/>
        <v>23.174011333494093</v>
      </c>
      <c r="P32" s="9"/>
    </row>
    <row r="33" spans="1:16" ht="15.75">
      <c r="A33" s="29" t="s">
        <v>35</v>
      </c>
      <c r="B33" s="30"/>
      <c r="C33" s="31"/>
      <c r="D33" s="32">
        <f aca="true" t="shared" si="7" ref="D33:M33">SUM(D34:D46)</f>
        <v>4688601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11915654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16604255</v>
      </c>
      <c r="O33" s="45">
        <f t="shared" si="1"/>
        <v>500.4899626235833</v>
      </c>
      <c r="P33" s="10"/>
    </row>
    <row r="34" spans="1:16" ht="15">
      <c r="A34" s="12"/>
      <c r="B34" s="25">
        <v>341.9</v>
      </c>
      <c r="C34" s="20" t="s">
        <v>101</v>
      </c>
      <c r="D34" s="46">
        <v>130536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6">SUM(D34:M34)</f>
        <v>130536</v>
      </c>
      <c r="O34" s="47">
        <f t="shared" si="1"/>
        <v>3.9346515553412105</v>
      </c>
      <c r="P34" s="9"/>
    </row>
    <row r="35" spans="1:16" ht="15">
      <c r="A35" s="12"/>
      <c r="B35" s="25">
        <v>342.1</v>
      </c>
      <c r="C35" s="20" t="s">
        <v>39</v>
      </c>
      <c r="D35" s="46">
        <v>462519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462519</v>
      </c>
      <c r="O35" s="47">
        <f t="shared" si="1"/>
        <v>13.941373281890524</v>
      </c>
      <c r="P35" s="9"/>
    </row>
    <row r="36" spans="1:16" ht="15">
      <c r="A36" s="12"/>
      <c r="B36" s="25">
        <v>342.5</v>
      </c>
      <c r="C36" s="20" t="s">
        <v>40</v>
      </c>
      <c r="D36" s="46">
        <v>476994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476994</v>
      </c>
      <c r="O36" s="47">
        <f t="shared" si="1"/>
        <v>14.377682662165421</v>
      </c>
      <c r="P36" s="9"/>
    </row>
    <row r="37" spans="1:16" ht="15">
      <c r="A37" s="12"/>
      <c r="B37" s="25">
        <v>342.6</v>
      </c>
      <c r="C37" s="20" t="s">
        <v>41</v>
      </c>
      <c r="D37" s="46">
        <v>2995433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2995433</v>
      </c>
      <c r="O37" s="47">
        <f aca="true" t="shared" si="9" ref="O37:O62">(N37/O$64)</f>
        <v>90.28915481070653</v>
      </c>
      <c r="P37" s="9"/>
    </row>
    <row r="38" spans="1:16" ht="15">
      <c r="A38" s="12"/>
      <c r="B38" s="25">
        <v>342.9</v>
      </c>
      <c r="C38" s="20" t="s">
        <v>42</v>
      </c>
      <c r="D38" s="46">
        <v>3485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3485</v>
      </c>
      <c r="O38" s="47">
        <f t="shared" si="9"/>
        <v>0.10504581625271281</v>
      </c>
      <c r="P38" s="9"/>
    </row>
    <row r="39" spans="1:16" ht="15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5161800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5161800</v>
      </c>
      <c r="O39" s="47">
        <f t="shared" si="9"/>
        <v>155.58837714010127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6137003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6137003</v>
      </c>
      <c r="O40" s="47">
        <f t="shared" si="9"/>
        <v>184.98321075476247</v>
      </c>
      <c r="P40" s="9"/>
    </row>
    <row r="41" spans="1:16" ht="15">
      <c r="A41" s="12"/>
      <c r="B41" s="25">
        <v>343.6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4535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4535</v>
      </c>
      <c r="O41" s="47">
        <f t="shared" si="9"/>
        <v>0.13669520135037377</v>
      </c>
      <c r="P41" s="9"/>
    </row>
    <row r="42" spans="1:16" ht="15">
      <c r="A42" s="12"/>
      <c r="B42" s="25">
        <v>343.9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476621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476621</v>
      </c>
      <c r="O42" s="47">
        <f t="shared" si="9"/>
        <v>14.36643959488787</v>
      </c>
      <c r="P42" s="9"/>
    </row>
    <row r="43" spans="1:16" ht="15">
      <c r="A43" s="12"/>
      <c r="B43" s="25">
        <v>344.5</v>
      </c>
      <c r="C43" s="20" t="s">
        <v>103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97816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97816</v>
      </c>
      <c r="O43" s="47">
        <f t="shared" si="9"/>
        <v>2.948396431155052</v>
      </c>
      <c r="P43" s="9"/>
    </row>
    <row r="44" spans="1:16" ht="15">
      <c r="A44" s="12"/>
      <c r="B44" s="25">
        <v>347.2</v>
      </c>
      <c r="C44" s="20" t="s">
        <v>47</v>
      </c>
      <c r="D44" s="46">
        <v>517007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517007</v>
      </c>
      <c r="O44" s="47">
        <f t="shared" si="9"/>
        <v>15.583765372558476</v>
      </c>
      <c r="P44" s="9"/>
    </row>
    <row r="45" spans="1:16" ht="15">
      <c r="A45" s="12"/>
      <c r="B45" s="25">
        <v>347.5</v>
      </c>
      <c r="C45" s="20" t="s">
        <v>48</v>
      </c>
      <c r="D45" s="46">
        <v>13493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13493</v>
      </c>
      <c r="O45" s="47">
        <f t="shared" si="9"/>
        <v>0.4067096696407041</v>
      </c>
      <c r="P45" s="9"/>
    </row>
    <row r="46" spans="1:16" ht="15">
      <c r="A46" s="12"/>
      <c r="B46" s="25">
        <v>349</v>
      </c>
      <c r="C46" s="20" t="s">
        <v>1</v>
      </c>
      <c r="D46" s="46">
        <v>89134</v>
      </c>
      <c r="E46" s="46">
        <v>0</v>
      </c>
      <c r="F46" s="46">
        <v>0</v>
      </c>
      <c r="G46" s="46">
        <v>0</v>
      </c>
      <c r="H46" s="46">
        <v>0</v>
      </c>
      <c r="I46" s="46">
        <v>37879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127013</v>
      </c>
      <c r="O46" s="47">
        <f t="shared" si="9"/>
        <v>3.8284603327706774</v>
      </c>
      <c r="P46" s="9"/>
    </row>
    <row r="47" spans="1:16" ht="15.75">
      <c r="A47" s="29" t="s">
        <v>36</v>
      </c>
      <c r="B47" s="30"/>
      <c r="C47" s="31"/>
      <c r="D47" s="32">
        <f aca="true" t="shared" si="10" ref="D47:M47">SUM(D48:D50)</f>
        <v>543308</v>
      </c>
      <c r="E47" s="32">
        <f t="shared" si="10"/>
        <v>61489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62">SUM(D47:M47)</f>
        <v>604797</v>
      </c>
      <c r="O47" s="45">
        <f t="shared" si="9"/>
        <v>18.22995538943815</v>
      </c>
      <c r="P47" s="10"/>
    </row>
    <row r="48" spans="1:16" ht="15">
      <c r="A48" s="13"/>
      <c r="B48" s="39">
        <v>351.1</v>
      </c>
      <c r="C48" s="21" t="s">
        <v>51</v>
      </c>
      <c r="D48" s="46">
        <v>135270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135270</v>
      </c>
      <c r="O48" s="47">
        <f t="shared" si="9"/>
        <v>4.077345068724379</v>
      </c>
      <c r="P48" s="9"/>
    </row>
    <row r="49" spans="1:16" ht="15">
      <c r="A49" s="13"/>
      <c r="B49" s="39">
        <v>354</v>
      </c>
      <c r="C49" s="21" t="s">
        <v>52</v>
      </c>
      <c r="D49" s="46">
        <v>408038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408038</v>
      </c>
      <c r="O49" s="47">
        <f t="shared" si="9"/>
        <v>12.299192187123221</v>
      </c>
      <c r="P49" s="9"/>
    </row>
    <row r="50" spans="1:16" ht="15">
      <c r="A50" s="13"/>
      <c r="B50" s="39">
        <v>359</v>
      </c>
      <c r="C50" s="21" t="s">
        <v>53</v>
      </c>
      <c r="D50" s="46">
        <v>0</v>
      </c>
      <c r="E50" s="46">
        <v>61489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61489</v>
      </c>
      <c r="O50" s="47">
        <f t="shared" si="9"/>
        <v>1.8534181335905473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SUM(D52:D57)</f>
        <v>344328</v>
      </c>
      <c r="E51" s="32">
        <f t="shared" si="12"/>
        <v>4600</v>
      </c>
      <c r="F51" s="32">
        <f t="shared" si="12"/>
        <v>0</v>
      </c>
      <c r="G51" s="32">
        <f t="shared" si="12"/>
        <v>45577</v>
      </c>
      <c r="H51" s="32">
        <f t="shared" si="12"/>
        <v>0</v>
      </c>
      <c r="I51" s="32">
        <f t="shared" si="12"/>
        <v>13250</v>
      </c>
      <c r="J51" s="32">
        <f t="shared" si="12"/>
        <v>0</v>
      </c>
      <c r="K51" s="32">
        <f t="shared" si="12"/>
        <v>2421862</v>
      </c>
      <c r="L51" s="32">
        <f t="shared" si="12"/>
        <v>0</v>
      </c>
      <c r="M51" s="32">
        <f t="shared" si="12"/>
        <v>0</v>
      </c>
      <c r="N51" s="32">
        <f t="shared" si="11"/>
        <v>2829617</v>
      </c>
      <c r="O51" s="45">
        <f t="shared" si="9"/>
        <v>85.29108391608392</v>
      </c>
      <c r="P51" s="10"/>
    </row>
    <row r="52" spans="1:16" ht="15">
      <c r="A52" s="12"/>
      <c r="B52" s="25">
        <v>361.1</v>
      </c>
      <c r="C52" s="20" t="s">
        <v>54</v>
      </c>
      <c r="D52" s="46">
        <v>71368</v>
      </c>
      <c r="E52" s="46">
        <v>4600</v>
      </c>
      <c r="F52" s="46">
        <v>0</v>
      </c>
      <c r="G52" s="46">
        <v>33151</v>
      </c>
      <c r="H52" s="46">
        <v>0</v>
      </c>
      <c r="I52" s="46">
        <v>0</v>
      </c>
      <c r="J52" s="46">
        <v>0</v>
      </c>
      <c r="K52" s="46">
        <v>1717637</v>
      </c>
      <c r="L52" s="46">
        <v>0</v>
      </c>
      <c r="M52" s="46">
        <v>0</v>
      </c>
      <c r="N52" s="46">
        <f t="shared" si="11"/>
        <v>1826756</v>
      </c>
      <c r="O52" s="47">
        <f t="shared" si="9"/>
        <v>55.0625753556788</v>
      </c>
      <c r="P52" s="9"/>
    </row>
    <row r="53" spans="1:16" ht="15">
      <c r="A53" s="12"/>
      <c r="B53" s="25">
        <v>361.4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-1172017</v>
      </c>
      <c r="L53" s="46">
        <v>0</v>
      </c>
      <c r="M53" s="46">
        <v>0</v>
      </c>
      <c r="N53" s="46">
        <f t="shared" si="11"/>
        <v>-1172017</v>
      </c>
      <c r="O53" s="47">
        <f t="shared" si="9"/>
        <v>-35.32725464190982</v>
      </c>
      <c r="P53" s="9"/>
    </row>
    <row r="54" spans="1:16" ht="15">
      <c r="A54" s="12"/>
      <c r="B54" s="25">
        <v>364</v>
      </c>
      <c r="C54" s="20" t="s">
        <v>120</v>
      </c>
      <c r="D54" s="46">
        <v>44950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44950</v>
      </c>
      <c r="O54" s="47">
        <f t="shared" si="9"/>
        <v>1.3548951048951048</v>
      </c>
      <c r="P54" s="9"/>
    </row>
    <row r="55" spans="1:16" ht="15">
      <c r="A55" s="12"/>
      <c r="B55" s="25">
        <v>366</v>
      </c>
      <c r="C55" s="20" t="s">
        <v>105</v>
      </c>
      <c r="D55" s="46">
        <v>22403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22403</v>
      </c>
      <c r="O55" s="47">
        <f t="shared" si="9"/>
        <v>0.6752773088979985</v>
      </c>
      <c r="P55" s="9"/>
    </row>
    <row r="56" spans="1:16" ht="15">
      <c r="A56" s="12"/>
      <c r="B56" s="25">
        <v>368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1869219</v>
      </c>
      <c r="L56" s="46">
        <v>0</v>
      </c>
      <c r="M56" s="46">
        <v>0</v>
      </c>
      <c r="N56" s="46">
        <f t="shared" si="11"/>
        <v>1869219</v>
      </c>
      <c r="O56" s="47">
        <f t="shared" si="9"/>
        <v>56.342506631299734</v>
      </c>
      <c r="P56" s="9"/>
    </row>
    <row r="57" spans="1:16" ht="15">
      <c r="A57" s="12"/>
      <c r="B57" s="25">
        <v>369.9</v>
      </c>
      <c r="C57" s="20" t="s">
        <v>57</v>
      </c>
      <c r="D57" s="46">
        <v>205607</v>
      </c>
      <c r="E57" s="46">
        <v>0</v>
      </c>
      <c r="F57" s="46">
        <v>0</v>
      </c>
      <c r="G57" s="46">
        <v>12426</v>
      </c>
      <c r="H57" s="46">
        <v>0</v>
      </c>
      <c r="I57" s="46">
        <v>13250</v>
      </c>
      <c r="J57" s="46">
        <v>0</v>
      </c>
      <c r="K57" s="46">
        <v>7023</v>
      </c>
      <c r="L57" s="46">
        <v>0</v>
      </c>
      <c r="M57" s="46">
        <v>0</v>
      </c>
      <c r="N57" s="46">
        <f t="shared" si="11"/>
        <v>238306</v>
      </c>
      <c r="O57" s="47">
        <f t="shared" si="9"/>
        <v>7.183084157222088</v>
      </c>
      <c r="P57" s="9"/>
    </row>
    <row r="58" spans="1:16" ht="15.75">
      <c r="A58" s="29" t="s">
        <v>37</v>
      </c>
      <c r="B58" s="30"/>
      <c r="C58" s="31"/>
      <c r="D58" s="32">
        <f aca="true" t="shared" si="13" ref="D58:M58">SUM(D59:D61)</f>
        <v>916976</v>
      </c>
      <c r="E58" s="32">
        <f t="shared" si="13"/>
        <v>976297</v>
      </c>
      <c r="F58" s="32">
        <f t="shared" si="13"/>
        <v>0</v>
      </c>
      <c r="G58" s="32">
        <f t="shared" si="13"/>
        <v>897515</v>
      </c>
      <c r="H58" s="32">
        <f t="shared" si="13"/>
        <v>0</v>
      </c>
      <c r="I58" s="32">
        <f t="shared" si="13"/>
        <v>5325984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8116772</v>
      </c>
      <c r="O58" s="45">
        <f t="shared" si="9"/>
        <v>244.6579455027731</v>
      </c>
      <c r="P58" s="9"/>
    </row>
    <row r="59" spans="1:16" ht="15">
      <c r="A59" s="12"/>
      <c r="B59" s="25">
        <v>381</v>
      </c>
      <c r="C59" s="20" t="s">
        <v>58</v>
      </c>
      <c r="D59" s="46">
        <v>916976</v>
      </c>
      <c r="E59" s="46">
        <v>976297</v>
      </c>
      <c r="F59" s="46">
        <v>0</v>
      </c>
      <c r="G59" s="46">
        <v>897515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2790788</v>
      </c>
      <c r="O59" s="47">
        <f t="shared" si="9"/>
        <v>84.12068965517241</v>
      </c>
      <c r="P59" s="9"/>
    </row>
    <row r="60" spans="1:16" ht="15">
      <c r="A60" s="12"/>
      <c r="B60" s="25">
        <v>389.1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133304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133304</v>
      </c>
      <c r="O60" s="47">
        <f t="shared" si="9"/>
        <v>4.018085362912949</v>
      </c>
      <c r="P60" s="9"/>
    </row>
    <row r="61" spans="1:16" ht="15.75" thickBot="1">
      <c r="A61" s="12"/>
      <c r="B61" s="25">
        <v>389.4</v>
      </c>
      <c r="C61" s="20" t="s">
        <v>117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5192680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5192680</v>
      </c>
      <c r="O61" s="47">
        <f t="shared" si="9"/>
        <v>156.51917048468772</v>
      </c>
      <c r="P61" s="9"/>
    </row>
    <row r="62" spans="1:119" ht="16.5" thickBot="1">
      <c r="A62" s="14" t="s">
        <v>49</v>
      </c>
      <c r="B62" s="23"/>
      <c r="C62" s="22"/>
      <c r="D62" s="15">
        <f aca="true" t="shared" si="14" ref="D62:M62">SUM(D5,D14,D23,D33,D47,D51,D58)</f>
        <v>31599581</v>
      </c>
      <c r="E62" s="15">
        <f t="shared" si="14"/>
        <v>1615885</v>
      </c>
      <c r="F62" s="15">
        <f t="shared" si="14"/>
        <v>358949</v>
      </c>
      <c r="G62" s="15">
        <f t="shared" si="14"/>
        <v>1423928</v>
      </c>
      <c r="H62" s="15">
        <f t="shared" si="14"/>
        <v>0</v>
      </c>
      <c r="I62" s="15">
        <f t="shared" si="14"/>
        <v>17254888</v>
      </c>
      <c r="J62" s="15">
        <f t="shared" si="14"/>
        <v>0</v>
      </c>
      <c r="K62" s="15">
        <f t="shared" si="14"/>
        <v>2938660</v>
      </c>
      <c r="L62" s="15">
        <f t="shared" si="14"/>
        <v>0</v>
      </c>
      <c r="M62" s="15">
        <f t="shared" si="14"/>
        <v>0</v>
      </c>
      <c r="N62" s="15">
        <f t="shared" si="11"/>
        <v>55191891</v>
      </c>
      <c r="O62" s="38">
        <f t="shared" si="9"/>
        <v>1663.6089643115506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121</v>
      </c>
      <c r="M64" s="48"/>
      <c r="N64" s="48"/>
      <c r="O64" s="43">
        <v>33176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16391521</v>
      </c>
      <c r="E5" s="27">
        <f t="shared" si="0"/>
        <v>531438</v>
      </c>
      <c r="F5" s="27">
        <f t="shared" si="0"/>
        <v>362860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567488</v>
      </c>
      <c r="L5" s="27">
        <f t="shared" si="0"/>
        <v>0</v>
      </c>
      <c r="M5" s="27">
        <f t="shared" si="0"/>
        <v>0</v>
      </c>
      <c r="N5" s="28">
        <f>SUM(D5:M5)</f>
        <v>17853307</v>
      </c>
      <c r="O5" s="33">
        <f aca="true" t="shared" si="1" ref="O5:O36">(N5/O$63)</f>
        <v>541.0748878651958</v>
      </c>
      <c r="P5" s="6"/>
    </row>
    <row r="6" spans="1:16" ht="15">
      <c r="A6" s="12"/>
      <c r="B6" s="25">
        <v>311</v>
      </c>
      <c r="C6" s="20" t="s">
        <v>3</v>
      </c>
      <c r="D6" s="46">
        <v>12289252</v>
      </c>
      <c r="E6" s="46">
        <v>0</v>
      </c>
      <c r="F6" s="46">
        <v>362860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12652112</v>
      </c>
      <c r="O6" s="47">
        <f t="shared" si="1"/>
        <v>383.4438113710753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531438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531438</v>
      </c>
      <c r="O7" s="47">
        <f t="shared" si="1"/>
        <v>16.1061340768578</v>
      </c>
      <c r="P7" s="9"/>
    </row>
    <row r="8" spans="1:16" ht="15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304056</v>
      </c>
      <c r="L8" s="46">
        <v>0</v>
      </c>
      <c r="M8" s="46">
        <v>0</v>
      </c>
      <c r="N8" s="46">
        <f>SUM(D8:M8)</f>
        <v>304056</v>
      </c>
      <c r="O8" s="47">
        <f t="shared" si="1"/>
        <v>9.214935143653776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263432</v>
      </c>
      <c r="L9" s="46">
        <v>0</v>
      </c>
      <c r="M9" s="46">
        <v>0</v>
      </c>
      <c r="N9" s="46">
        <f>SUM(D9:M9)</f>
        <v>263432</v>
      </c>
      <c r="O9" s="47">
        <f t="shared" si="1"/>
        <v>7.983755606740211</v>
      </c>
      <c r="P9" s="9"/>
    </row>
    <row r="10" spans="1:16" ht="15">
      <c r="A10" s="12"/>
      <c r="B10" s="25">
        <v>314.1</v>
      </c>
      <c r="C10" s="20" t="s">
        <v>12</v>
      </c>
      <c r="D10" s="46">
        <v>2236441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2236441</v>
      </c>
      <c r="O10" s="47">
        <f t="shared" si="1"/>
        <v>67.77915504909686</v>
      </c>
      <c r="P10" s="9"/>
    </row>
    <row r="11" spans="1:16" ht="15">
      <c r="A11" s="12"/>
      <c r="B11" s="25">
        <v>314.9</v>
      </c>
      <c r="C11" s="20" t="s">
        <v>13</v>
      </c>
      <c r="D11" s="46">
        <v>34812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34812</v>
      </c>
      <c r="O11" s="47">
        <f t="shared" si="1"/>
        <v>1.0550369741786882</v>
      </c>
      <c r="P11" s="9"/>
    </row>
    <row r="12" spans="1:16" ht="15">
      <c r="A12" s="12"/>
      <c r="B12" s="25">
        <v>315</v>
      </c>
      <c r="C12" s="20" t="s">
        <v>91</v>
      </c>
      <c r="D12" s="46">
        <v>1253951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1253951</v>
      </c>
      <c r="O12" s="47">
        <f t="shared" si="1"/>
        <v>38.003121590495816</v>
      </c>
      <c r="P12" s="9"/>
    </row>
    <row r="13" spans="1:16" ht="15">
      <c r="A13" s="12"/>
      <c r="B13" s="25">
        <v>316</v>
      </c>
      <c r="C13" s="20" t="s">
        <v>92</v>
      </c>
      <c r="D13" s="46">
        <v>577065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577065</v>
      </c>
      <c r="O13" s="47">
        <f t="shared" si="1"/>
        <v>17.488938053097346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3326090</v>
      </c>
      <c r="E14" s="32">
        <f t="shared" si="3"/>
        <v>0</v>
      </c>
      <c r="F14" s="32">
        <f t="shared" si="3"/>
        <v>0</v>
      </c>
      <c r="G14" s="32">
        <f t="shared" si="3"/>
        <v>40895</v>
      </c>
      <c r="H14" s="32">
        <f t="shared" si="3"/>
        <v>0</v>
      </c>
      <c r="I14" s="32">
        <f t="shared" si="3"/>
        <v>95390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3462375</v>
      </c>
      <c r="O14" s="45">
        <f t="shared" si="1"/>
        <v>104.93317371802642</v>
      </c>
      <c r="P14" s="10"/>
    </row>
    <row r="15" spans="1:16" ht="15">
      <c r="A15" s="12"/>
      <c r="B15" s="25">
        <v>322</v>
      </c>
      <c r="C15" s="20" t="s">
        <v>0</v>
      </c>
      <c r="D15" s="46">
        <v>577792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577792</v>
      </c>
      <c r="O15" s="47">
        <f t="shared" si="1"/>
        <v>17.510971026791125</v>
      </c>
      <c r="P15" s="9"/>
    </row>
    <row r="16" spans="1:16" ht="15">
      <c r="A16" s="12"/>
      <c r="B16" s="25">
        <v>323.1</v>
      </c>
      <c r="C16" s="20" t="s">
        <v>17</v>
      </c>
      <c r="D16" s="46">
        <v>1858379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1858379</v>
      </c>
      <c r="O16" s="47">
        <f t="shared" si="1"/>
        <v>56.321341980846164</v>
      </c>
      <c r="P16" s="9"/>
    </row>
    <row r="17" spans="1:16" ht="15">
      <c r="A17" s="12"/>
      <c r="B17" s="25">
        <v>323.2</v>
      </c>
      <c r="C17" s="20" t="s">
        <v>18</v>
      </c>
      <c r="D17" s="46">
        <v>317314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317314</v>
      </c>
      <c r="O17" s="47">
        <f t="shared" si="1"/>
        <v>9.616741423202813</v>
      </c>
      <c r="P17" s="9"/>
    </row>
    <row r="18" spans="1:16" ht="15">
      <c r="A18" s="12"/>
      <c r="B18" s="25">
        <v>323.7</v>
      </c>
      <c r="C18" s="20" t="s">
        <v>19</v>
      </c>
      <c r="D18" s="46">
        <v>478509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478509</v>
      </c>
      <c r="O18" s="47">
        <f t="shared" si="1"/>
        <v>14.502030549157473</v>
      </c>
      <c r="P18" s="9"/>
    </row>
    <row r="19" spans="1:16" ht="15">
      <c r="A19" s="12"/>
      <c r="B19" s="25">
        <v>323.9</v>
      </c>
      <c r="C19" s="20" t="s">
        <v>20</v>
      </c>
      <c r="D19" s="46">
        <v>94096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94096</v>
      </c>
      <c r="O19" s="47">
        <f t="shared" si="1"/>
        <v>2.851739604800582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1808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1808</v>
      </c>
      <c r="O20" s="47">
        <f t="shared" si="1"/>
        <v>0.0547945205479452</v>
      </c>
      <c r="P20" s="9"/>
    </row>
    <row r="21" spans="1:16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95390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95390</v>
      </c>
      <c r="O21" s="47">
        <f t="shared" si="1"/>
        <v>2.8909564795732816</v>
      </c>
      <c r="P21" s="9"/>
    </row>
    <row r="22" spans="1:16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16640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16640</v>
      </c>
      <c r="O22" s="47">
        <f t="shared" si="1"/>
        <v>0.5043035519456904</v>
      </c>
      <c r="P22" s="9"/>
    </row>
    <row r="23" spans="1:16" ht="15">
      <c r="A23" s="12"/>
      <c r="B23" s="25">
        <v>324.71</v>
      </c>
      <c r="C23" s="20" t="s">
        <v>96</v>
      </c>
      <c r="D23" s="46">
        <v>0</v>
      </c>
      <c r="E23" s="46">
        <v>0</v>
      </c>
      <c r="F23" s="46">
        <v>0</v>
      </c>
      <c r="G23" s="46">
        <v>22447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22447</v>
      </c>
      <c r="O23" s="47">
        <f t="shared" si="1"/>
        <v>0.6802945811613529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SUM(D25:D33)</f>
        <v>3050910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520800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aca="true" t="shared" si="6" ref="N24:N34">SUM(D24:M24)</f>
        <v>3571710</v>
      </c>
      <c r="O24" s="45">
        <f t="shared" si="1"/>
        <v>108.24675718268881</v>
      </c>
      <c r="P24" s="10"/>
    </row>
    <row r="25" spans="1:16" ht="15">
      <c r="A25" s="12"/>
      <c r="B25" s="25">
        <v>331.2</v>
      </c>
      <c r="C25" s="20" t="s">
        <v>22</v>
      </c>
      <c r="D25" s="46">
        <v>112590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112590</v>
      </c>
      <c r="O25" s="47">
        <f t="shared" si="1"/>
        <v>3.4122317856709903</v>
      </c>
      <c r="P25" s="9"/>
    </row>
    <row r="26" spans="1:16" ht="15">
      <c r="A26" s="12"/>
      <c r="B26" s="25">
        <v>334.31</v>
      </c>
      <c r="C26" s="20" t="s">
        <v>110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520800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520800</v>
      </c>
      <c r="O26" s="47">
        <f t="shared" si="1"/>
        <v>15.783731361377138</v>
      </c>
      <c r="P26" s="9"/>
    </row>
    <row r="27" spans="1:16" ht="15">
      <c r="A27" s="12"/>
      <c r="B27" s="25">
        <v>335.12</v>
      </c>
      <c r="C27" s="20" t="s">
        <v>97</v>
      </c>
      <c r="D27" s="46">
        <v>912951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912951</v>
      </c>
      <c r="O27" s="47">
        <f t="shared" si="1"/>
        <v>27.668535580070312</v>
      </c>
      <c r="P27" s="9"/>
    </row>
    <row r="28" spans="1:16" ht="15">
      <c r="A28" s="12"/>
      <c r="B28" s="25">
        <v>335.15</v>
      </c>
      <c r="C28" s="20" t="s">
        <v>98</v>
      </c>
      <c r="D28" s="46">
        <v>8097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8097</v>
      </c>
      <c r="O28" s="47">
        <f t="shared" si="1"/>
        <v>0.2453933810158807</v>
      </c>
      <c r="P28" s="9"/>
    </row>
    <row r="29" spans="1:16" ht="15">
      <c r="A29" s="12"/>
      <c r="B29" s="25">
        <v>335.18</v>
      </c>
      <c r="C29" s="20" t="s">
        <v>99</v>
      </c>
      <c r="D29" s="46">
        <v>1881917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1881917</v>
      </c>
      <c r="O29" s="47">
        <f t="shared" si="1"/>
        <v>57.03470117590011</v>
      </c>
      <c r="P29" s="9"/>
    </row>
    <row r="30" spans="1:16" ht="15">
      <c r="A30" s="12"/>
      <c r="B30" s="25">
        <v>335.33</v>
      </c>
      <c r="C30" s="20" t="s">
        <v>100</v>
      </c>
      <c r="D30" s="46">
        <v>5717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5717</v>
      </c>
      <c r="O30" s="47">
        <f t="shared" si="1"/>
        <v>0.1732634258698024</v>
      </c>
      <c r="P30" s="9"/>
    </row>
    <row r="31" spans="1:16" ht="15">
      <c r="A31" s="12"/>
      <c r="B31" s="25">
        <v>335.49</v>
      </c>
      <c r="C31" s="20" t="s">
        <v>28</v>
      </c>
      <c r="D31" s="46">
        <v>53981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53981</v>
      </c>
      <c r="O31" s="47">
        <f t="shared" si="1"/>
        <v>1.6359861801430478</v>
      </c>
      <c r="P31" s="9"/>
    </row>
    <row r="32" spans="1:16" ht="15">
      <c r="A32" s="12"/>
      <c r="B32" s="25">
        <v>337.4</v>
      </c>
      <c r="C32" s="20" t="s">
        <v>87</v>
      </c>
      <c r="D32" s="46">
        <v>1733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1733</v>
      </c>
      <c r="O32" s="47">
        <f t="shared" si="1"/>
        <v>0.05252151775972845</v>
      </c>
      <c r="P32" s="9"/>
    </row>
    <row r="33" spans="1:16" ht="15">
      <c r="A33" s="12"/>
      <c r="B33" s="25">
        <v>338</v>
      </c>
      <c r="C33" s="20" t="s">
        <v>30</v>
      </c>
      <c r="D33" s="46">
        <v>73924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73924</v>
      </c>
      <c r="O33" s="47">
        <f t="shared" si="1"/>
        <v>2.240392774881804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SUM(D35:D46)</f>
        <v>4349029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11493727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15842756</v>
      </c>
      <c r="O34" s="45">
        <f t="shared" si="1"/>
        <v>480.14171414716935</v>
      </c>
      <c r="P34" s="10"/>
    </row>
    <row r="35" spans="1:16" ht="15">
      <c r="A35" s="12"/>
      <c r="B35" s="25">
        <v>341.9</v>
      </c>
      <c r="C35" s="20" t="s">
        <v>101</v>
      </c>
      <c r="D35" s="46">
        <v>129111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6">SUM(D35:M35)</f>
        <v>129111</v>
      </c>
      <c r="O35" s="47">
        <f t="shared" si="1"/>
        <v>3.9129288398593767</v>
      </c>
      <c r="P35" s="9"/>
    </row>
    <row r="36" spans="1:16" ht="15">
      <c r="A36" s="12"/>
      <c r="B36" s="25">
        <v>342.5</v>
      </c>
      <c r="C36" s="20" t="s">
        <v>40</v>
      </c>
      <c r="D36" s="46">
        <v>549593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549593</v>
      </c>
      <c r="O36" s="47">
        <f t="shared" si="1"/>
        <v>16.656352285125468</v>
      </c>
      <c r="P36" s="9"/>
    </row>
    <row r="37" spans="1:16" ht="15">
      <c r="A37" s="12"/>
      <c r="B37" s="25">
        <v>342.6</v>
      </c>
      <c r="C37" s="20" t="s">
        <v>41</v>
      </c>
      <c r="D37" s="46">
        <v>3055699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3055699</v>
      </c>
      <c r="O37" s="47">
        <f aca="true" t="shared" si="9" ref="O37:O61">(N37/O$63)</f>
        <v>92.60816462601528</v>
      </c>
      <c r="P37" s="9"/>
    </row>
    <row r="38" spans="1:16" ht="15">
      <c r="A38" s="12"/>
      <c r="B38" s="25">
        <v>342.9</v>
      </c>
      <c r="C38" s="20" t="s">
        <v>42</v>
      </c>
      <c r="D38" s="46">
        <v>3900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3900</v>
      </c>
      <c r="O38" s="47">
        <f t="shared" si="9"/>
        <v>0.11819614498727118</v>
      </c>
      <c r="P38" s="9"/>
    </row>
    <row r="39" spans="1:16" ht="15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4952592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4952592</v>
      </c>
      <c r="O39" s="47">
        <f t="shared" si="9"/>
        <v>150.0967389986665</v>
      </c>
      <c r="P39" s="9"/>
    </row>
    <row r="40" spans="1:16" ht="15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6043876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6043876</v>
      </c>
      <c r="O40" s="47">
        <f t="shared" si="9"/>
        <v>183.16995999515092</v>
      </c>
      <c r="P40" s="9"/>
    </row>
    <row r="41" spans="1:16" ht="15">
      <c r="A41" s="12"/>
      <c r="B41" s="25">
        <v>343.6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8805</v>
      </c>
      <c r="O41" s="47">
        <f t="shared" si="9"/>
        <v>0.2668505273366469</v>
      </c>
      <c r="P41" s="9"/>
    </row>
    <row r="42" spans="1:16" ht="15">
      <c r="A42" s="12"/>
      <c r="B42" s="25">
        <v>343.9</v>
      </c>
      <c r="C42" s="20" t="s">
        <v>45</v>
      </c>
      <c r="D42" s="46">
        <v>742</v>
      </c>
      <c r="E42" s="46">
        <v>0</v>
      </c>
      <c r="F42" s="46">
        <v>0</v>
      </c>
      <c r="G42" s="46">
        <v>0</v>
      </c>
      <c r="H42" s="46">
        <v>0</v>
      </c>
      <c r="I42" s="46">
        <v>352595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353337</v>
      </c>
      <c r="O42" s="47">
        <f t="shared" si="9"/>
        <v>10.70847981573524</v>
      </c>
      <c r="P42" s="9"/>
    </row>
    <row r="43" spans="1:16" ht="15">
      <c r="A43" s="12"/>
      <c r="B43" s="25">
        <v>344.5</v>
      </c>
      <c r="C43" s="20" t="s">
        <v>103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135859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135859</v>
      </c>
      <c r="O43" s="47">
        <f t="shared" si="9"/>
        <v>4.1174384773911985</v>
      </c>
      <c r="P43" s="9"/>
    </row>
    <row r="44" spans="1:16" ht="15">
      <c r="A44" s="12"/>
      <c r="B44" s="25">
        <v>347.2</v>
      </c>
      <c r="C44" s="20" t="s">
        <v>47</v>
      </c>
      <c r="D44" s="46">
        <v>512420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512420</v>
      </c>
      <c r="O44" s="47">
        <f t="shared" si="9"/>
        <v>15.529761183173719</v>
      </c>
      <c r="P44" s="9"/>
    </row>
    <row r="45" spans="1:16" ht="15">
      <c r="A45" s="12"/>
      <c r="B45" s="25">
        <v>347.5</v>
      </c>
      <c r="C45" s="20" t="s">
        <v>48</v>
      </c>
      <c r="D45" s="46">
        <v>14900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14900</v>
      </c>
      <c r="O45" s="47">
        <f t="shared" si="9"/>
        <v>0.4515698872590617</v>
      </c>
      <c r="P45" s="9"/>
    </row>
    <row r="46" spans="1:16" ht="15">
      <c r="A46" s="12"/>
      <c r="B46" s="25">
        <v>349</v>
      </c>
      <c r="C46" s="20" t="s">
        <v>1</v>
      </c>
      <c r="D46" s="46">
        <v>82664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82664</v>
      </c>
      <c r="O46" s="47">
        <f t="shared" si="9"/>
        <v>2.505273366468663</v>
      </c>
      <c r="P46" s="9"/>
    </row>
    <row r="47" spans="1:16" ht="15.75">
      <c r="A47" s="29" t="s">
        <v>36</v>
      </c>
      <c r="B47" s="30"/>
      <c r="C47" s="31"/>
      <c r="D47" s="32">
        <f aca="true" t="shared" si="10" ref="D47:M47">SUM(D48:D50)</f>
        <v>479085</v>
      </c>
      <c r="E47" s="32">
        <f t="shared" si="10"/>
        <v>55070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aca="true" t="shared" si="11" ref="N47:N61">SUM(D47:M47)</f>
        <v>534155</v>
      </c>
      <c r="O47" s="45">
        <f t="shared" si="9"/>
        <v>16.188477391198933</v>
      </c>
      <c r="P47" s="10"/>
    </row>
    <row r="48" spans="1:16" ht="15">
      <c r="A48" s="13"/>
      <c r="B48" s="39">
        <v>351.1</v>
      </c>
      <c r="C48" s="21" t="s">
        <v>51</v>
      </c>
      <c r="D48" s="46">
        <v>136684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136684</v>
      </c>
      <c r="O48" s="47">
        <f t="shared" si="9"/>
        <v>4.142441508061583</v>
      </c>
      <c r="P48" s="9"/>
    </row>
    <row r="49" spans="1:16" ht="15">
      <c r="A49" s="13"/>
      <c r="B49" s="39">
        <v>354</v>
      </c>
      <c r="C49" s="21" t="s">
        <v>52</v>
      </c>
      <c r="D49" s="46">
        <v>342401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342401</v>
      </c>
      <c r="O49" s="47">
        <f t="shared" si="9"/>
        <v>10.377045702509395</v>
      </c>
      <c r="P49" s="9"/>
    </row>
    <row r="50" spans="1:16" ht="15">
      <c r="A50" s="13"/>
      <c r="B50" s="39">
        <v>359</v>
      </c>
      <c r="C50" s="21" t="s">
        <v>53</v>
      </c>
      <c r="D50" s="46">
        <v>0</v>
      </c>
      <c r="E50" s="46">
        <v>55070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55070</v>
      </c>
      <c r="O50" s="47">
        <f t="shared" si="9"/>
        <v>1.668990180627955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SUM(D52:D56)</f>
        <v>283259</v>
      </c>
      <c r="E51" s="32">
        <f t="shared" si="12"/>
        <v>2781</v>
      </c>
      <c r="F51" s="32">
        <f t="shared" si="12"/>
        <v>0</v>
      </c>
      <c r="G51" s="32">
        <f t="shared" si="12"/>
        <v>29053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11913122</v>
      </c>
      <c r="L51" s="32">
        <f t="shared" si="12"/>
        <v>0</v>
      </c>
      <c r="M51" s="32">
        <f t="shared" si="12"/>
        <v>0</v>
      </c>
      <c r="N51" s="32">
        <f t="shared" si="11"/>
        <v>12228215</v>
      </c>
      <c r="O51" s="45">
        <f t="shared" si="9"/>
        <v>370.59689053218574</v>
      </c>
      <c r="P51" s="10"/>
    </row>
    <row r="52" spans="1:16" ht="15">
      <c r="A52" s="12"/>
      <c r="B52" s="25">
        <v>361.1</v>
      </c>
      <c r="C52" s="20" t="s">
        <v>54</v>
      </c>
      <c r="D52" s="46">
        <v>74122</v>
      </c>
      <c r="E52" s="46">
        <v>2781</v>
      </c>
      <c r="F52" s="46">
        <v>0</v>
      </c>
      <c r="G52" s="46">
        <v>29053</v>
      </c>
      <c r="H52" s="46">
        <v>0</v>
      </c>
      <c r="I52" s="46">
        <v>0</v>
      </c>
      <c r="J52" s="46">
        <v>0</v>
      </c>
      <c r="K52" s="46">
        <v>1627283</v>
      </c>
      <c r="L52" s="46">
        <v>0</v>
      </c>
      <c r="M52" s="46">
        <v>0</v>
      </c>
      <c r="N52" s="46">
        <f t="shared" si="11"/>
        <v>1733239</v>
      </c>
      <c r="O52" s="47">
        <f t="shared" si="9"/>
        <v>52.5287610619469</v>
      </c>
      <c r="P52" s="9"/>
    </row>
    <row r="53" spans="1:16" ht="15">
      <c r="A53" s="12"/>
      <c r="B53" s="25">
        <v>361.4</v>
      </c>
      <c r="C53" s="20" t="s">
        <v>104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6424218</v>
      </c>
      <c r="L53" s="46">
        <v>0</v>
      </c>
      <c r="M53" s="46">
        <v>0</v>
      </c>
      <c r="N53" s="46">
        <f t="shared" si="11"/>
        <v>6424218</v>
      </c>
      <c r="O53" s="47">
        <f t="shared" si="9"/>
        <v>194.69687234816342</v>
      </c>
      <c r="P53" s="9"/>
    </row>
    <row r="54" spans="1:16" ht="15">
      <c r="A54" s="12"/>
      <c r="B54" s="25">
        <v>366</v>
      </c>
      <c r="C54" s="20" t="s">
        <v>105</v>
      </c>
      <c r="D54" s="46">
        <v>30715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30715</v>
      </c>
      <c r="O54" s="47">
        <f t="shared" si="9"/>
        <v>0.9308704085343678</v>
      </c>
      <c r="P54" s="9"/>
    </row>
    <row r="55" spans="1:16" ht="15">
      <c r="A55" s="12"/>
      <c r="B55" s="25">
        <v>368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3857255</v>
      </c>
      <c r="L55" s="46">
        <v>0</v>
      </c>
      <c r="M55" s="46">
        <v>0</v>
      </c>
      <c r="N55" s="46">
        <f t="shared" si="11"/>
        <v>3857255</v>
      </c>
      <c r="O55" s="47">
        <f t="shared" si="9"/>
        <v>116.90068493150685</v>
      </c>
      <c r="P55" s="9"/>
    </row>
    <row r="56" spans="1:16" ht="15">
      <c r="A56" s="12"/>
      <c r="B56" s="25">
        <v>369.9</v>
      </c>
      <c r="C56" s="20" t="s">
        <v>57</v>
      </c>
      <c r="D56" s="46">
        <v>178422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4366</v>
      </c>
      <c r="L56" s="46">
        <v>0</v>
      </c>
      <c r="M56" s="46">
        <v>0</v>
      </c>
      <c r="N56" s="46">
        <f t="shared" si="11"/>
        <v>182788</v>
      </c>
      <c r="O56" s="47">
        <f t="shared" si="9"/>
        <v>5.539701782034186</v>
      </c>
      <c r="P56" s="9"/>
    </row>
    <row r="57" spans="1:16" ht="15.75">
      <c r="A57" s="29" t="s">
        <v>37</v>
      </c>
      <c r="B57" s="30"/>
      <c r="C57" s="31"/>
      <c r="D57" s="32">
        <f aca="true" t="shared" si="13" ref="D57:M57">SUM(D58:D60)</f>
        <v>757300</v>
      </c>
      <c r="E57" s="32">
        <f t="shared" si="13"/>
        <v>882065</v>
      </c>
      <c r="F57" s="32">
        <f t="shared" si="13"/>
        <v>0</v>
      </c>
      <c r="G57" s="32">
        <f t="shared" si="13"/>
        <v>617500</v>
      </c>
      <c r="H57" s="32">
        <f t="shared" si="13"/>
        <v>0</v>
      </c>
      <c r="I57" s="32">
        <f t="shared" si="13"/>
        <v>375169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2632034</v>
      </c>
      <c r="O57" s="45">
        <f t="shared" si="9"/>
        <v>79.76827494241726</v>
      </c>
      <c r="P57" s="9"/>
    </row>
    <row r="58" spans="1:16" ht="15">
      <c r="A58" s="12"/>
      <c r="B58" s="25">
        <v>381</v>
      </c>
      <c r="C58" s="20" t="s">
        <v>58</v>
      </c>
      <c r="D58" s="46">
        <v>757300</v>
      </c>
      <c r="E58" s="46">
        <v>882065</v>
      </c>
      <c r="F58" s="46">
        <v>0</v>
      </c>
      <c r="G58" s="46">
        <v>617500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2256865</v>
      </c>
      <c r="O58" s="47">
        <f t="shared" si="9"/>
        <v>68.39813916838405</v>
      </c>
      <c r="P58" s="9"/>
    </row>
    <row r="59" spans="1:16" ht="15">
      <c r="A59" s="12"/>
      <c r="B59" s="25">
        <v>389.1</v>
      </c>
      <c r="C59" s="20" t="s">
        <v>106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124287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124287</v>
      </c>
      <c r="O59" s="47">
        <f t="shared" si="9"/>
        <v>3.766729300521275</v>
      </c>
      <c r="P59" s="9"/>
    </row>
    <row r="60" spans="1:16" ht="15.75" thickBot="1">
      <c r="A60" s="12"/>
      <c r="B60" s="25">
        <v>389.4</v>
      </c>
      <c r="C60" s="20" t="s">
        <v>117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250882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250882</v>
      </c>
      <c r="O60" s="47">
        <f t="shared" si="9"/>
        <v>7.60340647351194</v>
      </c>
      <c r="P60" s="9"/>
    </row>
    <row r="61" spans="1:119" ht="16.5" thickBot="1">
      <c r="A61" s="14" t="s">
        <v>49</v>
      </c>
      <c r="B61" s="23"/>
      <c r="C61" s="22"/>
      <c r="D61" s="15">
        <f aca="true" t="shared" si="14" ref="D61:M61">SUM(D5,D14,D24,D34,D47,D51,D57)</f>
        <v>28637194</v>
      </c>
      <c r="E61" s="15">
        <f t="shared" si="14"/>
        <v>1471354</v>
      </c>
      <c r="F61" s="15">
        <f t="shared" si="14"/>
        <v>362860</v>
      </c>
      <c r="G61" s="15">
        <f t="shared" si="14"/>
        <v>687448</v>
      </c>
      <c r="H61" s="15">
        <f t="shared" si="14"/>
        <v>0</v>
      </c>
      <c r="I61" s="15">
        <f t="shared" si="14"/>
        <v>12485086</v>
      </c>
      <c r="J61" s="15">
        <f t="shared" si="14"/>
        <v>0</v>
      </c>
      <c r="K61" s="15">
        <f t="shared" si="14"/>
        <v>12480610</v>
      </c>
      <c r="L61" s="15">
        <f t="shared" si="14"/>
        <v>0</v>
      </c>
      <c r="M61" s="15">
        <f t="shared" si="14"/>
        <v>0</v>
      </c>
      <c r="N61" s="15">
        <f t="shared" si="11"/>
        <v>56124552</v>
      </c>
      <c r="O61" s="38">
        <f t="shared" si="9"/>
        <v>1700.9501757788823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118</v>
      </c>
      <c r="M63" s="48"/>
      <c r="N63" s="48"/>
      <c r="O63" s="43">
        <v>32996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61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15006231</v>
      </c>
      <c r="E5" s="27">
        <f t="shared" si="0"/>
        <v>499078</v>
      </c>
      <c r="F5" s="27">
        <f t="shared" si="0"/>
        <v>378050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533323</v>
      </c>
      <c r="L5" s="27">
        <f t="shared" si="0"/>
        <v>0</v>
      </c>
      <c r="M5" s="27">
        <f t="shared" si="0"/>
        <v>0</v>
      </c>
      <c r="N5" s="28">
        <f>SUM(D5:M5)</f>
        <v>16416682</v>
      </c>
      <c r="O5" s="33">
        <f aca="true" t="shared" si="1" ref="O5:O36">(N5/O$63)</f>
        <v>510.8501991535972</v>
      </c>
      <c r="P5" s="6"/>
    </row>
    <row r="6" spans="1:16" ht="15">
      <c r="A6" s="12"/>
      <c r="B6" s="25">
        <v>311</v>
      </c>
      <c r="C6" s="20" t="s">
        <v>3</v>
      </c>
      <c r="D6" s="46">
        <v>11278760</v>
      </c>
      <c r="E6" s="46">
        <v>0</v>
      </c>
      <c r="F6" s="46">
        <v>378050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11656810</v>
      </c>
      <c r="O6" s="47">
        <f t="shared" si="1"/>
        <v>362.73369429922826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499078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499078</v>
      </c>
      <c r="O7" s="47">
        <f t="shared" si="1"/>
        <v>15.530184217077421</v>
      </c>
      <c r="P7" s="9"/>
    </row>
    <row r="8" spans="1:16" ht="15">
      <c r="A8" s="12"/>
      <c r="B8" s="25">
        <v>312.51</v>
      </c>
      <c r="C8" s="20" t="s">
        <v>68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292472</v>
      </c>
      <c r="L8" s="46">
        <v>0</v>
      </c>
      <c r="M8" s="46">
        <v>0</v>
      </c>
      <c r="N8" s="46">
        <f>SUM(D8:M8)</f>
        <v>292472</v>
      </c>
      <c r="O8" s="47">
        <f t="shared" si="1"/>
        <v>9.101070450585013</v>
      </c>
      <c r="P8" s="9"/>
    </row>
    <row r="9" spans="1:16" ht="15">
      <c r="A9" s="12"/>
      <c r="B9" s="25">
        <v>312.52</v>
      </c>
      <c r="C9" s="20" t="s">
        <v>90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240851</v>
      </c>
      <c r="L9" s="46">
        <v>0</v>
      </c>
      <c r="M9" s="46">
        <v>0</v>
      </c>
      <c r="N9" s="46">
        <f>SUM(D9:M9)</f>
        <v>240851</v>
      </c>
      <c r="O9" s="47">
        <f t="shared" si="1"/>
        <v>7.494741100323624</v>
      </c>
      <c r="P9" s="9"/>
    </row>
    <row r="10" spans="1:16" ht="15">
      <c r="A10" s="12"/>
      <c r="B10" s="25">
        <v>314.1</v>
      </c>
      <c r="C10" s="20" t="s">
        <v>12</v>
      </c>
      <c r="D10" s="46">
        <v>2015714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2015714</v>
      </c>
      <c r="O10" s="47">
        <f t="shared" si="1"/>
        <v>62.72448344535723</v>
      </c>
      <c r="P10" s="9"/>
    </row>
    <row r="11" spans="1:16" ht="15">
      <c r="A11" s="12"/>
      <c r="B11" s="25">
        <v>314.9</v>
      </c>
      <c r="C11" s="20" t="s">
        <v>13</v>
      </c>
      <c r="D11" s="46">
        <v>28372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28372</v>
      </c>
      <c r="O11" s="47">
        <f t="shared" si="1"/>
        <v>0.882872790639781</v>
      </c>
      <c r="P11" s="9"/>
    </row>
    <row r="12" spans="1:16" ht="15">
      <c r="A12" s="12"/>
      <c r="B12" s="25">
        <v>315</v>
      </c>
      <c r="C12" s="20" t="s">
        <v>91</v>
      </c>
      <c r="D12" s="46">
        <v>1209876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1209876</v>
      </c>
      <c r="O12" s="47">
        <f t="shared" si="1"/>
        <v>37.64861837191934</v>
      </c>
      <c r="P12" s="9"/>
    </row>
    <row r="13" spans="1:16" ht="15">
      <c r="A13" s="12"/>
      <c r="B13" s="25">
        <v>316</v>
      </c>
      <c r="C13" s="20" t="s">
        <v>92</v>
      </c>
      <c r="D13" s="46">
        <v>473509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473509</v>
      </c>
      <c r="O13" s="47">
        <f t="shared" si="1"/>
        <v>14.734534478466518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SUM(D15:D23)</f>
        <v>3787517</v>
      </c>
      <c r="E14" s="32">
        <f t="shared" si="3"/>
        <v>0</v>
      </c>
      <c r="F14" s="32">
        <f t="shared" si="3"/>
        <v>0</v>
      </c>
      <c r="G14" s="32">
        <f t="shared" si="3"/>
        <v>896368</v>
      </c>
      <c r="H14" s="32">
        <f t="shared" si="3"/>
        <v>0</v>
      </c>
      <c r="I14" s="32">
        <f t="shared" si="3"/>
        <v>1941358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6625243</v>
      </c>
      <c r="O14" s="45">
        <f t="shared" si="1"/>
        <v>206.16265247697285</v>
      </c>
      <c r="P14" s="10"/>
    </row>
    <row r="15" spans="1:16" ht="15">
      <c r="A15" s="12"/>
      <c r="B15" s="25">
        <v>322</v>
      </c>
      <c r="C15" s="20" t="s">
        <v>0</v>
      </c>
      <c r="D15" s="46">
        <v>1102584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1102584</v>
      </c>
      <c r="O15" s="47">
        <f t="shared" si="1"/>
        <v>34.30993278566094</v>
      </c>
      <c r="P15" s="9"/>
    </row>
    <row r="16" spans="1:16" ht="15">
      <c r="A16" s="12"/>
      <c r="B16" s="25">
        <v>323.1</v>
      </c>
      <c r="C16" s="20" t="s">
        <v>17</v>
      </c>
      <c r="D16" s="46">
        <v>1695029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1695029</v>
      </c>
      <c r="O16" s="47">
        <f t="shared" si="1"/>
        <v>52.74548792631317</v>
      </c>
      <c r="P16" s="9"/>
    </row>
    <row r="17" spans="1:16" ht="15">
      <c r="A17" s="12"/>
      <c r="B17" s="25">
        <v>323.2</v>
      </c>
      <c r="C17" s="20" t="s">
        <v>18</v>
      </c>
      <c r="D17" s="46">
        <v>367121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367121</v>
      </c>
      <c r="O17" s="47">
        <f t="shared" si="1"/>
        <v>11.42397933781429</v>
      </c>
      <c r="P17" s="9"/>
    </row>
    <row r="18" spans="1:16" ht="15">
      <c r="A18" s="12"/>
      <c r="B18" s="25">
        <v>323.7</v>
      </c>
      <c r="C18" s="20" t="s">
        <v>19</v>
      </c>
      <c r="D18" s="46">
        <v>540582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540582</v>
      </c>
      <c r="O18" s="47">
        <f t="shared" si="1"/>
        <v>16.821695294996267</v>
      </c>
      <c r="P18" s="9"/>
    </row>
    <row r="19" spans="1:16" ht="15">
      <c r="A19" s="12"/>
      <c r="B19" s="25">
        <v>323.9</v>
      </c>
      <c r="C19" s="20" t="s">
        <v>20</v>
      </c>
      <c r="D19" s="46">
        <v>82201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82201</v>
      </c>
      <c r="O19" s="47">
        <f t="shared" si="1"/>
        <v>2.5579101319392583</v>
      </c>
      <c r="P19" s="9"/>
    </row>
    <row r="20" spans="1:16" ht="15">
      <c r="A20" s="12"/>
      <c r="B20" s="25">
        <v>324.11</v>
      </c>
      <c r="C20" s="20" t="s">
        <v>93</v>
      </c>
      <c r="D20" s="46">
        <v>0</v>
      </c>
      <c r="E20" s="46">
        <v>0</v>
      </c>
      <c r="F20" s="46">
        <v>0</v>
      </c>
      <c r="G20" s="46">
        <v>34997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34997</v>
      </c>
      <c r="O20" s="47">
        <f t="shared" si="1"/>
        <v>1.0890278815036096</v>
      </c>
      <c r="P20" s="9"/>
    </row>
    <row r="21" spans="1:16" ht="15">
      <c r="A21" s="12"/>
      <c r="B21" s="25">
        <v>324.21</v>
      </c>
      <c r="C21" s="20" t="s">
        <v>94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1941358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1941358</v>
      </c>
      <c r="O21" s="47">
        <f t="shared" si="1"/>
        <v>60.410692058750314</v>
      </c>
      <c r="P21" s="9"/>
    </row>
    <row r="22" spans="1:16" ht="15">
      <c r="A22" s="12"/>
      <c r="B22" s="25">
        <v>324.61</v>
      </c>
      <c r="C22" s="20" t="s">
        <v>95</v>
      </c>
      <c r="D22" s="46">
        <v>0</v>
      </c>
      <c r="E22" s="46">
        <v>0</v>
      </c>
      <c r="F22" s="46">
        <v>0</v>
      </c>
      <c r="G22" s="46">
        <v>532242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532242</v>
      </c>
      <c r="O22" s="47">
        <f t="shared" si="1"/>
        <v>16.562173263629575</v>
      </c>
      <c r="P22" s="9"/>
    </row>
    <row r="23" spans="1:16" ht="15">
      <c r="A23" s="12"/>
      <c r="B23" s="25">
        <v>324.71</v>
      </c>
      <c r="C23" s="20" t="s">
        <v>96</v>
      </c>
      <c r="D23" s="46">
        <v>0</v>
      </c>
      <c r="E23" s="46">
        <v>0</v>
      </c>
      <c r="F23" s="46">
        <v>0</v>
      </c>
      <c r="G23" s="46">
        <v>329129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329129</v>
      </c>
      <c r="O23" s="47">
        <f t="shared" si="1"/>
        <v>10.241753796365447</v>
      </c>
      <c r="P23" s="9"/>
    </row>
    <row r="24" spans="1:16" ht="15.75">
      <c r="A24" s="29" t="s">
        <v>23</v>
      </c>
      <c r="B24" s="30"/>
      <c r="C24" s="31"/>
      <c r="D24" s="32">
        <f aca="true" t="shared" si="5" ref="D24:M24">SUM(D25:D33)</f>
        <v>3532097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aca="true" t="shared" si="6" ref="N24:N34">SUM(D24:M24)</f>
        <v>3532097</v>
      </c>
      <c r="O24" s="45">
        <f t="shared" si="1"/>
        <v>109.91090988299726</v>
      </c>
      <c r="P24" s="10"/>
    </row>
    <row r="25" spans="1:16" ht="15">
      <c r="A25" s="12"/>
      <c r="B25" s="25">
        <v>331.2</v>
      </c>
      <c r="C25" s="20" t="s">
        <v>22</v>
      </c>
      <c r="D25" s="46">
        <v>58407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58407</v>
      </c>
      <c r="O25" s="47">
        <f t="shared" si="1"/>
        <v>1.8174943988050785</v>
      </c>
      <c r="P25" s="9"/>
    </row>
    <row r="26" spans="1:16" ht="15">
      <c r="A26" s="12"/>
      <c r="B26" s="25">
        <v>334.34</v>
      </c>
      <c r="C26" s="20" t="s">
        <v>76</v>
      </c>
      <c r="D26" s="46">
        <v>425105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425105</v>
      </c>
      <c r="O26" s="47">
        <f t="shared" si="1"/>
        <v>13.228310928553647</v>
      </c>
      <c r="P26" s="9"/>
    </row>
    <row r="27" spans="1:16" ht="15">
      <c r="A27" s="12"/>
      <c r="B27" s="25">
        <v>335.12</v>
      </c>
      <c r="C27" s="20" t="s">
        <v>97</v>
      </c>
      <c r="D27" s="46">
        <v>843592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843592</v>
      </c>
      <c r="O27" s="47">
        <f t="shared" si="1"/>
        <v>26.250684590490415</v>
      </c>
      <c r="P27" s="9"/>
    </row>
    <row r="28" spans="1:16" ht="15">
      <c r="A28" s="12"/>
      <c r="B28" s="25">
        <v>335.15</v>
      </c>
      <c r="C28" s="20" t="s">
        <v>98</v>
      </c>
      <c r="D28" s="46">
        <v>7509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7509</v>
      </c>
      <c r="O28" s="47">
        <f t="shared" si="1"/>
        <v>0.23366318147871545</v>
      </c>
      <c r="P28" s="9"/>
    </row>
    <row r="29" spans="1:16" ht="15">
      <c r="A29" s="12"/>
      <c r="B29" s="25">
        <v>335.18</v>
      </c>
      <c r="C29" s="20" t="s">
        <v>99</v>
      </c>
      <c r="D29" s="46">
        <v>1710546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1710546</v>
      </c>
      <c r="O29" s="47">
        <f t="shared" si="1"/>
        <v>53.22834204630321</v>
      </c>
      <c r="P29" s="9"/>
    </row>
    <row r="30" spans="1:16" ht="15">
      <c r="A30" s="12"/>
      <c r="B30" s="25">
        <v>335.33</v>
      </c>
      <c r="C30" s="20" t="s">
        <v>100</v>
      </c>
      <c r="D30" s="46">
        <v>5734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5734</v>
      </c>
      <c r="O30" s="47">
        <f t="shared" si="1"/>
        <v>0.17842917600199154</v>
      </c>
      <c r="P30" s="9"/>
    </row>
    <row r="31" spans="1:16" ht="15">
      <c r="A31" s="12"/>
      <c r="B31" s="25">
        <v>335.49</v>
      </c>
      <c r="C31" s="20" t="s">
        <v>28</v>
      </c>
      <c r="D31" s="46">
        <v>52411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52411</v>
      </c>
      <c r="O31" s="47">
        <f t="shared" si="1"/>
        <v>1.6309123724172268</v>
      </c>
      <c r="P31" s="9"/>
    </row>
    <row r="32" spans="1:16" ht="15">
      <c r="A32" s="12"/>
      <c r="B32" s="25">
        <v>337.4</v>
      </c>
      <c r="C32" s="20" t="s">
        <v>87</v>
      </c>
      <c r="D32" s="46">
        <v>15000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15000</v>
      </c>
      <c r="O32" s="47">
        <f t="shared" si="1"/>
        <v>0.46676624346527257</v>
      </c>
      <c r="P32" s="9"/>
    </row>
    <row r="33" spans="1:16" ht="15">
      <c r="A33" s="12"/>
      <c r="B33" s="25">
        <v>338</v>
      </c>
      <c r="C33" s="20" t="s">
        <v>30</v>
      </c>
      <c r="D33" s="46">
        <v>413793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413793</v>
      </c>
      <c r="O33" s="47">
        <f t="shared" si="1"/>
        <v>12.876306945481703</v>
      </c>
      <c r="P33" s="9"/>
    </row>
    <row r="34" spans="1:16" ht="15.75">
      <c r="A34" s="29" t="s">
        <v>35</v>
      </c>
      <c r="B34" s="30"/>
      <c r="C34" s="31"/>
      <c r="D34" s="32">
        <f aca="true" t="shared" si="7" ref="D34:M34">SUM(D35:D47)</f>
        <v>4803492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12301027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6"/>
        <v>17104519</v>
      </c>
      <c r="O34" s="45">
        <f t="shared" si="1"/>
        <v>532.2541386606921</v>
      </c>
      <c r="P34" s="10"/>
    </row>
    <row r="35" spans="1:16" ht="15">
      <c r="A35" s="12"/>
      <c r="B35" s="25">
        <v>341.9</v>
      </c>
      <c r="C35" s="20" t="s">
        <v>101</v>
      </c>
      <c r="D35" s="46">
        <v>117970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7">SUM(D35:M35)</f>
        <v>117970</v>
      </c>
      <c r="O35" s="47">
        <f t="shared" si="1"/>
        <v>3.670960916106547</v>
      </c>
      <c r="P35" s="9"/>
    </row>
    <row r="36" spans="1:16" ht="15">
      <c r="A36" s="12"/>
      <c r="B36" s="25">
        <v>342.1</v>
      </c>
      <c r="C36" s="20" t="s">
        <v>39</v>
      </c>
      <c r="D36" s="46">
        <v>231260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231260</v>
      </c>
      <c r="O36" s="47">
        <f t="shared" si="1"/>
        <v>7.19629076425193</v>
      </c>
      <c r="P36" s="9"/>
    </row>
    <row r="37" spans="1:16" ht="15">
      <c r="A37" s="12"/>
      <c r="B37" s="25">
        <v>342.5</v>
      </c>
      <c r="C37" s="20" t="s">
        <v>40</v>
      </c>
      <c r="D37" s="46">
        <v>733827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733827</v>
      </c>
      <c r="O37" s="47">
        <f aca="true" t="shared" si="9" ref="O37:O61">(N37/O$63)</f>
        <v>22.835044809559374</v>
      </c>
      <c r="P37" s="9"/>
    </row>
    <row r="38" spans="1:16" ht="15">
      <c r="A38" s="12"/>
      <c r="B38" s="25">
        <v>342.6</v>
      </c>
      <c r="C38" s="20" t="s">
        <v>41</v>
      </c>
      <c r="D38" s="46">
        <v>3011550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3011550</v>
      </c>
      <c r="O38" s="47">
        <f t="shared" si="9"/>
        <v>93.71265870052278</v>
      </c>
      <c r="P38" s="9"/>
    </row>
    <row r="39" spans="1:16" ht="15">
      <c r="A39" s="12"/>
      <c r="B39" s="25">
        <v>342.9</v>
      </c>
      <c r="C39" s="20" t="s">
        <v>42</v>
      </c>
      <c r="D39" s="46">
        <v>4982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4982</v>
      </c>
      <c r="O39" s="47">
        <f t="shared" si="9"/>
        <v>0.1550286283295992</v>
      </c>
      <c r="P39" s="9"/>
    </row>
    <row r="40" spans="1:16" ht="15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4872170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4872170</v>
      </c>
      <c r="O40" s="47">
        <f t="shared" si="9"/>
        <v>151.61096589494647</v>
      </c>
      <c r="P40" s="9"/>
    </row>
    <row r="41" spans="1:16" ht="15">
      <c r="A41" s="12"/>
      <c r="B41" s="25">
        <v>343.5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5937346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5937346</v>
      </c>
      <c r="O41" s="47">
        <f t="shared" si="9"/>
        <v>184.75684590490417</v>
      </c>
      <c r="P41" s="9"/>
    </row>
    <row r="42" spans="1:16" ht="15">
      <c r="A42" s="12"/>
      <c r="B42" s="25">
        <v>343.6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46425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46425</v>
      </c>
      <c r="O42" s="47">
        <f t="shared" si="9"/>
        <v>1.4446415235250187</v>
      </c>
      <c r="P42" s="9"/>
    </row>
    <row r="43" spans="1:16" ht="15">
      <c r="A43" s="12"/>
      <c r="B43" s="25">
        <v>343.9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1230911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1230911</v>
      </c>
      <c r="O43" s="47">
        <f t="shared" si="9"/>
        <v>38.303180234005474</v>
      </c>
      <c r="P43" s="9"/>
    </row>
    <row r="44" spans="1:16" ht="15">
      <c r="A44" s="12"/>
      <c r="B44" s="25">
        <v>344.5</v>
      </c>
      <c r="C44" s="20" t="s">
        <v>103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94506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94506</v>
      </c>
      <c r="O44" s="47">
        <f t="shared" si="9"/>
        <v>2.9408140403286036</v>
      </c>
      <c r="P44" s="9"/>
    </row>
    <row r="45" spans="1:16" ht="15">
      <c r="A45" s="12"/>
      <c r="B45" s="25">
        <v>347.2</v>
      </c>
      <c r="C45" s="20" t="s">
        <v>47</v>
      </c>
      <c r="D45" s="46">
        <v>551658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551658</v>
      </c>
      <c r="O45" s="47">
        <f t="shared" si="9"/>
        <v>17.166355489171025</v>
      </c>
      <c r="P45" s="9"/>
    </row>
    <row r="46" spans="1:16" ht="15">
      <c r="A46" s="12"/>
      <c r="B46" s="25">
        <v>347.5</v>
      </c>
      <c r="C46" s="20" t="s">
        <v>48</v>
      </c>
      <c r="D46" s="46">
        <v>13512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13512</v>
      </c>
      <c r="O46" s="47">
        <f t="shared" si="9"/>
        <v>0.42046303211351754</v>
      </c>
      <c r="P46" s="9"/>
    </row>
    <row r="47" spans="1:16" ht="15">
      <c r="A47" s="12"/>
      <c r="B47" s="25">
        <v>349</v>
      </c>
      <c r="C47" s="20" t="s">
        <v>1</v>
      </c>
      <c r="D47" s="46">
        <v>138733</v>
      </c>
      <c r="E47" s="46">
        <v>0</v>
      </c>
      <c r="F47" s="46">
        <v>0</v>
      </c>
      <c r="G47" s="46">
        <v>0</v>
      </c>
      <c r="H47" s="46">
        <v>0</v>
      </c>
      <c r="I47" s="46">
        <v>119669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258402</v>
      </c>
      <c r="O47" s="47">
        <f t="shared" si="9"/>
        <v>8.040888722927559</v>
      </c>
      <c r="P47" s="9"/>
    </row>
    <row r="48" spans="1:16" ht="15.75">
      <c r="A48" s="29" t="s">
        <v>36</v>
      </c>
      <c r="B48" s="30"/>
      <c r="C48" s="31"/>
      <c r="D48" s="32">
        <f aca="true" t="shared" si="10" ref="D48:M48">SUM(D49:D51)</f>
        <v>227483</v>
      </c>
      <c r="E48" s="32">
        <f t="shared" si="10"/>
        <v>70600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61">SUM(D48:M48)</f>
        <v>298083</v>
      </c>
      <c r="O48" s="45">
        <f t="shared" si="9"/>
        <v>9.27567214339059</v>
      </c>
      <c r="P48" s="10"/>
    </row>
    <row r="49" spans="1:16" ht="15">
      <c r="A49" s="13"/>
      <c r="B49" s="39">
        <v>351.1</v>
      </c>
      <c r="C49" s="21" t="s">
        <v>51</v>
      </c>
      <c r="D49" s="46">
        <v>128626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128626</v>
      </c>
      <c r="O49" s="47">
        <f t="shared" si="9"/>
        <v>4.002551655464277</v>
      </c>
      <c r="P49" s="9"/>
    </row>
    <row r="50" spans="1:16" ht="15">
      <c r="A50" s="13"/>
      <c r="B50" s="39">
        <v>354</v>
      </c>
      <c r="C50" s="21" t="s">
        <v>52</v>
      </c>
      <c r="D50" s="46">
        <v>98857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98857</v>
      </c>
      <c r="O50" s="47">
        <f t="shared" si="9"/>
        <v>3.0762073686830966</v>
      </c>
      <c r="P50" s="9"/>
    </row>
    <row r="51" spans="1:16" ht="15">
      <c r="A51" s="13"/>
      <c r="B51" s="39">
        <v>359</v>
      </c>
      <c r="C51" s="21" t="s">
        <v>53</v>
      </c>
      <c r="D51" s="46">
        <v>0</v>
      </c>
      <c r="E51" s="46">
        <v>70600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70600</v>
      </c>
      <c r="O51" s="47">
        <f t="shared" si="9"/>
        <v>2.1969131192432165</v>
      </c>
      <c r="P51" s="9"/>
    </row>
    <row r="52" spans="1:16" ht="15.75">
      <c r="A52" s="29" t="s">
        <v>4</v>
      </c>
      <c r="B52" s="30"/>
      <c r="C52" s="31"/>
      <c r="D52" s="32">
        <f aca="true" t="shared" si="12" ref="D52:M52">SUM(D53:D57)</f>
        <v>401694</v>
      </c>
      <c r="E52" s="32">
        <f t="shared" si="12"/>
        <v>1604</v>
      </c>
      <c r="F52" s="32">
        <f t="shared" si="12"/>
        <v>0</v>
      </c>
      <c r="G52" s="32">
        <f t="shared" si="12"/>
        <v>13042</v>
      </c>
      <c r="H52" s="32">
        <f t="shared" si="12"/>
        <v>0</v>
      </c>
      <c r="I52" s="32">
        <f t="shared" si="12"/>
        <v>50000</v>
      </c>
      <c r="J52" s="32">
        <f t="shared" si="12"/>
        <v>0</v>
      </c>
      <c r="K52" s="32">
        <f t="shared" si="12"/>
        <v>13747360</v>
      </c>
      <c r="L52" s="32">
        <f t="shared" si="12"/>
        <v>0</v>
      </c>
      <c r="M52" s="32">
        <f t="shared" si="12"/>
        <v>0</v>
      </c>
      <c r="N52" s="32">
        <f t="shared" si="11"/>
        <v>14213700</v>
      </c>
      <c r="O52" s="45">
        <f t="shared" si="9"/>
        <v>442.298356982823</v>
      </c>
      <c r="P52" s="10"/>
    </row>
    <row r="53" spans="1:16" ht="15">
      <c r="A53" s="12"/>
      <c r="B53" s="25">
        <v>361.1</v>
      </c>
      <c r="C53" s="20" t="s">
        <v>54</v>
      </c>
      <c r="D53" s="46">
        <v>26555</v>
      </c>
      <c r="E53" s="46">
        <v>1604</v>
      </c>
      <c r="F53" s="46">
        <v>0</v>
      </c>
      <c r="G53" s="46">
        <v>13042</v>
      </c>
      <c r="H53" s="46">
        <v>0</v>
      </c>
      <c r="I53" s="46">
        <v>0</v>
      </c>
      <c r="J53" s="46">
        <v>0</v>
      </c>
      <c r="K53" s="46">
        <v>1433802</v>
      </c>
      <c r="L53" s="46">
        <v>0</v>
      </c>
      <c r="M53" s="46">
        <v>0</v>
      </c>
      <c r="N53" s="46">
        <f t="shared" si="11"/>
        <v>1475003</v>
      </c>
      <c r="O53" s="47">
        <f t="shared" si="9"/>
        <v>45.898773960667164</v>
      </c>
      <c r="P53" s="9"/>
    </row>
    <row r="54" spans="1:16" ht="15">
      <c r="A54" s="12"/>
      <c r="B54" s="25">
        <v>361.4</v>
      </c>
      <c r="C54" s="20" t="s">
        <v>104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6811273</v>
      </c>
      <c r="L54" s="46">
        <v>0</v>
      </c>
      <c r="M54" s="46">
        <v>0</v>
      </c>
      <c r="N54" s="46">
        <f t="shared" si="11"/>
        <v>6811273</v>
      </c>
      <c r="O54" s="47">
        <f t="shared" si="9"/>
        <v>211.95148742842917</v>
      </c>
      <c r="P54" s="9"/>
    </row>
    <row r="55" spans="1:16" ht="15">
      <c r="A55" s="12"/>
      <c r="B55" s="25">
        <v>366</v>
      </c>
      <c r="C55" s="20" t="s">
        <v>105</v>
      </c>
      <c r="D55" s="46">
        <v>29265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29265</v>
      </c>
      <c r="O55" s="47">
        <f t="shared" si="9"/>
        <v>0.9106609410007468</v>
      </c>
      <c r="P55" s="9"/>
    </row>
    <row r="56" spans="1:16" ht="15">
      <c r="A56" s="12"/>
      <c r="B56" s="25">
        <v>368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5502285</v>
      </c>
      <c r="L56" s="46">
        <v>0</v>
      </c>
      <c r="M56" s="46">
        <v>0</v>
      </c>
      <c r="N56" s="46">
        <f t="shared" si="11"/>
        <v>5502285</v>
      </c>
      <c r="O56" s="47">
        <f t="shared" si="9"/>
        <v>171.21872666168784</v>
      </c>
      <c r="P56" s="9"/>
    </row>
    <row r="57" spans="1:16" ht="15">
      <c r="A57" s="12"/>
      <c r="B57" s="25">
        <v>369.9</v>
      </c>
      <c r="C57" s="20" t="s">
        <v>57</v>
      </c>
      <c r="D57" s="46">
        <v>345874</v>
      </c>
      <c r="E57" s="46">
        <v>0</v>
      </c>
      <c r="F57" s="46">
        <v>0</v>
      </c>
      <c r="G57" s="46">
        <v>0</v>
      </c>
      <c r="H57" s="46">
        <v>0</v>
      </c>
      <c r="I57" s="46">
        <v>50000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395874</v>
      </c>
      <c r="O57" s="47">
        <f t="shared" si="9"/>
        <v>12.318707991038089</v>
      </c>
      <c r="P57" s="9"/>
    </row>
    <row r="58" spans="1:16" ht="15.75">
      <c r="A58" s="29" t="s">
        <v>37</v>
      </c>
      <c r="B58" s="30"/>
      <c r="C58" s="31"/>
      <c r="D58" s="32">
        <f aca="true" t="shared" si="13" ref="D58:M58">SUM(D59:D60)</f>
        <v>653000</v>
      </c>
      <c r="E58" s="32">
        <f t="shared" si="13"/>
        <v>1229567</v>
      </c>
      <c r="F58" s="32">
        <f t="shared" si="13"/>
        <v>0</v>
      </c>
      <c r="G58" s="32">
        <f t="shared" si="13"/>
        <v>416304</v>
      </c>
      <c r="H58" s="32">
        <f t="shared" si="13"/>
        <v>0</v>
      </c>
      <c r="I58" s="32">
        <f t="shared" si="13"/>
        <v>78597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2377468</v>
      </c>
      <c r="O58" s="45">
        <f t="shared" si="9"/>
        <v>73.98145382125965</v>
      </c>
      <c r="P58" s="9"/>
    </row>
    <row r="59" spans="1:16" ht="15">
      <c r="A59" s="12"/>
      <c r="B59" s="25">
        <v>381</v>
      </c>
      <c r="C59" s="20" t="s">
        <v>58</v>
      </c>
      <c r="D59" s="46">
        <v>653000</v>
      </c>
      <c r="E59" s="46">
        <v>1229567</v>
      </c>
      <c r="F59" s="46">
        <v>0</v>
      </c>
      <c r="G59" s="46">
        <v>416304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2298871</v>
      </c>
      <c r="O59" s="47">
        <f t="shared" si="9"/>
        <v>71.53569205875031</v>
      </c>
      <c r="P59" s="9"/>
    </row>
    <row r="60" spans="1:16" ht="15.75" thickBot="1">
      <c r="A60" s="12"/>
      <c r="B60" s="25">
        <v>389.1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78597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78597</v>
      </c>
      <c r="O60" s="47">
        <f t="shared" si="9"/>
        <v>2.4457617625093353</v>
      </c>
      <c r="P60" s="9"/>
    </row>
    <row r="61" spans="1:119" ht="16.5" thickBot="1">
      <c r="A61" s="14" t="s">
        <v>49</v>
      </c>
      <c r="B61" s="23"/>
      <c r="C61" s="22"/>
      <c r="D61" s="15">
        <f aca="true" t="shared" si="14" ref="D61:M61">SUM(D5,D14,D24,D34,D48,D52,D58)</f>
        <v>28411514</v>
      </c>
      <c r="E61" s="15">
        <f t="shared" si="14"/>
        <v>1800849</v>
      </c>
      <c r="F61" s="15">
        <f t="shared" si="14"/>
        <v>378050</v>
      </c>
      <c r="G61" s="15">
        <f t="shared" si="14"/>
        <v>1325714</v>
      </c>
      <c r="H61" s="15">
        <f t="shared" si="14"/>
        <v>0</v>
      </c>
      <c r="I61" s="15">
        <f t="shared" si="14"/>
        <v>14370982</v>
      </c>
      <c r="J61" s="15">
        <f t="shared" si="14"/>
        <v>0</v>
      </c>
      <c r="K61" s="15">
        <f t="shared" si="14"/>
        <v>14280683</v>
      </c>
      <c r="L61" s="15">
        <f t="shared" si="14"/>
        <v>0</v>
      </c>
      <c r="M61" s="15">
        <f t="shared" si="14"/>
        <v>0</v>
      </c>
      <c r="N61" s="15">
        <f t="shared" si="11"/>
        <v>60567792</v>
      </c>
      <c r="O61" s="38">
        <f t="shared" si="9"/>
        <v>1884.7333831217327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107</v>
      </c>
      <c r="M63" s="48"/>
      <c r="N63" s="48"/>
      <c r="O63" s="43">
        <v>32136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2022-11-01T18:09:45Z</cp:lastPrinted>
  <dcterms:created xsi:type="dcterms:W3CDTF">2000-08-31T21:26:31Z</dcterms:created>
  <dcterms:modified xsi:type="dcterms:W3CDTF">2023-03-10T19:51:41Z</dcterms:modified>
  <cp:category/>
  <cp:version/>
  <cp:contentType/>
  <cp:contentStatus/>
</cp:coreProperties>
</file>