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'2007'!$A$1:$O$36</definedName>
    <definedName name="_xlnm.Print_Area" localSheetId="13">'2008'!$A$1:$O$34</definedName>
    <definedName name="_xlnm.Print_Area" localSheetId="12">'2009'!$A$1:$O$36</definedName>
    <definedName name="_xlnm.Print_Area" localSheetId="11">'2010'!$A$1:$O$36</definedName>
    <definedName name="_xlnm.Print_Area" localSheetId="10">'2011'!$A$1:$O$36</definedName>
    <definedName name="_xlnm.Print_Area" localSheetId="9">'2012'!$A$1:$O$35</definedName>
    <definedName name="_xlnm.Print_Area" localSheetId="8">'2013'!$A$1:$O$35</definedName>
    <definedName name="_xlnm.Print_Area" localSheetId="7">'2014'!$A$1:$O$35</definedName>
    <definedName name="_xlnm.Print_Area" localSheetId="6">'2015'!$A$1:$O$35</definedName>
    <definedName name="_xlnm.Print_Area" localSheetId="5">'2016'!$A$1:$O$35</definedName>
    <definedName name="_xlnm.Print_Area" localSheetId="4">'2017'!$A$1:$O$36</definedName>
    <definedName name="_xlnm.Print_Area" localSheetId="3">'2018'!$A$1:$O$39</definedName>
    <definedName name="_xlnm.Print_Area" localSheetId="2">'2019'!$A$1:$O$38</definedName>
    <definedName name="_xlnm.Print_Area" localSheetId="1">'2020'!$A$1:$O$36</definedName>
    <definedName name="_xlnm.Print_Area" localSheetId="0">'2021'!$A$1:$P$38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<sst xmlns="http://schemas.openxmlformats.org/spreadsheetml/2006/main" count="721" uniqueCount="98">
  <si>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</si>
  <si>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</si>
  <si>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</si>
  <si>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</si>
  <si>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</si>
  <si>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</si>
  <si>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</si>
  <si>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</si>
  <si>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</si>
  <si>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</si>
  <si>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</si>
  <si>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</si>
  <si>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</si>
  <si>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</si>
  <si>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</si>
  <si>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</si>
  <si>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</si>
  <si>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</si>
  <si>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</si>
  <si>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</si>
  <si>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</si>
  <si>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</si>
  <si>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</si>
  <si>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Non-Court Information Systems</t>
  </si>
  <si>
    <t>Other General Government Services</t>
  </si>
  <si>
    <t>Public Safety</t>
  </si>
  <si>
    <t>Law Enforcement</t>
  </si>
  <si>
    <t>Fire Control</t>
  </si>
  <si>
    <t>Emergency and Disaster Relief Services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</si>
  <si>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</si>
  <si>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</si>
  <si>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</si>
  <si>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</si>
  <si>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</si>
  <si>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</si>
  <si>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Economic Environment</t>
  </si>
  <si>
    <t>Housing and Urban Development</t>
  </si>
  <si>
    <t>Other Economic Environment</t>
  </si>
  <si>
    <t>Culture / Recreation</t>
  </si>
  <si>
    <t>Parks and Recreation</t>
  </si>
  <si>
    <t>Special Events</t>
  </si>
  <si>
    <t>Inter-Fund Group Transfers Out</t>
  </si>
  <si>
    <t>Installment Purchase Acquisitions</t>
  </si>
  <si>
    <t>Payment to Refunded Bond Escrow Agent</t>
  </si>
  <si>
    <t>Other Uses and Non-Operating</t>
  </si>
  <si>
    <t>2009 Municipal Population:</t>
  </si>
  <si>
    <t>Cocoa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</si>
  <si>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</si>
  <si>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</si>
  <si>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</si>
  <si>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</si>
  <si>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Legal Counsel</t>
  </si>
  <si>
    <t>Pension Benefits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</si>
  <si>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</si>
  <si>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</si>
  <si>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</si>
  <si>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</si>
  <si>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</si>
  <si>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</si>
  <si>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Debt Service Payments</t>
  </si>
  <si>
    <t>2008 Municipal Population:</t>
  </si>
  <si>
    <t>Local Fiscal Year Ended September 30, 2014</t>
  </si>
  <si>
    <t>Other General Government</t>
  </si>
  <si>
    <t>Emergency and Disaster Relief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</si>
  <si>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</si>
  <si>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</si>
  <si>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</si>
  <si>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</si>
  <si>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</si>
  <si>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</si>
  <si>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</si>
  <si>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</si>
  <si>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</si>
  <si>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</si>
  <si>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</si>
  <si>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Other Physical Environment</t>
  </si>
  <si>
    <t>Special Recreation Facilities</t>
  </si>
  <si>
    <t>Proprietary - Other Non-Operating Disbursements</t>
  </si>
  <si>
    <t>2007 Municipal Population:</t>
  </si>
  <si>
    <t>Local Fiscal Year Ended September 30, 2016</t>
  </si>
  <si>
    <t>2016 Municipal Population:</t>
  </si>
  <si>
    <t>Local Fiscal Year Ended September 30, 2017</t>
  </si>
  <si>
    <t>Protective Inspections</t>
  </si>
  <si>
    <t>2017 Municipal Population:</t>
  </si>
  <si>
    <t>Local Fiscal Year Ended September 30, 2018</t>
  </si>
  <si>
    <t>Non-Operating Interest Expense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</si>
  <si>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</si>
  <si>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</si>
  <si>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</si>
  <si>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</si>
  <si>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</si>
  <si>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</si>
  <si>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</si>
  <si>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</si>
  <si>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</si>
  <si>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</si>
  <si>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Non-Operating Interest Expense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</si>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</sst>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14334332</v>
      </c>
      <c r="E5" s="26">
        <f>SUM(E6:E13)</f>
        <v>839037</v>
      </c>
      <c r="F5" s="26">
        <f>SUM(F6:F13)</f>
        <v>1745751</v>
      </c>
      <c r="G5" s="26">
        <f>SUM(G6:G13)</f>
        <v>0</v>
      </c>
      <c r="H5" s="26">
        <f>SUM(H6:H13)</f>
        <v>0</v>
      </c>
      <c r="I5" s="26">
        <f>SUM(I6:I13)</f>
        <v>0</v>
      </c>
      <c r="J5" s="26">
        <f>SUM(J6:J13)</f>
        <v>7223510</v>
      </c>
      <c r="K5" s="26">
        <f>SUM(K6:K13)</f>
        <v>1812737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25955367</v>
      </c>
      <c r="P5" s="32">
        <f>(O5/P$36)</f>
        <v>1320.6821859258127</v>
      </c>
      <c r="Q5" s="6"/>
    </row>
    <row r="6" spans="1:17" ht="15">
      <c r="A6" s="12"/>
      <c r="B6" s="44">
        <v>511</v>
      </c>
      <c r="C6" s="20" t="s">
        <v>19</v>
      </c>
      <c r="D6" s="46">
        <v>160117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160117</v>
      </c>
      <c r="P6" s="47">
        <f>(O6/P$36)</f>
        <v>8.147203989212843</v>
      </c>
      <c r="Q6" s="9"/>
    </row>
    <row r="7" spans="1:17" ht="15">
      <c r="A7" s="12"/>
      <c r="B7" s="44">
        <v>512</v>
      </c>
      <c r="C7" s="20" t="s">
        <v>20</v>
      </c>
      <c r="D7" s="46">
        <v>786819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786819</v>
      </c>
      <c r="P7" s="47">
        <f>(O7/P$36)</f>
        <v>40.03556708899405</v>
      </c>
      <c r="Q7" s="9"/>
    </row>
    <row r="8" spans="1:17" ht="15">
      <c r="A8" s="12"/>
      <c r="B8" s="44">
        <v>513</v>
      </c>
      <c r="C8" s="20" t="s">
        <v>21</v>
      </c>
      <c r="D8" s="46">
        <v>7409524</v>
      </c>
      <c r="E8" s="46">
        <v>95379</v>
      </c>
      <c r="F8" s="46">
        <v>45</v>
      </c>
      <c r="G8" s="46">
        <v>0</v>
      </c>
      <c r="H8" s="46">
        <v>0</v>
      </c>
      <c r="I8" s="46">
        <v>0</v>
      </c>
      <c r="J8" s="46">
        <v>7223510</v>
      </c>
      <c r="K8" s="46">
        <v>1812737</v>
      </c>
      <c r="L8" s="46">
        <v>0</v>
      </c>
      <c r="M8" s="46">
        <v>0</v>
      </c>
      <c r="N8" s="46">
        <v>0</v>
      </c>
      <c r="O8" s="46">
        <f t="shared" si="0"/>
        <v>16541195</v>
      </c>
      <c r="P8" s="47">
        <f>(O8/P$36)</f>
        <v>841.6625960413169</v>
      </c>
      <c r="Q8" s="9"/>
    </row>
    <row r="9" spans="1:17" ht="15">
      <c r="A9" s="12"/>
      <c r="B9" s="44">
        <v>514</v>
      </c>
      <c r="C9" s="20" t="s">
        <v>51</v>
      </c>
      <c r="D9" s="46">
        <v>508570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508570</v>
      </c>
      <c r="P9" s="47">
        <f>(O9/P$36)</f>
        <v>25.877474176970438</v>
      </c>
      <c r="Q9" s="9"/>
    </row>
    <row r="10" spans="1:17" ht="15">
      <c r="A10" s="12"/>
      <c r="B10" s="44">
        <v>515</v>
      </c>
      <c r="C10" s="20" t="s">
        <v>22</v>
      </c>
      <c r="D10" s="46">
        <v>536552</v>
      </c>
      <c r="E10" s="46">
        <v>479883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1016435</v>
      </c>
      <c r="P10" s="47">
        <f>(O10/P$36)</f>
        <v>51.719075968045594</v>
      </c>
      <c r="Q10" s="9"/>
    </row>
    <row r="11" spans="1:17" ht="15">
      <c r="A11" s="12"/>
      <c r="B11" s="44">
        <v>516</v>
      </c>
      <c r="C11" s="20" t="s">
        <v>23</v>
      </c>
      <c r="D11" s="46">
        <v>1968974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1968974</v>
      </c>
      <c r="P11" s="47">
        <f>(O11/P$36)</f>
        <v>100.18694346919045</v>
      </c>
      <c r="Q11" s="9"/>
    </row>
    <row r="12" spans="1:17" ht="15">
      <c r="A12" s="12"/>
      <c r="B12" s="44">
        <v>517</v>
      </c>
      <c r="C12" s="20" t="s">
        <v>59</v>
      </c>
      <c r="D12" s="46">
        <v>0</v>
      </c>
      <c r="E12" s="46">
        <v>258465</v>
      </c>
      <c r="F12" s="46">
        <v>1745706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2004171</v>
      </c>
      <c r="P12" s="47">
        <f>(O12/P$36)</f>
        <v>101.97786597466036</v>
      </c>
      <c r="Q12" s="9"/>
    </row>
    <row r="13" spans="1:17" ht="15">
      <c r="A13" s="12"/>
      <c r="B13" s="44">
        <v>519</v>
      </c>
      <c r="C13" s="20" t="s">
        <v>24</v>
      </c>
      <c r="D13" s="46">
        <v>2963776</v>
      </c>
      <c r="E13" s="46">
        <v>5310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2969086</v>
      </c>
      <c r="P13" s="47">
        <f>(O13/P$36)</f>
        <v>151.07545921742226</v>
      </c>
      <c r="Q13" s="9"/>
    </row>
    <row r="14" spans="1:17" ht="15.75">
      <c r="A14" s="28" t="s">
        <v>25</v>
      </c>
      <c r="B14" s="29"/>
      <c r="C14" s="30"/>
      <c r="D14" s="31">
        <f>SUM(D15:D18)</f>
        <v>16436268</v>
      </c>
      <c r="E14" s="31">
        <f>SUM(E15:E18)</f>
        <v>11384</v>
      </c>
      <c r="F14" s="31">
        <f>SUM(F15:F18)</f>
        <v>0</v>
      </c>
      <c r="G14" s="31">
        <f>SUM(G15:G18)</f>
        <v>0</v>
      </c>
      <c r="H14" s="31">
        <f>SUM(H15:H18)</f>
        <v>0</v>
      </c>
      <c r="I14" s="31">
        <f>SUM(I15:I18)</f>
        <v>0</v>
      </c>
      <c r="J14" s="31">
        <f>SUM(J15:J18)</f>
        <v>0</v>
      </c>
      <c r="K14" s="31">
        <f>SUM(K15:K18)</f>
        <v>5054194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21501846</v>
      </c>
      <c r="P14" s="43">
        <f>(O14/P$36)</f>
        <v>1094.0744924439016</v>
      </c>
      <c r="Q14" s="10"/>
    </row>
    <row r="15" spans="1:17" ht="15">
      <c r="A15" s="12"/>
      <c r="B15" s="44">
        <v>521</v>
      </c>
      <c r="C15" s="20" t="s">
        <v>26</v>
      </c>
      <c r="D15" s="46">
        <v>9484909</v>
      </c>
      <c r="E15" s="46">
        <v>11384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2537097</v>
      </c>
      <c r="L15" s="46">
        <v>0</v>
      </c>
      <c r="M15" s="46">
        <v>0</v>
      </c>
      <c r="N15" s="46">
        <v>0</v>
      </c>
      <c r="O15" s="46">
        <f>SUM(D15:N15)</f>
        <v>12033390</v>
      </c>
      <c r="P15" s="47">
        <f>(O15/P$36)</f>
        <v>612.2927797282857</v>
      </c>
      <c r="Q15" s="9"/>
    </row>
    <row r="16" spans="1:17" ht="15">
      <c r="A16" s="12"/>
      <c r="B16" s="44">
        <v>522</v>
      </c>
      <c r="C16" s="20" t="s">
        <v>27</v>
      </c>
      <c r="D16" s="46">
        <v>6494252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2517097</v>
      </c>
      <c r="L16" s="46">
        <v>0</v>
      </c>
      <c r="M16" s="46">
        <v>0</v>
      </c>
      <c r="N16" s="46">
        <v>0</v>
      </c>
      <c r="O16" s="46">
        <f>SUM(D16:N16)</f>
        <v>9011349</v>
      </c>
      <c r="P16" s="47">
        <f>(O16/P$36)</f>
        <v>458.52282094336744</v>
      </c>
      <c r="Q16" s="9"/>
    </row>
    <row r="17" spans="1:17" ht="15">
      <c r="A17" s="12"/>
      <c r="B17" s="44">
        <v>524</v>
      </c>
      <c r="C17" s="20" t="s">
        <v>82</v>
      </c>
      <c r="D17" s="46">
        <v>375286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375286</v>
      </c>
      <c r="P17" s="47">
        <f>(O17/P$36)</f>
        <v>19.095608812903883</v>
      </c>
      <c r="Q17" s="9"/>
    </row>
    <row r="18" spans="1:17" ht="15">
      <c r="A18" s="12"/>
      <c r="B18" s="44">
        <v>525</v>
      </c>
      <c r="C18" s="20" t="s">
        <v>28</v>
      </c>
      <c r="D18" s="46">
        <v>81821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81821</v>
      </c>
      <c r="P18" s="47">
        <f>(O18/P$36)</f>
        <v>4.163282959344629</v>
      </c>
      <c r="Q18" s="9"/>
    </row>
    <row r="19" spans="1:17" ht="15.75">
      <c r="A19" s="28" t="s">
        <v>29</v>
      </c>
      <c r="B19" s="29"/>
      <c r="C19" s="30"/>
      <c r="D19" s="31">
        <f>SUM(D20:D22)</f>
        <v>2126995</v>
      </c>
      <c r="E19" s="31">
        <f>SUM(E20:E22)</f>
        <v>0</v>
      </c>
      <c r="F19" s="31">
        <f>SUM(F20:F22)</f>
        <v>0</v>
      </c>
      <c r="G19" s="31">
        <f>SUM(G20:G22)</f>
        <v>0</v>
      </c>
      <c r="H19" s="31">
        <f>SUM(H20:H22)</f>
        <v>0</v>
      </c>
      <c r="I19" s="31">
        <f>SUM(I20:I22)</f>
        <v>48243849</v>
      </c>
      <c r="J19" s="31">
        <f>SUM(J20:J22)</f>
        <v>0</v>
      </c>
      <c r="K19" s="31">
        <f>SUM(K20:K22)</f>
        <v>0</v>
      </c>
      <c r="L19" s="31">
        <f>SUM(L20:L22)</f>
        <v>0</v>
      </c>
      <c r="M19" s="31">
        <f>SUM(M20:M22)</f>
        <v>0</v>
      </c>
      <c r="N19" s="31">
        <f>SUM(N20:N22)</f>
        <v>0</v>
      </c>
      <c r="O19" s="42">
        <f>SUM(D19:N19)</f>
        <v>50370844</v>
      </c>
      <c r="P19" s="43">
        <f>(O19/P$36)</f>
        <v>2563.010430977459</v>
      </c>
      <c r="Q19" s="10"/>
    </row>
    <row r="20" spans="1:17" ht="15">
      <c r="A20" s="12"/>
      <c r="B20" s="44">
        <v>534</v>
      </c>
      <c r="C20" s="20" t="s">
        <v>30</v>
      </c>
      <c r="D20" s="46">
        <v>2126995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2126995</v>
      </c>
      <c r="P20" s="47">
        <f>(O20/P$36)</f>
        <v>108.22749707423803</v>
      </c>
      <c r="Q20" s="9"/>
    </row>
    <row r="21" spans="1:17" ht="15">
      <c r="A21" s="12"/>
      <c r="B21" s="44">
        <v>536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46896029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46896029</v>
      </c>
      <c r="P21" s="47">
        <f>(O21/P$36)</f>
        <v>2386.2020556658017</v>
      </c>
      <c r="Q21" s="9"/>
    </row>
    <row r="22" spans="1:17" ht="15">
      <c r="A22" s="12"/>
      <c r="B22" s="44">
        <v>538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1347820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1347820</v>
      </c>
      <c r="P22" s="47">
        <f>(O22/P$36)</f>
        <v>68.58087823741923</v>
      </c>
      <c r="Q22" s="9"/>
    </row>
    <row r="23" spans="1:17" ht="15.75">
      <c r="A23" s="28" t="s">
        <v>33</v>
      </c>
      <c r="B23" s="29"/>
      <c r="C23" s="30"/>
      <c r="D23" s="31">
        <f>SUM(D24:D24)</f>
        <v>1257896</v>
      </c>
      <c r="E23" s="31">
        <f>SUM(E24:E24)</f>
        <v>0</v>
      </c>
      <c r="F23" s="31">
        <f>SUM(F24:F24)</f>
        <v>0</v>
      </c>
      <c r="G23" s="31">
        <f>SUM(G24:G24)</f>
        <v>0</v>
      </c>
      <c r="H23" s="31">
        <f>SUM(H24:H24)</f>
        <v>0</v>
      </c>
      <c r="I23" s="31">
        <f>SUM(I24:I24)</f>
        <v>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>SUM(D23:N23)</f>
        <v>1257896</v>
      </c>
      <c r="P23" s="43">
        <f>(O23/P$36)</f>
        <v>64.00529181295477</v>
      </c>
      <c r="Q23" s="10"/>
    </row>
    <row r="24" spans="1:17" ht="15">
      <c r="A24" s="12"/>
      <c r="B24" s="44">
        <v>541</v>
      </c>
      <c r="C24" s="20" t="s">
        <v>34</v>
      </c>
      <c r="D24" s="46">
        <v>1257896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1257896</v>
      </c>
      <c r="P24" s="47">
        <f>(O24/P$36)</f>
        <v>64.00529181295477</v>
      </c>
      <c r="Q24" s="9"/>
    </row>
    <row r="25" spans="1:17" ht="15.75">
      <c r="A25" s="28" t="s">
        <v>35</v>
      </c>
      <c r="B25" s="29"/>
      <c r="C25" s="30"/>
      <c r="D25" s="31">
        <f>SUM(D26:D27)</f>
        <v>251018</v>
      </c>
      <c r="E25" s="31">
        <f>SUM(E26:E27)</f>
        <v>1373283</v>
      </c>
      <c r="F25" s="31">
        <f>SUM(F26:F27)</f>
        <v>0</v>
      </c>
      <c r="G25" s="31">
        <f>SUM(G26:G27)</f>
        <v>0</v>
      </c>
      <c r="H25" s="31">
        <f>SUM(H26:H27)</f>
        <v>0</v>
      </c>
      <c r="I25" s="31">
        <f>SUM(I26:I27)</f>
        <v>0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107320</v>
      </c>
      <c r="O25" s="31">
        <f>SUM(D25:N25)</f>
        <v>1731621</v>
      </c>
      <c r="P25" s="43">
        <f>(O25/P$36)</f>
        <v>88.1097542359945</v>
      </c>
      <c r="Q25" s="10"/>
    </row>
    <row r="26" spans="1:17" ht="15">
      <c r="A26" s="13"/>
      <c r="B26" s="45">
        <v>554</v>
      </c>
      <c r="C26" s="21" t="s">
        <v>36</v>
      </c>
      <c r="D26" s="46">
        <v>54802</v>
      </c>
      <c r="E26" s="46">
        <v>293442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348244</v>
      </c>
      <c r="P26" s="47">
        <f>(O26/P$36)</f>
        <v>17.719635679031192</v>
      </c>
      <c r="Q26" s="9"/>
    </row>
    <row r="27" spans="1:17" ht="15">
      <c r="A27" s="13"/>
      <c r="B27" s="45">
        <v>559</v>
      </c>
      <c r="C27" s="21" t="s">
        <v>37</v>
      </c>
      <c r="D27" s="46">
        <v>196216</v>
      </c>
      <c r="E27" s="46">
        <v>1079841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107320</v>
      </c>
      <c r="O27" s="46">
        <f>SUM(D27:N27)</f>
        <v>1383377</v>
      </c>
      <c r="P27" s="47">
        <f>(O27/P$36)</f>
        <v>70.39011855696332</v>
      </c>
      <c r="Q27" s="9"/>
    </row>
    <row r="28" spans="1:17" ht="15.75">
      <c r="A28" s="28" t="s">
        <v>38</v>
      </c>
      <c r="B28" s="29"/>
      <c r="C28" s="30"/>
      <c r="D28" s="31">
        <f>SUM(D29:D30)</f>
        <v>1496094</v>
      </c>
      <c r="E28" s="31">
        <f>SUM(E29:E30)</f>
        <v>0</v>
      </c>
      <c r="F28" s="31">
        <f>SUM(F29:F30)</f>
        <v>0</v>
      </c>
      <c r="G28" s="31">
        <f>SUM(G29:G30)</f>
        <v>0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>SUM(D28:N28)</f>
        <v>1496094</v>
      </c>
      <c r="P28" s="43">
        <f>(O28/P$36)</f>
        <v>76.12547702640818</v>
      </c>
      <c r="Q28" s="9"/>
    </row>
    <row r="29" spans="1:17" ht="15">
      <c r="A29" s="12"/>
      <c r="B29" s="44">
        <v>572</v>
      </c>
      <c r="C29" s="20" t="s">
        <v>39</v>
      </c>
      <c r="D29" s="46">
        <v>1172139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1172139</v>
      </c>
      <c r="P29" s="47">
        <f>(O29/P$36)</f>
        <v>59.641734086399026</v>
      </c>
      <c r="Q29" s="9"/>
    </row>
    <row r="30" spans="1:17" ht="15">
      <c r="A30" s="12"/>
      <c r="B30" s="44">
        <v>574</v>
      </c>
      <c r="C30" s="20" t="s">
        <v>40</v>
      </c>
      <c r="D30" s="46">
        <v>323955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323955</v>
      </c>
      <c r="P30" s="47">
        <f>(O30/P$36)</f>
        <v>16.483742940009158</v>
      </c>
      <c r="Q30" s="9"/>
    </row>
    <row r="31" spans="1:17" ht="15.75">
      <c r="A31" s="28" t="s">
        <v>44</v>
      </c>
      <c r="B31" s="29"/>
      <c r="C31" s="30"/>
      <c r="D31" s="31">
        <f>SUM(D32:D33)</f>
        <v>2097678</v>
      </c>
      <c r="E31" s="31">
        <f>SUM(E32:E33)</f>
        <v>788927</v>
      </c>
      <c r="F31" s="31">
        <f>SUM(F32:F33)</f>
        <v>0</v>
      </c>
      <c r="G31" s="31">
        <f>SUM(G32:G33)</f>
        <v>429639</v>
      </c>
      <c r="H31" s="31">
        <f>SUM(H32:H33)</f>
        <v>0</v>
      </c>
      <c r="I31" s="31">
        <f>SUM(I32:I33)</f>
        <v>13098392</v>
      </c>
      <c r="J31" s="31">
        <f>SUM(J32:J33)</f>
        <v>0</v>
      </c>
      <c r="K31" s="31">
        <f>SUM(K32:K33)</f>
        <v>0</v>
      </c>
      <c r="L31" s="31">
        <f>SUM(L32:L33)</f>
        <v>0</v>
      </c>
      <c r="M31" s="31">
        <f>SUM(M32:M33)</f>
        <v>0</v>
      </c>
      <c r="N31" s="31">
        <f>SUM(N32:N33)</f>
        <v>0</v>
      </c>
      <c r="O31" s="31">
        <f>SUM(D31:N31)</f>
        <v>16414636</v>
      </c>
      <c r="P31" s="43">
        <f>(O31/P$36)</f>
        <v>835.2229176207195</v>
      </c>
      <c r="Q31" s="9"/>
    </row>
    <row r="32" spans="1:17" ht="15">
      <c r="A32" s="12"/>
      <c r="B32" s="44">
        <v>581</v>
      </c>
      <c r="C32" s="20" t="s">
        <v>95</v>
      </c>
      <c r="D32" s="46">
        <v>2097678</v>
      </c>
      <c r="E32" s="46">
        <v>788927</v>
      </c>
      <c r="F32" s="46">
        <v>0</v>
      </c>
      <c r="G32" s="46">
        <v>429639</v>
      </c>
      <c r="H32" s="46">
        <v>0</v>
      </c>
      <c r="I32" s="46">
        <v>9185381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12501625</v>
      </c>
      <c r="P32" s="47">
        <f>(O32/P$36)</f>
        <v>636.1178954866941</v>
      </c>
      <c r="Q32" s="9"/>
    </row>
    <row r="33" spans="1:17" ht="15.75" thickBot="1">
      <c r="A33" s="12"/>
      <c r="B33" s="44">
        <v>591</v>
      </c>
      <c r="C33" s="20" t="s">
        <v>96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3913011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3913011</v>
      </c>
      <c r="P33" s="47">
        <f>(O33/P$36)</f>
        <v>199.10502213402535</v>
      </c>
      <c r="Q33" s="9"/>
    </row>
    <row r="34" spans="1:120" ht="16.5" thickBot="1">
      <c r="A34" s="14" t="s">
        <v>10</v>
      </c>
      <c r="B34" s="23"/>
      <c r="C34" s="22"/>
      <c r="D34" s="15">
        <f>SUM(D5,D14,D19,D23,D25,D28,D31)</f>
        <v>38000281</v>
      </c>
      <c r="E34" s="15">
        <f aca="true" t="shared" si="1" ref="E34:N34">SUM(E5,E14,E19,E23,E25,E28,E31)</f>
        <v>3012631</v>
      </c>
      <c r="F34" s="15">
        <f t="shared" si="1"/>
        <v>1745751</v>
      </c>
      <c r="G34" s="15">
        <f t="shared" si="1"/>
        <v>429639</v>
      </c>
      <c r="H34" s="15">
        <f t="shared" si="1"/>
        <v>0</v>
      </c>
      <c r="I34" s="15">
        <f t="shared" si="1"/>
        <v>61342241</v>
      </c>
      <c r="J34" s="15">
        <f t="shared" si="1"/>
        <v>7223510</v>
      </c>
      <c r="K34" s="15">
        <f t="shared" si="1"/>
        <v>6866931</v>
      </c>
      <c r="L34" s="15">
        <f t="shared" si="1"/>
        <v>0</v>
      </c>
      <c r="M34" s="15">
        <f t="shared" si="1"/>
        <v>0</v>
      </c>
      <c r="N34" s="15">
        <f t="shared" si="1"/>
        <v>107320</v>
      </c>
      <c r="O34" s="15">
        <f>SUM(D34:N34)</f>
        <v>118728304</v>
      </c>
      <c r="P34" s="37">
        <f>(O34/P$36)</f>
        <v>6041.23055004325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6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6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97</v>
      </c>
      <c r="N36" s="93"/>
      <c r="O36" s="93"/>
      <c r="P36" s="41">
        <v>19653</v>
      </c>
    </row>
    <row r="37" spans="1:16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6" ht="15.75" customHeight="1" thickBot="1">
      <c r="A38" s="97" t="s">
        <v>49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sheetProtection/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9020236</v>
      </c>
      <c r="E5" s="26">
        <f t="shared" si="0"/>
        <v>0</v>
      </c>
      <c r="F5" s="26">
        <f t="shared" si="0"/>
        <v>1028688</v>
      </c>
      <c r="G5" s="26">
        <f t="shared" si="0"/>
        <v>751953</v>
      </c>
      <c r="H5" s="26">
        <f t="shared" si="0"/>
        <v>0</v>
      </c>
      <c r="I5" s="26">
        <f t="shared" si="0"/>
        <v>0</v>
      </c>
      <c r="J5" s="26">
        <f t="shared" si="0"/>
        <v>2053163</v>
      </c>
      <c r="K5" s="26">
        <f t="shared" si="0"/>
        <v>4642638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17496678</v>
      </c>
      <c r="O5" s="32">
        <f aca="true" t="shared" si="2" ref="O5:O31">(N5/O$33)</f>
        <v>1013.7712497827221</v>
      </c>
      <c r="P5" s="6"/>
    </row>
    <row r="6" spans="1:16" ht="15">
      <c r="A6" s="12"/>
      <c r="B6" s="44">
        <v>511</v>
      </c>
      <c r="C6" s="20" t="s">
        <v>19</v>
      </c>
      <c r="D6" s="46">
        <v>71049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71049</v>
      </c>
      <c r="O6" s="47">
        <f t="shared" si="2"/>
        <v>4.1166347992351815</v>
      </c>
      <c r="P6" s="9"/>
    </row>
    <row r="7" spans="1:16" ht="15">
      <c r="A7" s="12"/>
      <c r="B7" s="44">
        <v>512</v>
      </c>
      <c r="C7" s="20" t="s">
        <v>20</v>
      </c>
      <c r="D7" s="46">
        <v>782282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782282</v>
      </c>
      <c r="O7" s="47">
        <f t="shared" si="2"/>
        <v>45.326032794484036</v>
      </c>
      <c r="P7" s="9"/>
    </row>
    <row r="8" spans="1:16" ht="15">
      <c r="A8" s="12"/>
      <c r="B8" s="44">
        <v>513</v>
      </c>
      <c r="C8" s="20" t="s">
        <v>21</v>
      </c>
      <c r="D8" s="46">
        <v>4423654</v>
      </c>
      <c r="E8" s="46">
        <v>0</v>
      </c>
      <c r="F8" s="46">
        <v>1028688</v>
      </c>
      <c r="G8" s="46">
        <v>0</v>
      </c>
      <c r="H8" s="46">
        <v>0</v>
      </c>
      <c r="I8" s="46">
        <v>0</v>
      </c>
      <c r="J8" s="46">
        <v>2053163</v>
      </c>
      <c r="K8" s="46">
        <v>4642638</v>
      </c>
      <c r="L8" s="46">
        <v>0</v>
      </c>
      <c r="M8" s="46">
        <v>0</v>
      </c>
      <c r="N8" s="46">
        <f t="shared" si="1"/>
        <v>12148143</v>
      </c>
      <c r="O8" s="47">
        <f t="shared" si="2"/>
        <v>703.8729358595515</v>
      </c>
      <c r="P8" s="9"/>
    </row>
    <row r="9" spans="1:16" ht="15">
      <c r="A9" s="12"/>
      <c r="B9" s="44">
        <v>515</v>
      </c>
      <c r="C9" s="20" t="s">
        <v>22</v>
      </c>
      <c r="D9" s="46">
        <v>811561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811561</v>
      </c>
      <c r="O9" s="47">
        <f t="shared" si="2"/>
        <v>47.02248102439307</v>
      </c>
      <c r="P9" s="9"/>
    </row>
    <row r="10" spans="1:16" ht="15">
      <c r="A10" s="12"/>
      <c r="B10" s="44">
        <v>516</v>
      </c>
      <c r="C10" s="20" t="s">
        <v>23</v>
      </c>
      <c r="D10" s="46">
        <v>1532924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1532924</v>
      </c>
      <c r="O10" s="47">
        <f t="shared" si="2"/>
        <v>88.81881916681152</v>
      </c>
      <c r="P10" s="9"/>
    </row>
    <row r="11" spans="1:16" ht="15">
      <c r="A11" s="12"/>
      <c r="B11" s="44">
        <v>519</v>
      </c>
      <c r="C11" s="20" t="s">
        <v>24</v>
      </c>
      <c r="D11" s="46">
        <v>1398766</v>
      </c>
      <c r="E11" s="46">
        <v>0</v>
      </c>
      <c r="F11" s="46">
        <v>0</v>
      </c>
      <c r="G11" s="46">
        <v>751953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2150719</v>
      </c>
      <c r="O11" s="47">
        <f t="shared" si="2"/>
        <v>124.61434613824672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12762191</v>
      </c>
      <c r="E12" s="31">
        <f t="shared" si="3"/>
        <v>56240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12818431</v>
      </c>
      <c r="O12" s="43">
        <f t="shared" si="2"/>
        <v>742.7099484327018</v>
      </c>
      <c r="P12" s="10"/>
    </row>
    <row r="13" spans="1:16" ht="15">
      <c r="A13" s="12"/>
      <c r="B13" s="44">
        <v>521</v>
      </c>
      <c r="C13" s="20" t="s">
        <v>26</v>
      </c>
      <c r="D13" s="46">
        <v>8036413</v>
      </c>
      <c r="E13" s="46">
        <v>56240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8092653</v>
      </c>
      <c r="O13" s="47">
        <f t="shared" si="2"/>
        <v>468.89466365374585</v>
      </c>
      <c r="P13" s="9"/>
    </row>
    <row r="14" spans="1:16" ht="15">
      <c r="A14" s="12"/>
      <c r="B14" s="44">
        <v>522</v>
      </c>
      <c r="C14" s="20" t="s">
        <v>27</v>
      </c>
      <c r="D14" s="46">
        <v>4723199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4723199</v>
      </c>
      <c r="O14" s="47">
        <f t="shared" si="2"/>
        <v>273.6658554956834</v>
      </c>
      <c r="P14" s="9"/>
    </row>
    <row r="15" spans="1:16" ht="15">
      <c r="A15" s="12"/>
      <c r="B15" s="44">
        <v>525</v>
      </c>
      <c r="C15" s="20" t="s">
        <v>28</v>
      </c>
      <c r="D15" s="46">
        <v>2579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2579</v>
      </c>
      <c r="O15" s="47">
        <f t="shared" si="2"/>
        <v>0.14942928327249552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1686301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35249233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36935534</v>
      </c>
      <c r="O16" s="43">
        <f t="shared" si="2"/>
        <v>2140.073816559476</v>
      </c>
      <c r="P16" s="10"/>
    </row>
    <row r="17" spans="1:16" ht="15">
      <c r="A17" s="12"/>
      <c r="B17" s="44">
        <v>534</v>
      </c>
      <c r="C17" s="20" t="s">
        <v>30</v>
      </c>
      <c r="D17" s="46">
        <v>1686301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1686301</v>
      </c>
      <c r="O17" s="47">
        <f t="shared" si="2"/>
        <v>97.70560287386292</v>
      </c>
      <c r="P17" s="9"/>
    </row>
    <row r="18" spans="1:16" ht="15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34464905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34464905</v>
      </c>
      <c r="O18" s="47">
        <f t="shared" si="2"/>
        <v>1996.923634046005</v>
      </c>
      <c r="P18" s="9"/>
    </row>
    <row r="19" spans="1:16" ht="15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784328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784328</v>
      </c>
      <c r="O19" s="47">
        <f t="shared" si="2"/>
        <v>45.44457963960832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1327082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1327082</v>
      </c>
      <c r="O20" s="43">
        <f t="shared" si="2"/>
        <v>76.89217220001159</v>
      </c>
      <c r="P20" s="10"/>
    </row>
    <row r="21" spans="1:16" ht="15">
      <c r="A21" s="12"/>
      <c r="B21" s="44">
        <v>541</v>
      </c>
      <c r="C21" s="20" t="s">
        <v>34</v>
      </c>
      <c r="D21" s="46">
        <v>1327082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1327082</v>
      </c>
      <c r="O21" s="47">
        <f t="shared" si="2"/>
        <v>76.89217220001159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360984</v>
      </c>
      <c r="E22" s="31">
        <f t="shared" si="6"/>
        <v>777461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263615</v>
      </c>
      <c r="N22" s="31">
        <f t="shared" si="1"/>
        <v>1402060</v>
      </c>
      <c r="O22" s="43">
        <f t="shared" si="2"/>
        <v>81.23645634161886</v>
      </c>
      <c r="P22" s="10"/>
    </row>
    <row r="23" spans="1:16" ht="15">
      <c r="A23" s="13"/>
      <c r="B23" s="45">
        <v>554</v>
      </c>
      <c r="C23" s="21" t="s">
        <v>36</v>
      </c>
      <c r="D23" s="46">
        <v>0</v>
      </c>
      <c r="E23" s="46">
        <v>777461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777461</v>
      </c>
      <c r="O23" s="47">
        <f t="shared" si="2"/>
        <v>45.04670027232169</v>
      </c>
      <c r="P23" s="9"/>
    </row>
    <row r="24" spans="1:16" ht="15">
      <c r="A24" s="13"/>
      <c r="B24" s="45">
        <v>559</v>
      </c>
      <c r="C24" s="21" t="s">
        <v>37</v>
      </c>
      <c r="D24" s="46">
        <v>360984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263615</v>
      </c>
      <c r="N24" s="46">
        <f t="shared" si="1"/>
        <v>624599</v>
      </c>
      <c r="O24" s="47">
        <f t="shared" si="2"/>
        <v>36.189756069297175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SUM(D26:D27)</f>
        <v>1055204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1055204</v>
      </c>
      <c r="O25" s="43">
        <f t="shared" si="2"/>
        <v>61.13934758676633</v>
      </c>
      <c r="P25" s="9"/>
    </row>
    <row r="26" spans="1:16" ht="15">
      <c r="A26" s="12"/>
      <c r="B26" s="44">
        <v>572</v>
      </c>
      <c r="C26" s="20" t="s">
        <v>39</v>
      </c>
      <c r="D26" s="46">
        <v>751008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751008</v>
      </c>
      <c r="O26" s="47">
        <f t="shared" si="2"/>
        <v>43.51399269946115</v>
      </c>
      <c r="P26" s="9"/>
    </row>
    <row r="27" spans="1:16" ht="15">
      <c r="A27" s="12"/>
      <c r="B27" s="44">
        <v>574</v>
      </c>
      <c r="C27" s="20" t="s">
        <v>40</v>
      </c>
      <c r="D27" s="46">
        <v>304196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304196</v>
      </c>
      <c r="O27" s="47">
        <f t="shared" si="2"/>
        <v>17.625354887305175</v>
      </c>
      <c r="P27" s="9"/>
    </row>
    <row r="28" spans="1:16" ht="15.75">
      <c r="A28" s="28" t="s">
        <v>44</v>
      </c>
      <c r="B28" s="29"/>
      <c r="C28" s="30"/>
      <c r="D28" s="31">
        <f aca="true" t="shared" si="8" ref="D28:M28">SUM(D29:D30)</f>
        <v>355397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13576779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13932176</v>
      </c>
      <c r="O28" s="43">
        <f t="shared" si="2"/>
        <v>807.2412074859493</v>
      </c>
      <c r="P28" s="9"/>
    </row>
    <row r="29" spans="1:16" ht="15">
      <c r="A29" s="12"/>
      <c r="B29" s="44">
        <v>581</v>
      </c>
      <c r="C29" s="20" t="s">
        <v>41</v>
      </c>
      <c r="D29" s="46">
        <v>355397</v>
      </c>
      <c r="E29" s="46">
        <v>0</v>
      </c>
      <c r="F29" s="46">
        <v>0</v>
      </c>
      <c r="G29" s="46">
        <v>0</v>
      </c>
      <c r="H29" s="46">
        <v>0</v>
      </c>
      <c r="I29" s="46">
        <v>8265045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8620442</v>
      </c>
      <c r="O29" s="47">
        <f t="shared" si="2"/>
        <v>499.4751723738339</v>
      </c>
      <c r="P29" s="9"/>
    </row>
    <row r="30" spans="1:16" ht="15.75" thickBot="1">
      <c r="A30" s="12"/>
      <c r="B30" s="44">
        <v>585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5311734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5311734</v>
      </c>
      <c r="O30" s="47">
        <f t="shared" si="2"/>
        <v>307.76603511211545</v>
      </c>
      <c r="P30" s="9"/>
    </row>
    <row r="31" spans="1:119" ht="16.5" thickBot="1">
      <c r="A31" s="14" t="s">
        <v>10</v>
      </c>
      <c r="B31" s="23"/>
      <c r="C31" s="22"/>
      <c r="D31" s="15">
        <f>SUM(D5,D12,D16,D20,D22,D25,D28)</f>
        <v>26567395</v>
      </c>
      <c r="E31" s="15">
        <f aca="true" t="shared" si="9" ref="E31:M31">SUM(E5,E12,E16,E20,E22,E25,E28)</f>
        <v>833701</v>
      </c>
      <c r="F31" s="15">
        <f t="shared" si="9"/>
        <v>1028688</v>
      </c>
      <c r="G31" s="15">
        <f t="shared" si="9"/>
        <v>751953</v>
      </c>
      <c r="H31" s="15">
        <f t="shared" si="9"/>
        <v>0</v>
      </c>
      <c r="I31" s="15">
        <f t="shared" si="9"/>
        <v>48826012</v>
      </c>
      <c r="J31" s="15">
        <f t="shared" si="9"/>
        <v>2053163</v>
      </c>
      <c r="K31" s="15">
        <f t="shared" si="9"/>
        <v>4642638</v>
      </c>
      <c r="L31" s="15">
        <f t="shared" si="9"/>
        <v>0</v>
      </c>
      <c r="M31" s="15">
        <f t="shared" si="9"/>
        <v>263615</v>
      </c>
      <c r="N31" s="15">
        <f t="shared" si="1"/>
        <v>84967165</v>
      </c>
      <c r="O31" s="37">
        <f t="shared" si="2"/>
        <v>4923.0641983892465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55</v>
      </c>
      <c r="M33" s="93"/>
      <c r="N33" s="93"/>
      <c r="O33" s="41">
        <v>17259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11799047</v>
      </c>
      <c r="E5" s="26">
        <f t="shared" si="0"/>
        <v>0</v>
      </c>
      <c r="F5" s="26">
        <f t="shared" si="0"/>
        <v>1031221</v>
      </c>
      <c r="G5" s="26">
        <f t="shared" si="0"/>
        <v>420185</v>
      </c>
      <c r="H5" s="26">
        <f t="shared" si="0"/>
        <v>0</v>
      </c>
      <c r="I5" s="26">
        <f t="shared" si="0"/>
        <v>0</v>
      </c>
      <c r="J5" s="26">
        <f t="shared" si="0"/>
        <v>1133192</v>
      </c>
      <c r="K5" s="26">
        <f t="shared" si="0"/>
        <v>4478423</v>
      </c>
      <c r="L5" s="26">
        <f t="shared" si="0"/>
        <v>0</v>
      </c>
      <c r="M5" s="26">
        <f t="shared" si="0"/>
        <v>0</v>
      </c>
      <c r="N5" s="27">
        <f>SUM(D5:M5)</f>
        <v>18862068</v>
      </c>
      <c r="O5" s="32">
        <f aca="true" t="shared" si="1" ref="O5:O32">(N5/O$34)</f>
        <v>1094.2144100243647</v>
      </c>
      <c r="P5" s="6"/>
    </row>
    <row r="6" spans="1:16" ht="15">
      <c r="A6" s="12"/>
      <c r="B6" s="44">
        <v>511</v>
      </c>
      <c r="C6" s="20" t="s">
        <v>19</v>
      </c>
      <c r="D6" s="46">
        <v>88039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88039</v>
      </c>
      <c r="O6" s="47">
        <f t="shared" si="1"/>
        <v>5.107263023552616</v>
      </c>
      <c r="P6" s="9"/>
    </row>
    <row r="7" spans="1:16" ht="15">
      <c r="A7" s="12"/>
      <c r="B7" s="44">
        <v>512</v>
      </c>
      <c r="C7" s="20" t="s">
        <v>20</v>
      </c>
      <c r="D7" s="46">
        <v>849540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849540</v>
      </c>
      <c r="O7" s="47">
        <f t="shared" si="1"/>
        <v>49.28297946397494</v>
      </c>
      <c r="P7" s="9"/>
    </row>
    <row r="8" spans="1:16" ht="15">
      <c r="A8" s="12"/>
      <c r="B8" s="44">
        <v>513</v>
      </c>
      <c r="C8" s="20" t="s">
        <v>21</v>
      </c>
      <c r="D8" s="46">
        <v>5505041</v>
      </c>
      <c r="E8" s="46">
        <v>0</v>
      </c>
      <c r="F8" s="46">
        <v>1031221</v>
      </c>
      <c r="G8" s="46">
        <v>0</v>
      </c>
      <c r="H8" s="46">
        <v>0</v>
      </c>
      <c r="I8" s="46">
        <v>0</v>
      </c>
      <c r="J8" s="46">
        <v>1133192</v>
      </c>
      <c r="K8" s="46">
        <v>156793</v>
      </c>
      <c r="L8" s="46">
        <v>0</v>
      </c>
      <c r="M8" s="46">
        <v>0</v>
      </c>
      <c r="N8" s="46">
        <f t="shared" si="2"/>
        <v>7826247</v>
      </c>
      <c r="O8" s="47">
        <f t="shared" si="1"/>
        <v>454.0113122171946</v>
      </c>
      <c r="P8" s="9"/>
    </row>
    <row r="9" spans="1:16" ht="15">
      <c r="A9" s="12"/>
      <c r="B9" s="44">
        <v>514</v>
      </c>
      <c r="C9" s="20" t="s">
        <v>51</v>
      </c>
      <c r="D9" s="46">
        <v>1036166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1036166</v>
      </c>
      <c r="O9" s="47">
        <f t="shared" si="1"/>
        <v>60.10940944425107</v>
      </c>
      <c r="P9" s="9"/>
    </row>
    <row r="10" spans="1:16" ht="15">
      <c r="A10" s="12"/>
      <c r="B10" s="44">
        <v>516</v>
      </c>
      <c r="C10" s="20" t="s">
        <v>23</v>
      </c>
      <c r="D10" s="46">
        <v>2151045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2151045</v>
      </c>
      <c r="O10" s="47">
        <f t="shared" si="1"/>
        <v>124.78506787330316</v>
      </c>
      <c r="P10" s="9"/>
    </row>
    <row r="11" spans="1:16" ht="15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4321630</v>
      </c>
      <c r="L11" s="46">
        <v>0</v>
      </c>
      <c r="M11" s="46">
        <v>0</v>
      </c>
      <c r="N11" s="46">
        <f t="shared" si="2"/>
        <v>4321630</v>
      </c>
      <c r="O11" s="47">
        <f t="shared" si="1"/>
        <v>250.70367792087248</v>
      </c>
      <c r="P11" s="9"/>
    </row>
    <row r="12" spans="1:16" ht="15">
      <c r="A12" s="12"/>
      <c r="B12" s="44">
        <v>519</v>
      </c>
      <c r="C12" s="20" t="s">
        <v>24</v>
      </c>
      <c r="D12" s="46">
        <v>2169216</v>
      </c>
      <c r="E12" s="46">
        <v>0</v>
      </c>
      <c r="F12" s="46">
        <v>0</v>
      </c>
      <c r="G12" s="46">
        <v>420185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2589401</v>
      </c>
      <c r="O12" s="47">
        <f t="shared" si="1"/>
        <v>150.2147000812159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SUM(D14:D16)</f>
        <v>11976657</v>
      </c>
      <c r="E13" s="31">
        <f t="shared" si="3"/>
        <v>19469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2">SUM(D13:M13)</f>
        <v>11996126</v>
      </c>
      <c r="O13" s="43">
        <f t="shared" si="1"/>
        <v>695.9117066945121</v>
      </c>
      <c r="P13" s="10"/>
    </row>
    <row r="14" spans="1:16" ht="15">
      <c r="A14" s="12"/>
      <c r="B14" s="44">
        <v>521</v>
      </c>
      <c r="C14" s="20" t="s">
        <v>26</v>
      </c>
      <c r="D14" s="46">
        <v>7331598</v>
      </c>
      <c r="E14" s="46">
        <v>19469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7351067</v>
      </c>
      <c r="O14" s="47">
        <f t="shared" si="1"/>
        <v>426.44546931198516</v>
      </c>
      <c r="P14" s="9"/>
    </row>
    <row r="15" spans="1:16" ht="15">
      <c r="A15" s="12"/>
      <c r="B15" s="44">
        <v>522</v>
      </c>
      <c r="C15" s="20" t="s">
        <v>27</v>
      </c>
      <c r="D15" s="46">
        <v>4639962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4639962</v>
      </c>
      <c r="O15" s="47">
        <f t="shared" si="1"/>
        <v>269.170553428472</v>
      </c>
      <c r="P15" s="9"/>
    </row>
    <row r="16" spans="1:16" ht="15">
      <c r="A16" s="12"/>
      <c r="B16" s="44">
        <v>525</v>
      </c>
      <c r="C16" s="20" t="s">
        <v>28</v>
      </c>
      <c r="D16" s="46">
        <v>5097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5097</v>
      </c>
      <c r="O16" s="47">
        <f t="shared" si="1"/>
        <v>0.29568395405499476</v>
      </c>
      <c r="P16" s="9"/>
    </row>
    <row r="17" spans="1:16" ht="15.75">
      <c r="A17" s="28" t="s">
        <v>29</v>
      </c>
      <c r="B17" s="29"/>
      <c r="C17" s="30"/>
      <c r="D17" s="31">
        <f aca="true" t="shared" si="5" ref="D17:M17">SUM(D18:D20)</f>
        <v>1881125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35684501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37565626</v>
      </c>
      <c r="O17" s="43">
        <f t="shared" si="1"/>
        <v>2179.2334377537995</v>
      </c>
      <c r="P17" s="10"/>
    </row>
    <row r="18" spans="1:16" ht="15">
      <c r="A18" s="12"/>
      <c r="B18" s="44">
        <v>534</v>
      </c>
      <c r="C18" s="20" t="s">
        <v>30</v>
      </c>
      <c r="D18" s="46">
        <v>1881125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1881125</v>
      </c>
      <c r="O18" s="47">
        <f t="shared" si="1"/>
        <v>109.12663882120896</v>
      </c>
      <c r="P18" s="9"/>
    </row>
    <row r="19" spans="1:16" ht="15">
      <c r="A19" s="12"/>
      <c r="B19" s="44">
        <v>536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34965676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34965676</v>
      </c>
      <c r="O19" s="47">
        <f t="shared" si="1"/>
        <v>2028.4067757280427</v>
      </c>
      <c r="P19" s="9"/>
    </row>
    <row r="20" spans="1:16" ht="15">
      <c r="A20" s="12"/>
      <c r="B20" s="44">
        <v>538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718825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718825</v>
      </c>
      <c r="O20" s="47">
        <f t="shared" si="1"/>
        <v>41.70002320454809</v>
      </c>
      <c r="P20" s="9"/>
    </row>
    <row r="21" spans="1:16" ht="15.75">
      <c r="A21" s="28" t="s">
        <v>33</v>
      </c>
      <c r="B21" s="29"/>
      <c r="C21" s="30"/>
      <c r="D21" s="31">
        <f aca="true" t="shared" si="6" ref="D21:M21">SUM(D22:D22)</f>
        <v>1032439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1032439</v>
      </c>
      <c r="O21" s="43">
        <f t="shared" si="1"/>
        <v>59.893201067409215</v>
      </c>
      <c r="P21" s="10"/>
    </row>
    <row r="22" spans="1:16" ht="15">
      <c r="A22" s="12"/>
      <c r="B22" s="44">
        <v>541</v>
      </c>
      <c r="C22" s="20" t="s">
        <v>34</v>
      </c>
      <c r="D22" s="46">
        <v>1032439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1032439</v>
      </c>
      <c r="O22" s="47">
        <f t="shared" si="1"/>
        <v>59.893201067409215</v>
      </c>
      <c r="P22" s="9"/>
    </row>
    <row r="23" spans="1:16" ht="15.75">
      <c r="A23" s="28" t="s">
        <v>35</v>
      </c>
      <c r="B23" s="29"/>
      <c r="C23" s="30"/>
      <c r="D23" s="31">
        <f aca="true" t="shared" si="7" ref="D23:M23">SUM(D24:D25)</f>
        <v>309786</v>
      </c>
      <c r="E23" s="31">
        <f t="shared" si="7"/>
        <v>1420494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135069</v>
      </c>
      <c r="N23" s="31">
        <f t="shared" si="4"/>
        <v>1865349</v>
      </c>
      <c r="O23" s="43">
        <f t="shared" si="1"/>
        <v>108.21145144448312</v>
      </c>
      <c r="P23" s="10"/>
    </row>
    <row r="24" spans="1:16" ht="15">
      <c r="A24" s="13"/>
      <c r="B24" s="45">
        <v>554</v>
      </c>
      <c r="C24" s="21" t="s">
        <v>36</v>
      </c>
      <c r="D24" s="46">
        <v>0</v>
      </c>
      <c r="E24" s="46">
        <v>1420494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1420494</v>
      </c>
      <c r="O24" s="47">
        <f t="shared" si="1"/>
        <v>82.40480334145492</v>
      </c>
      <c r="P24" s="9"/>
    </row>
    <row r="25" spans="1:16" ht="15">
      <c r="A25" s="13"/>
      <c r="B25" s="45">
        <v>559</v>
      </c>
      <c r="C25" s="21" t="s">
        <v>37</v>
      </c>
      <c r="D25" s="46">
        <v>309786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135069</v>
      </c>
      <c r="N25" s="46">
        <f t="shared" si="4"/>
        <v>444855</v>
      </c>
      <c r="O25" s="47">
        <f t="shared" si="1"/>
        <v>25.806648103028195</v>
      </c>
      <c r="P25" s="9"/>
    </row>
    <row r="26" spans="1:16" ht="15.75">
      <c r="A26" s="28" t="s">
        <v>38</v>
      </c>
      <c r="B26" s="29"/>
      <c r="C26" s="30"/>
      <c r="D26" s="31">
        <f aca="true" t="shared" si="8" ref="D26:M26">SUM(D27:D28)</f>
        <v>1031054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1031054</v>
      </c>
      <c r="O26" s="43">
        <f t="shared" si="1"/>
        <v>59.81285531964265</v>
      </c>
      <c r="P26" s="9"/>
    </row>
    <row r="27" spans="1:16" ht="15">
      <c r="A27" s="12"/>
      <c r="B27" s="44">
        <v>572</v>
      </c>
      <c r="C27" s="20" t="s">
        <v>39</v>
      </c>
      <c r="D27" s="46">
        <v>712358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712358</v>
      </c>
      <c r="O27" s="47">
        <f t="shared" si="1"/>
        <v>41.324863673279964</v>
      </c>
      <c r="P27" s="9"/>
    </row>
    <row r="28" spans="1:16" ht="15">
      <c r="A28" s="12"/>
      <c r="B28" s="44">
        <v>574</v>
      </c>
      <c r="C28" s="20" t="s">
        <v>40</v>
      </c>
      <c r="D28" s="46">
        <v>318696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318696</v>
      </c>
      <c r="O28" s="47">
        <f t="shared" si="1"/>
        <v>18.487991646362687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SUM(D30:D31)</f>
        <v>3318359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8225015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11543374</v>
      </c>
      <c r="O29" s="43">
        <f t="shared" si="1"/>
        <v>669.6469428007889</v>
      </c>
      <c r="P29" s="9"/>
    </row>
    <row r="30" spans="1:16" ht="15">
      <c r="A30" s="12"/>
      <c r="B30" s="44">
        <v>581</v>
      </c>
      <c r="C30" s="20" t="s">
        <v>41</v>
      </c>
      <c r="D30" s="46">
        <v>568359</v>
      </c>
      <c r="E30" s="46">
        <v>0</v>
      </c>
      <c r="F30" s="46">
        <v>0</v>
      </c>
      <c r="G30" s="46">
        <v>0</v>
      </c>
      <c r="H30" s="46">
        <v>0</v>
      </c>
      <c r="I30" s="46">
        <v>3459515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4027874</v>
      </c>
      <c r="O30" s="47">
        <f t="shared" si="1"/>
        <v>233.6624898480102</v>
      </c>
      <c r="P30" s="9"/>
    </row>
    <row r="31" spans="1:16" ht="15.75" thickBot="1">
      <c r="A31" s="12"/>
      <c r="B31" s="44">
        <v>585</v>
      </c>
      <c r="C31" s="20" t="s">
        <v>43</v>
      </c>
      <c r="D31" s="46">
        <v>2750000</v>
      </c>
      <c r="E31" s="46">
        <v>0</v>
      </c>
      <c r="F31" s="46">
        <v>0</v>
      </c>
      <c r="G31" s="46">
        <v>0</v>
      </c>
      <c r="H31" s="46">
        <v>0</v>
      </c>
      <c r="I31" s="46">
        <v>4765500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7515500</v>
      </c>
      <c r="O31" s="47">
        <f t="shared" si="1"/>
        <v>435.9844529527787</v>
      </c>
      <c r="P31" s="9"/>
    </row>
    <row r="32" spans="1:119" ht="16.5" thickBot="1">
      <c r="A32" s="14" t="s">
        <v>10</v>
      </c>
      <c r="B32" s="23"/>
      <c r="C32" s="22"/>
      <c r="D32" s="15">
        <f>SUM(D5,D13,D17,D21,D23,D26,D29)</f>
        <v>31348467</v>
      </c>
      <c r="E32" s="15">
        <f aca="true" t="shared" si="10" ref="E32:M32">SUM(E5,E13,E17,E21,E23,E26,E29)</f>
        <v>1439963</v>
      </c>
      <c r="F32" s="15">
        <f t="shared" si="10"/>
        <v>1031221</v>
      </c>
      <c r="G32" s="15">
        <f t="shared" si="10"/>
        <v>420185</v>
      </c>
      <c r="H32" s="15">
        <f t="shared" si="10"/>
        <v>0</v>
      </c>
      <c r="I32" s="15">
        <f t="shared" si="10"/>
        <v>43909516</v>
      </c>
      <c r="J32" s="15">
        <f t="shared" si="10"/>
        <v>1133192</v>
      </c>
      <c r="K32" s="15">
        <f t="shared" si="10"/>
        <v>4478423</v>
      </c>
      <c r="L32" s="15">
        <f t="shared" si="10"/>
        <v>0</v>
      </c>
      <c r="M32" s="15">
        <f t="shared" si="10"/>
        <v>135069</v>
      </c>
      <c r="N32" s="15">
        <f t="shared" si="4"/>
        <v>83896036</v>
      </c>
      <c r="O32" s="37">
        <f t="shared" si="1"/>
        <v>4866.924005105001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53</v>
      </c>
      <c r="M34" s="93"/>
      <c r="N34" s="93"/>
      <c r="O34" s="41">
        <v>17238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13059263</v>
      </c>
      <c r="E5" s="26">
        <f t="shared" si="0"/>
        <v>0</v>
      </c>
      <c r="F5" s="26">
        <f t="shared" si="0"/>
        <v>1027718</v>
      </c>
      <c r="G5" s="26">
        <f t="shared" si="0"/>
        <v>1399445</v>
      </c>
      <c r="H5" s="26">
        <f t="shared" si="0"/>
        <v>0</v>
      </c>
      <c r="I5" s="26">
        <f t="shared" si="0"/>
        <v>0</v>
      </c>
      <c r="J5" s="26">
        <f t="shared" si="0"/>
        <v>1122759</v>
      </c>
      <c r="K5" s="26">
        <f t="shared" si="0"/>
        <v>4054210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20663395</v>
      </c>
      <c r="O5" s="32">
        <f aca="true" t="shared" si="2" ref="O5:O32">(N5/O$34)</f>
        <v>1205.5656359393233</v>
      </c>
      <c r="P5" s="6"/>
    </row>
    <row r="6" spans="1:16" ht="15">
      <c r="A6" s="12"/>
      <c r="B6" s="44">
        <v>511</v>
      </c>
      <c r="C6" s="20" t="s">
        <v>19</v>
      </c>
      <c r="D6" s="46">
        <v>102024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102024</v>
      </c>
      <c r="O6" s="47">
        <f t="shared" si="2"/>
        <v>5.952392065344224</v>
      </c>
      <c r="P6" s="9"/>
    </row>
    <row r="7" spans="1:16" ht="15">
      <c r="A7" s="12"/>
      <c r="B7" s="44">
        <v>512</v>
      </c>
      <c r="C7" s="20" t="s">
        <v>20</v>
      </c>
      <c r="D7" s="46">
        <v>813838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813838</v>
      </c>
      <c r="O7" s="47">
        <f t="shared" si="2"/>
        <v>47.48179696616103</v>
      </c>
      <c r="P7" s="9"/>
    </row>
    <row r="8" spans="1:16" ht="15">
      <c r="A8" s="12"/>
      <c r="B8" s="44">
        <v>513</v>
      </c>
      <c r="C8" s="20" t="s">
        <v>21</v>
      </c>
      <c r="D8" s="46">
        <v>5412885</v>
      </c>
      <c r="E8" s="46">
        <v>0</v>
      </c>
      <c r="F8" s="46">
        <v>1027718</v>
      </c>
      <c r="G8" s="46">
        <v>0</v>
      </c>
      <c r="H8" s="46">
        <v>0</v>
      </c>
      <c r="I8" s="46">
        <v>0</v>
      </c>
      <c r="J8" s="46">
        <v>1122759</v>
      </c>
      <c r="K8" s="46">
        <v>4054210</v>
      </c>
      <c r="L8" s="46">
        <v>0</v>
      </c>
      <c r="M8" s="46">
        <v>0</v>
      </c>
      <c r="N8" s="46">
        <f t="shared" si="1"/>
        <v>11617572</v>
      </c>
      <c r="O8" s="47">
        <f t="shared" si="2"/>
        <v>677.8046674445741</v>
      </c>
      <c r="P8" s="9"/>
    </row>
    <row r="9" spans="1:16" ht="15">
      <c r="A9" s="12"/>
      <c r="B9" s="44">
        <v>515</v>
      </c>
      <c r="C9" s="20" t="s">
        <v>22</v>
      </c>
      <c r="D9" s="46">
        <v>1047982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1047982</v>
      </c>
      <c r="O9" s="47">
        <f t="shared" si="2"/>
        <v>61.14247374562427</v>
      </c>
      <c r="P9" s="9"/>
    </row>
    <row r="10" spans="1:16" ht="15">
      <c r="A10" s="12"/>
      <c r="B10" s="44">
        <v>516</v>
      </c>
      <c r="C10" s="20" t="s">
        <v>23</v>
      </c>
      <c r="D10" s="46">
        <v>3360388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3360388</v>
      </c>
      <c r="O10" s="47">
        <f t="shared" si="2"/>
        <v>196.05530921820304</v>
      </c>
      <c r="P10" s="9"/>
    </row>
    <row r="11" spans="1:16" ht="15">
      <c r="A11" s="12"/>
      <c r="B11" s="44">
        <v>519</v>
      </c>
      <c r="C11" s="20" t="s">
        <v>24</v>
      </c>
      <c r="D11" s="46">
        <v>2322146</v>
      </c>
      <c r="E11" s="46">
        <v>0</v>
      </c>
      <c r="F11" s="46">
        <v>0</v>
      </c>
      <c r="G11" s="46">
        <v>1399445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3721591</v>
      </c>
      <c r="O11" s="47">
        <f t="shared" si="2"/>
        <v>217.12899649941656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13002844</v>
      </c>
      <c r="E12" s="31">
        <f t="shared" si="3"/>
        <v>11216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13014060</v>
      </c>
      <c r="O12" s="43">
        <f t="shared" si="2"/>
        <v>759.2800466744458</v>
      </c>
      <c r="P12" s="10"/>
    </row>
    <row r="13" spans="1:16" ht="15">
      <c r="A13" s="12"/>
      <c r="B13" s="44">
        <v>521</v>
      </c>
      <c r="C13" s="20" t="s">
        <v>26</v>
      </c>
      <c r="D13" s="46">
        <v>8342593</v>
      </c>
      <c r="E13" s="46">
        <v>11216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8353809</v>
      </c>
      <c r="O13" s="47">
        <f t="shared" si="2"/>
        <v>487.386756126021</v>
      </c>
      <c r="P13" s="9"/>
    </row>
    <row r="14" spans="1:16" ht="15">
      <c r="A14" s="12"/>
      <c r="B14" s="44">
        <v>522</v>
      </c>
      <c r="C14" s="20" t="s">
        <v>27</v>
      </c>
      <c r="D14" s="46">
        <v>4655514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4655514</v>
      </c>
      <c r="O14" s="47">
        <f t="shared" si="2"/>
        <v>271.6169194865811</v>
      </c>
      <c r="P14" s="9"/>
    </row>
    <row r="15" spans="1:16" ht="15">
      <c r="A15" s="12"/>
      <c r="B15" s="44">
        <v>525</v>
      </c>
      <c r="C15" s="20" t="s">
        <v>28</v>
      </c>
      <c r="D15" s="46">
        <v>4737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4737</v>
      </c>
      <c r="O15" s="47">
        <f t="shared" si="2"/>
        <v>0.27637106184364063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1848575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39857655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41706230</v>
      </c>
      <c r="O16" s="43">
        <f t="shared" si="2"/>
        <v>2433.268961493582</v>
      </c>
      <c r="P16" s="10"/>
    </row>
    <row r="17" spans="1:16" ht="15">
      <c r="A17" s="12"/>
      <c r="B17" s="44">
        <v>534</v>
      </c>
      <c r="C17" s="20" t="s">
        <v>30</v>
      </c>
      <c r="D17" s="46">
        <v>1848575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1848575</v>
      </c>
      <c r="O17" s="47">
        <f t="shared" si="2"/>
        <v>107.85151691948658</v>
      </c>
      <c r="P17" s="9"/>
    </row>
    <row r="18" spans="1:16" ht="15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39135597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39135597</v>
      </c>
      <c r="O18" s="47">
        <f t="shared" si="2"/>
        <v>2283.290373395566</v>
      </c>
      <c r="P18" s="9"/>
    </row>
    <row r="19" spans="1:16" ht="15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722058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722058</v>
      </c>
      <c r="O19" s="47">
        <f t="shared" si="2"/>
        <v>42.127071178529754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1140209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1140209</v>
      </c>
      <c r="O20" s="43">
        <f t="shared" si="2"/>
        <v>66.5232788798133</v>
      </c>
      <c r="P20" s="10"/>
    </row>
    <row r="21" spans="1:16" ht="15">
      <c r="A21" s="12"/>
      <c r="B21" s="44">
        <v>541</v>
      </c>
      <c r="C21" s="20" t="s">
        <v>34</v>
      </c>
      <c r="D21" s="46">
        <v>1140209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1140209</v>
      </c>
      <c r="O21" s="47">
        <f t="shared" si="2"/>
        <v>66.5232788798133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448173</v>
      </c>
      <c r="E22" s="31">
        <f t="shared" si="6"/>
        <v>3098964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190357</v>
      </c>
      <c r="N22" s="31">
        <f t="shared" si="1"/>
        <v>3737494</v>
      </c>
      <c r="O22" s="43">
        <f t="shared" si="2"/>
        <v>218.05682613768963</v>
      </c>
      <c r="P22" s="10"/>
    </row>
    <row r="23" spans="1:16" ht="15">
      <c r="A23" s="13"/>
      <c r="B23" s="45">
        <v>554</v>
      </c>
      <c r="C23" s="21" t="s">
        <v>36</v>
      </c>
      <c r="D23" s="46">
        <v>0</v>
      </c>
      <c r="E23" s="46">
        <v>3098964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3098964</v>
      </c>
      <c r="O23" s="47">
        <f t="shared" si="2"/>
        <v>180.80303383897316</v>
      </c>
      <c r="P23" s="9"/>
    </row>
    <row r="24" spans="1:16" ht="15">
      <c r="A24" s="13"/>
      <c r="B24" s="45">
        <v>559</v>
      </c>
      <c r="C24" s="21" t="s">
        <v>37</v>
      </c>
      <c r="D24" s="46">
        <v>448173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190357</v>
      </c>
      <c r="N24" s="46">
        <f t="shared" si="1"/>
        <v>638530</v>
      </c>
      <c r="O24" s="47">
        <f t="shared" si="2"/>
        <v>37.253792298716455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SUM(D26:D27)</f>
        <v>1178717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1178717</v>
      </c>
      <c r="O25" s="43">
        <f t="shared" si="2"/>
        <v>68.76995332555425</v>
      </c>
      <c r="P25" s="9"/>
    </row>
    <row r="26" spans="1:16" ht="15">
      <c r="A26" s="12"/>
      <c r="B26" s="44">
        <v>572</v>
      </c>
      <c r="C26" s="20" t="s">
        <v>39</v>
      </c>
      <c r="D26" s="46">
        <v>769656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769656</v>
      </c>
      <c r="O26" s="47">
        <f t="shared" si="2"/>
        <v>44.904084014002336</v>
      </c>
      <c r="P26" s="9"/>
    </row>
    <row r="27" spans="1:16" ht="15">
      <c r="A27" s="12"/>
      <c r="B27" s="44">
        <v>574</v>
      </c>
      <c r="C27" s="20" t="s">
        <v>40</v>
      </c>
      <c r="D27" s="46">
        <v>409061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409061</v>
      </c>
      <c r="O27" s="47">
        <f t="shared" si="2"/>
        <v>23.865869311551926</v>
      </c>
      <c r="P27" s="9"/>
    </row>
    <row r="28" spans="1:16" ht="15.75">
      <c r="A28" s="28" t="s">
        <v>44</v>
      </c>
      <c r="B28" s="29"/>
      <c r="C28" s="30"/>
      <c r="D28" s="31">
        <f aca="true" t="shared" si="8" ref="D28:M28">SUM(D29:D31)</f>
        <v>0</v>
      </c>
      <c r="E28" s="31">
        <f t="shared" si="8"/>
        <v>134852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7068064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7202916</v>
      </c>
      <c r="O28" s="43">
        <f t="shared" si="2"/>
        <v>420.24014002333723</v>
      </c>
      <c r="P28" s="9"/>
    </row>
    <row r="29" spans="1:16" ht="15">
      <c r="A29" s="12"/>
      <c r="B29" s="44">
        <v>581</v>
      </c>
      <c r="C29" s="20" t="s">
        <v>41</v>
      </c>
      <c r="D29" s="46">
        <v>0</v>
      </c>
      <c r="E29" s="46">
        <v>134852</v>
      </c>
      <c r="F29" s="46">
        <v>0</v>
      </c>
      <c r="G29" s="46">
        <v>0</v>
      </c>
      <c r="H29" s="46">
        <v>0</v>
      </c>
      <c r="I29" s="46">
        <v>3786597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3921449</v>
      </c>
      <c r="O29" s="47">
        <f t="shared" si="2"/>
        <v>228.78932322053674</v>
      </c>
      <c r="P29" s="9"/>
    </row>
    <row r="30" spans="1:16" ht="15">
      <c r="A30" s="12"/>
      <c r="B30" s="44">
        <v>583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16797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16797</v>
      </c>
      <c r="O30" s="47">
        <f t="shared" si="2"/>
        <v>0.9799883313885648</v>
      </c>
      <c r="P30" s="9"/>
    </row>
    <row r="31" spans="1:16" ht="15.75" thickBot="1">
      <c r="A31" s="12"/>
      <c r="B31" s="44">
        <v>585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3264670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3264670</v>
      </c>
      <c r="O31" s="47">
        <f t="shared" si="2"/>
        <v>190.4708284714119</v>
      </c>
      <c r="P31" s="9"/>
    </row>
    <row r="32" spans="1:119" ht="16.5" thickBot="1">
      <c r="A32" s="14" t="s">
        <v>10</v>
      </c>
      <c r="B32" s="23"/>
      <c r="C32" s="22"/>
      <c r="D32" s="15">
        <f>SUM(D5,D12,D16,D20,D22,D25,D28)</f>
        <v>30677781</v>
      </c>
      <c r="E32" s="15">
        <f aca="true" t="shared" si="9" ref="E32:M32">SUM(E5,E12,E16,E20,E22,E25,E28)</f>
        <v>3245032</v>
      </c>
      <c r="F32" s="15">
        <f t="shared" si="9"/>
        <v>1027718</v>
      </c>
      <c r="G32" s="15">
        <f t="shared" si="9"/>
        <v>1399445</v>
      </c>
      <c r="H32" s="15">
        <f t="shared" si="9"/>
        <v>0</v>
      </c>
      <c r="I32" s="15">
        <f t="shared" si="9"/>
        <v>46925719</v>
      </c>
      <c r="J32" s="15">
        <f t="shared" si="9"/>
        <v>1122759</v>
      </c>
      <c r="K32" s="15">
        <f t="shared" si="9"/>
        <v>4054210</v>
      </c>
      <c r="L32" s="15">
        <f t="shared" si="9"/>
        <v>0</v>
      </c>
      <c r="M32" s="15">
        <f t="shared" si="9"/>
        <v>190357</v>
      </c>
      <c r="N32" s="15">
        <f t="shared" si="1"/>
        <v>88643021</v>
      </c>
      <c r="O32" s="37">
        <f t="shared" si="2"/>
        <v>5171.704842473746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48</v>
      </c>
      <c r="M34" s="93"/>
      <c r="N34" s="93"/>
      <c r="O34" s="41">
        <v>17140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14484891</v>
      </c>
      <c r="E5" s="26">
        <f t="shared" si="0"/>
        <v>0</v>
      </c>
      <c r="F5" s="26">
        <f t="shared" si="0"/>
        <v>1032957</v>
      </c>
      <c r="G5" s="26">
        <f t="shared" si="0"/>
        <v>7457739</v>
      </c>
      <c r="H5" s="26">
        <f t="shared" si="0"/>
        <v>0</v>
      </c>
      <c r="I5" s="26">
        <f t="shared" si="0"/>
        <v>0</v>
      </c>
      <c r="J5" s="26">
        <f t="shared" si="0"/>
        <v>1383927</v>
      </c>
      <c r="K5" s="26">
        <f t="shared" si="0"/>
        <v>14072735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38432249</v>
      </c>
      <c r="O5" s="32">
        <f aca="true" t="shared" si="2" ref="O5:O32">(N5/O$34)</f>
        <v>2284.2347102526005</v>
      </c>
      <c r="P5" s="6"/>
    </row>
    <row r="6" spans="1:16" ht="15">
      <c r="A6" s="12"/>
      <c r="B6" s="44">
        <v>511</v>
      </c>
      <c r="C6" s="20" t="s">
        <v>19</v>
      </c>
      <c r="D6" s="46">
        <v>101282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101282</v>
      </c>
      <c r="O6" s="47">
        <f t="shared" si="2"/>
        <v>6.0197325408618125</v>
      </c>
      <c r="P6" s="9"/>
    </row>
    <row r="7" spans="1:16" ht="15">
      <c r="A7" s="12"/>
      <c r="B7" s="44">
        <v>512</v>
      </c>
      <c r="C7" s="20" t="s">
        <v>20</v>
      </c>
      <c r="D7" s="46">
        <v>923141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923141</v>
      </c>
      <c r="O7" s="47">
        <f t="shared" si="2"/>
        <v>54.867221396731054</v>
      </c>
      <c r="P7" s="9"/>
    </row>
    <row r="8" spans="1:16" ht="15">
      <c r="A8" s="12"/>
      <c r="B8" s="44">
        <v>513</v>
      </c>
      <c r="C8" s="20" t="s">
        <v>21</v>
      </c>
      <c r="D8" s="46">
        <v>6444227</v>
      </c>
      <c r="E8" s="46">
        <v>0</v>
      </c>
      <c r="F8" s="46">
        <v>1032957</v>
      </c>
      <c r="G8" s="46">
        <v>0</v>
      </c>
      <c r="H8" s="46">
        <v>0</v>
      </c>
      <c r="I8" s="46">
        <v>0</v>
      </c>
      <c r="J8" s="46">
        <v>1383927</v>
      </c>
      <c r="K8" s="46">
        <v>14072735</v>
      </c>
      <c r="L8" s="46">
        <v>0</v>
      </c>
      <c r="M8" s="46">
        <v>0</v>
      </c>
      <c r="N8" s="46">
        <f t="shared" si="1"/>
        <v>22933846</v>
      </c>
      <c r="O8" s="47">
        <f t="shared" si="2"/>
        <v>1363.081485884101</v>
      </c>
      <c r="P8" s="9"/>
    </row>
    <row r="9" spans="1:16" ht="15">
      <c r="A9" s="12"/>
      <c r="B9" s="44">
        <v>515</v>
      </c>
      <c r="C9" s="20" t="s">
        <v>22</v>
      </c>
      <c r="D9" s="46">
        <v>1372535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1372535</v>
      </c>
      <c r="O9" s="47">
        <f t="shared" si="2"/>
        <v>81.57711738484399</v>
      </c>
      <c r="P9" s="9"/>
    </row>
    <row r="10" spans="1:16" ht="15">
      <c r="A10" s="12"/>
      <c r="B10" s="44">
        <v>516</v>
      </c>
      <c r="C10" s="20" t="s">
        <v>23</v>
      </c>
      <c r="D10" s="46">
        <v>2758217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2758217</v>
      </c>
      <c r="O10" s="47">
        <f t="shared" si="2"/>
        <v>163.93563150074294</v>
      </c>
      <c r="P10" s="9"/>
    </row>
    <row r="11" spans="1:16" ht="15">
      <c r="A11" s="12"/>
      <c r="B11" s="44">
        <v>519</v>
      </c>
      <c r="C11" s="20" t="s">
        <v>24</v>
      </c>
      <c r="D11" s="46">
        <v>2885489</v>
      </c>
      <c r="E11" s="46">
        <v>0</v>
      </c>
      <c r="F11" s="46">
        <v>0</v>
      </c>
      <c r="G11" s="46">
        <v>7457739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10343228</v>
      </c>
      <c r="O11" s="47">
        <f t="shared" si="2"/>
        <v>614.7535215453195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12195683</v>
      </c>
      <c r="E12" s="31">
        <f t="shared" si="3"/>
        <v>24640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12220323</v>
      </c>
      <c r="O12" s="43">
        <f t="shared" si="2"/>
        <v>726.3193462109955</v>
      </c>
      <c r="P12" s="10"/>
    </row>
    <row r="13" spans="1:16" ht="15">
      <c r="A13" s="12"/>
      <c r="B13" s="44">
        <v>521</v>
      </c>
      <c r="C13" s="20" t="s">
        <v>26</v>
      </c>
      <c r="D13" s="46">
        <v>7899775</v>
      </c>
      <c r="E13" s="46">
        <v>24640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7924415</v>
      </c>
      <c r="O13" s="47">
        <f t="shared" si="2"/>
        <v>470.99049034175334</v>
      </c>
      <c r="P13" s="9"/>
    </row>
    <row r="14" spans="1:16" ht="15">
      <c r="A14" s="12"/>
      <c r="B14" s="44">
        <v>522</v>
      </c>
      <c r="C14" s="20" t="s">
        <v>27</v>
      </c>
      <c r="D14" s="46">
        <v>4275644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4275644</v>
      </c>
      <c r="O14" s="47">
        <f t="shared" si="2"/>
        <v>254.1244576523031</v>
      </c>
      <c r="P14" s="9"/>
    </row>
    <row r="15" spans="1:16" ht="15">
      <c r="A15" s="12"/>
      <c r="B15" s="44">
        <v>525</v>
      </c>
      <c r="C15" s="20" t="s">
        <v>28</v>
      </c>
      <c r="D15" s="46">
        <v>20264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20264</v>
      </c>
      <c r="O15" s="47">
        <f t="shared" si="2"/>
        <v>1.2043982169390788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1904350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42360413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44264763</v>
      </c>
      <c r="O16" s="43">
        <f t="shared" si="2"/>
        <v>2630.8923031203567</v>
      </c>
      <c r="P16" s="10"/>
    </row>
    <row r="17" spans="1:16" ht="15">
      <c r="A17" s="12"/>
      <c r="B17" s="44">
        <v>534</v>
      </c>
      <c r="C17" s="20" t="s">
        <v>30</v>
      </c>
      <c r="D17" s="46">
        <v>1904350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1904350</v>
      </c>
      <c r="O17" s="47">
        <f t="shared" si="2"/>
        <v>113.18573551263002</v>
      </c>
      <c r="P17" s="9"/>
    </row>
    <row r="18" spans="1:16" ht="15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41638632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41638632</v>
      </c>
      <c r="O18" s="47">
        <f t="shared" si="2"/>
        <v>2474.8072511144132</v>
      </c>
      <c r="P18" s="9"/>
    </row>
    <row r="19" spans="1:16" ht="15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721781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721781</v>
      </c>
      <c r="O19" s="47">
        <f t="shared" si="2"/>
        <v>42.89931649331352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1411954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1411954</v>
      </c>
      <c r="O20" s="43">
        <f t="shared" si="2"/>
        <v>83.92</v>
      </c>
      <c r="P20" s="10"/>
    </row>
    <row r="21" spans="1:16" ht="15">
      <c r="A21" s="12"/>
      <c r="B21" s="44">
        <v>541</v>
      </c>
      <c r="C21" s="20" t="s">
        <v>34</v>
      </c>
      <c r="D21" s="46">
        <v>1411954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1411954</v>
      </c>
      <c r="O21" s="47">
        <f t="shared" si="2"/>
        <v>83.92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318373</v>
      </c>
      <c r="E22" s="31">
        <f t="shared" si="6"/>
        <v>1844612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185596</v>
      </c>
      <c r="N22" s="31">
        <f t="shared" si="1"/>
        <v>2348581</v>
      </c>
      <c r="O22" s="43">
        <f t="shared" si="2"/>
        <v>139.58876671619615</v>
      </c>
      <c r="P22" s="10"/>
    </row>
    <row r="23" spans="1:16" ht="15">
      <c r="A23" s="13"/>
      <c r="B23" s="45">
        <v>554</v>
      </c>
      <c r="C23" s="21" t="s">
        <v>36</v>
      </c>
      <c r="D23" s="46">
        <v>0</v>
      </c>
      <c r="E23" s="46">
        <v>1844612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1844612</v>
      </c>
      <c r="O23" s="47">
        <f t="shared" si="2"/>
        <v>109.63518573551264</v>
      </c>
      <c r="P23" s="9"/>
    </row>
    <row r="24" spans="1:16" ht="15">
      <c r="A24" s="13"/>
      <c r="B24" s="45">
        <v>559</v>
      </c>
      <c r="C24" s="21" t="s">
        <v>37</v>
      </c>
      <c r="D24" s="46">
        <v>318373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185596</v>
      </c>
      <c r="N24" s="46">
        <f t="shared" si="1"/>
        <v>503969</v>
      </c>
      <c r="O24" s="47">
        <f t="shared" si="2"/>
        <v>29.95358098068351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SUM(D26:D27)</f>
        <v>1275784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1275784</v>
      </c>
      <c r="O25" s="43">
        <f t="shared" si="2"/>
        <v>75.82668647845468</v>
      </c>
      <c r="P25" s="9"/>
    </row>
    <row r="26" spans="1:16" ht="15">
      <c r="A26" s="12"/>
      <c r="B26" s="44">
        <v>572</v>
      </c>
      <c r="C26" s="20" t="s">
        <v>39</v>
      </c>
      <c r="D26" s="46">
        <v>928178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928178</v>
      </c>
      <c r="O26" s="47">
        <f t="shared" si="2"/>
        <v>55.16659732540862</v>
      </c>
      <c r="P26" s="9"/>
    </row>
    <row r="27" spans="1:16" ht="15">
      <c r="A27" s="12"/>
      <c r="B27" s="44">
        <v>574</v>
      </c>
      <c r="C27" s="20" t="s">
        <v>40</v>
      </c>
      <c r="D27" s="46">
        <v>347606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347606</v>
      </c>
      <c r="O27" s="47">
        <f t="shared" si="2"/>
        <v>20.660089153046062</v>
      </c>
      <c r="P27" s="9"/>
    </row>
    <row r="28" spans="1:16" ht="15.75">
      <c r="A28" s="28" t="s">
        <v>44</v>
      </c>
      <c r="B28" s="29"/>
      <c r="C28" s="30"/>
      <c r="D28" s="31">
        <f aca="true" t="shared" si="8" ref="D28:M28">SUM(D29:D31)</f>
        <v>1200000</v>
      </c>
      <c r="E28" s="31">
        <f t="shared" si="8"/>
        <v>66682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7170152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8436834</v>
      </c>
      <c r="O28" s="43">
        <f t="shared" si="2"/>
        <v>501.4463001485884</v>
      </c>
      <c r="P28" s="9"/>
    </row>
    <row r="29" spans="1:16" ht="15">
      <c r="A29" s="12"/>
      <c r="B29" s="44">
        <v>581</v>
      </c>
      <c r="C29" s="20" t="s">
        <v>41</v>
      </c>
      <c r="D29" s="46">
        <v>1200000</v>
      </c>
      <c r="E29" s="46">
        <v>66682</v>
      </c>
      <c r="F29" s="46">
        <v>0</v>
      </c>
      <c r="G29" s="46">
        <v>0</v>
      </c>
      <c r="H29" s="46">
        <v>0</v>
      </c>
      <c r="I29" s="46">
        <v>4105283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5371965</v>
      </c>
      <c r="O29" s="47">
        <f t="shared" si="2"/>
        <v>319.2846953937593</v>
      </c>
      <c r="P29" s="9"/>
    </row>
    <row r="30" spans="1:16" ht="15">
      <c r="A30" s="12"/>
      <c r="B30" s="44">
        <v>583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30056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30056</v>
      </c>
      <c r="O30" s="47">
        <f t="shared" si="2"/>
        <v>1.7863893016344725</v>
      </c>
      <c r="P30" s="9"/>
    </row>
    <row r="31" spans="1:16" ht="15.75" thickBot="1">
      <c r="A31" s="12"/>
      <c r="B31" s="44">
        <v>585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3034813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3034813</v>
      </c>
      <c r="O31" s="47">
        <f t="shared" si="2"/>
        <v>180.37521545319464</v>
      </c>
      <c r="P31" s="9"/>
    </row>
    <row r="32" spans="1:119" ht="16.5" thickBot="1">
      <c r="A32" s="14" t="s">
        <v>10</v>
      </c>
      <c r="B32" s="23"/>
      <c r="C32" s="22"/>
      <c r="D32" s="15">
        <f>SUM(D5,D12,D16,D20,D22,D25,D28)</f>
        <v>32791035</v>
      </c>
      <c r="E32" s="15">
        <f aca="true" t="shared" si="9" ref="E32:M32">SUM(E5,E12,E16,E20,E22,E25,E28)</f>
        <v>1935934</v>
      </c>
      <c r="F32" s="15">
        <f t="shared" si="9"/>
        <v>1032957</v>
      </c>
      <c r="G32" s="15">
        <f t="shared" si="9"/>
        <v>7457739</v>
      </c>
      <c r="H32" s="15">
        <f t="shared" si="9"/>
        <v>0</v>
      </c>
      <c r="I32" s="15">
        <f t="shared" si="9"/>
        <v>49530565</v>
      </c>
      <c r="J32" s="15">
        <f t="shared" si="9"/>
        <v>1383927</v>
      </c>
      <c r="K32" s="15">
        <f t="shared" si="9"/>
        <v>14072735</v>
      </c>
      <c r="L32" s="15">
        <f t="shared" si="9"/>
        <v>0</v>
      </c>
      <c r="M32" s="15">
        <f t="shared" si="9"/>
        <v>185596</v>
      </c>
      <c r="N32" s="15">
        <f t="shared" si="1"/>
        <v>108390488</v>
      </c>
      <c r="O32" s="37">
        <f t="shared" si="2"/>
        <v>6442.228112927191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16825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11862173</v>
      </c>
      <c r="E5" s="26">
        <f t="shared" si="0"/>
        <v>0</v>
      </c>
      <c r="F5" s="26">
        <f t="shared" si="0"/>
        <v>1131404</v>
      </c>
      <c r="G5" s="26">
        <f t="shared" si="0"/>
        <v>1796974</v>
      </c>
      <c r="H5" s="26">
        <f t="shared" si="0"/>
        <v>0</v>
      </c>
      <c r="I5" s="26">
        <f t="shared" si="0"/>
        <v>2976670</v>
      </c>
      <c r="J5" s="26">
        <f t="shared" si="0"/>
        <v>898455</v>
      </c>
      <c r="K5" s="26">
        <f t="shared" si="0"/>
        <v>5250982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23916658</v>
      </c>
      <c r="O5" s="32">
        <f aca="true" t="shared" si="2" ref="O5:O30">(N5/O$32)</f>
        <v>1409.266277767957</v>
      </c>
      <c r="P5" s="6"/>
    </row>
    <row r="6" spans="1:16" ht="15">
      <c r="A6" s="12"/>
      <c r="B6" s="44">
        <v>511</v>
      </c>
      <c r="C6" s="20" t="s">
        <v>19</v>
      </c>
      <c r="D6" s="46">
        <v>89782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89782</v>
      </c>
      <c r="O6" s="47">
        <f t="shared" si="2"/>
        <v>5.290318779093748</v>
      </c>
      <c r="P6" s="9"/>
    </row>
    <row r="7" spans="1:16" ht="15">
      <c r="A7" s="12"/>
      <c r="B7" s="44">
        <v>512</v>
      </c>
      <c r="C7" s="20" t="s">
        <v>20</v>
      </c>
      <c r="D7" s="46">
        <v>683198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683198</v>
      </c>
      <c r="O7" s="47">
        <f t="shared" si="2"/>
        <v>40.256790996405634</v>
      </c>
      <c r="P7" s="9"/>
    </row>
    <row r="8" spans="1:16" ht="15">
      <c r="A8" s="12"/>
      <c r="B8" s="44">
        <v>513</v>
      </c>
      <c r="C8" s="20" t="s">
        <v>21</v>
      </c>
      <c r="D8" s="46">
        <v>7478796</v>
      </c>
      <c r="E8" s="46">
        <v>0</v>
      </c>
      <c r="F8" s="46">
        <v>1131404</v>
      </c>
      <c r="G8" s="46">
        <v>1796974</v>
      </c>
      <c r="H8" s="46">
        <v>0</v>
      </c>
      <c r="I8" s="46">
        <v>0</v>
      </c>
      <c r="J8" s="46">
        <v>898455</v>
      </c>
      <c r="K8" s="46">
        <v>5250982</v>
      </c>
      <c r="L8" s="46">
        <v>0</v>
      </c>
      <c r="M8" s="46">
        <v>0</v>
      </c>
      <c r="N8" s="46">
        <f t="shared" si="1"/>
        <v>16556611</v>
      </c>
      <c r="O8" s="47">
        <f t="shared" si="2"/>
        <v>975.5825231276884</v>
      </c>
      <c r="P8" s="9"/>
    </row>
    <row r="9" spans="1:16" ht="15">
      <c r="A9" s="12"/>
      <c r="B9" s="44">
        <v>515</v>
      </c>
      <c r="C9" s="20" t="s">
        <v>22</v>
      </c>
      <c r="D9" s="46">
        <v>1198782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1198782</v>
      </c>
      <c r="O9" s="47">
        <f t="shared" si="2"/>
        <v>70.63708679512109</v>
      </c>
      <c r="P9" s="9"/>
    </row>
    <row r="10" spans="1:16" ht="15">
      <c r="A10" s="12"/>
      <c r="B10" s="44">
        <v>517</v>
      </c>
      <c r="C10" s="20" t="s">
        <v>59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2976670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2976670</v>
      </c>
      <c r="O10" s="47">
        <f t="shared" si="2"/>
        <v>175.39744269636438</v>
      </c>
      <c r="P10" s="9"/>
    </row>
    <row r="11" spans="1:16" ht="15">
      <c r="A11" s="12"/>
      <c r="B11" s="44">
        <v>519</v>
      </c>
      <c r="C11" s="20" t="s">
        <v>24</v>
      </c>
      <c r="D11" s="46">
        <v>2411615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2411615</v>
      </c>
      <c r="O11" s="47">
        <f t="shared" si="2"/>
        <v>142.10211537328385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12015627</v>
      </c>
      <c r="E12" s="31">
        <f t="shared" si="3"/>
        <v>53667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12069294</v>
      </c>
      <c r="O12" s="43">
        <f t="shared" si="2"/>
        <v>711.17164574863</v>
      </c>
      <c r="P12" s="10"/>
    </row>
    <row r="13" spans="1:16" ht="15">
      <c r="A13" s="12"/>
      <c r="B13" s="44">
        <v>521</v>
      </c>
      <c r="C13" s="20" t="s">
        <v>26</v>
      </c>
      <c r="D13" s="46">
        <v>7475701</v>
      </c>
      <c r="E13" s="46">
        <v>53667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7529368</v>
      </c>
      <c r="O13" s="47">
        <f t="shared" si="2"/>
        <v>443.66083318602324</v>
      </c>
      <c r="P13" s="9"/>
    </row>
    <row r="14" spans="1:16" ht="15">
      <c r="A14" s="12"/>
      <c r="B14" s="44">
        <v>522</v>
      </c>
      <c r="C14" s="20" t="s">
        <v>27</v>
      </c>
      <c r="D14" s="46">
        <v>4292994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4292994</v>
      </c>
      <c r="O14" s="47">
        <f t="shared" si="2"/>
        <v>252.96057981262152</v>
      </c>
      <c r="P14" s="9"/>
    </row>
    <row r="15" spans="1:16" ht="15">
      <c r="A15" s="12"/>
      <c r="B15" s="44">
        <v>525</v>
      </c>
      <c r="C15" s="20" t="s">
        <v>28</v>
      </c>
      <c r="D15" s="46">
        <v>246932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246932</v>
      </c>
      <c r="O15" s="47">
        <f t="shared" si="2"/>
        <v>14.55023274998527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1862087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35649338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37511425</v>
      </c>
      <c r="O16" s="43">
        <f t="shared" si="2"/>
        <v>2210.324966118673</v>
      </c>
      <c r="P16" s="10"/>
    </row>
    <row r="17" spans="1:16" ht="15">
      <c r="A17" s="12"/>
      <c r="B17" s="44">
        <v>534</v>
      </c>
      <c r="C17" s="20" t="s">
        <v>30</v>
      </c>
      <c r="D17" s="46">
        <v>1862087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1862087</v>
      </c>
      <c r="O17" s="47">
        <f t="shared" si="2"/>
        <v>109.72170172647458</v>
      </c>
      <c r="P17" s="9"/>
    </row>
    <row r="18" spans="1:16" ht="15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35030798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35030798</v>
      </c>
      <c r="O18" s="47">
        <f t="shared" si="2"/>
        <v>2064.156384420482</v>
      </c>
      <c r="P18" s="9"/>
    </row>
    <row r="19" spans="1:16" ht="15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618540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618540</v>
      </c>
      <c r="O19" s="47">
        <f t="shared" si="2"/>
        <v>36.446879971716456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1181967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1181967</v>
      </c>
      <c r="O20" s="43">
        <f t="shared" si="2"/>
        <v>69.64627894643804</v>
      </c>
      <c r="P20" s="10"/>
    </row>
    <row r="21" spans="1:16" ht="15">
      <c r="A21" s="12"/>
      <c r="B21" s="44">
        <v>541</v>
      </c>
      <c r="C21" s="20" t="s">
        <v>34</v>
      </c>
      <c r="D21" s="46">
        <v>1181967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1181967</v>
      </c>
      <c r="O21" s="47">
        <f t="shared" si="2"/>
        <v>69.64627894643804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443873</v>
      </c>
      <c r="E22" s="31">
        <f t="shared" si="6"/>
        <v>2053631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181642</v>
      </c>
      <c r="N22" s="31">
        <f t="shared" si="1"/>
        <v>2679146</v>
      </c>
      <c r="O22" s="43">
        <f t="shared" si="2"/>
        <v>157.86612456543514</v>
      </c>
      <c r="P22" s="10"/>
    </row>
    <row r="23" spans="1:16" ht="15">
      <c r="A23" s="13"/>
      <c r="B23" s="45">
        <v>554</v>
      </c>
      <c r="C23" s="21" t="s">
        <v>36</v>
      </c>
      <c r="D23" s="46">
        <v>0</v>
      </c>
      <c r="E23" s="46">
        <v>2053631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2053631</v>
      </c>
      <c r="O23" s="47">
        <f t="shared" si="2"/>
        <v>121.0082493665665</v>
      </c>
      <c r="P23" s="9"/>
    </row>
    <row r="24" spans="1:16" ht="15">
      <c r="A24" s="13"/>
      <c r="B24" s="45">
        <v>559</v>
      </c>
      <c r="C24" s="21" t="s">
        <v>37</v>
      </c>
      <c r="D24" s="46">
        <v>443873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181642</v>
      </c>
      <c r="N24" s="46">
        <f t="shared" si="1"/>
        <v>625515</v>
      </c>
      <c r="O24" s="47">
        <f t="shared" si="2"/>
        <v>36.857875198868655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SUM(D26:D27)</f>
        <v>1204501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1204501</v>
      </c>
      <c r="O25" s="43">
        <f t="shared" si="2"/>
        <v>70.97407341936244</v>
      </c>
      <c r="P25" s="9"/>
    </row>
    <row r="26" spans="1:16" ht="15">
      <c r="A26" s="12"/>
      <c r="B26" s="44">
        <v>572</v>
      </c>
      <c r="C26" s="20" t="s">
        <v>39</v>
      </c>
      <c r="D26" s="46">
        <v>847536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847536</v>
      </c>
      <c r="O26" s="47">
        <f t="shared" si="2"/>
        <v>49.94025101643981</v>
      </c>
      <c r="P26" s="9"/>
    </row>
    <row r="27" spans="1:16" ht="15">
      <c r="A27" s="12"/>
      <c r="B27" s="44">
        <v>574</v>
      </c>
      <c r="C27" s="20" t="s">
        <v>40</v>
      </c>
      <c r="D27" s="46">
        <v>356965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356965</v>
      </c>
      <c r="O27" s="47">
        <f t="shared" si="2"/>
        <v>21.03382240292263</v>
      </c>
      <c r="P27" s="9"/>
    </row>
    <row r="28" spans="1:16" ht="15.75">
      <c r="A28" s="28" t="s">
        <v>44</v>
      </c>
      <c r="B28" s="29"/>
      <c r="C28" s="30"/>
      <c r="D28" s="31">
        <f aca="true" t="shared" si="8" ref="D28:M28">SUM(D29:D29)</f>
        <v>803336</v>
      </c>
      <c r="E28" s="31">
        <f t="shared" si="8"/>
        <v>72991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5265218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6141545</v>
      </c>
      <c r="O28" s="43">
        <f t="shared" si="2"/>
        <v>361.8846856402098</v>
      </c>
      <c r="P28" s="9"/>
    </row>
    <row r="29" spans="1:16" ht="15.75" thickBot="1">
      <c r="A29" s="12"/>
      <c r="B29" s="44">
        <v>581</v>
      </c>
      <c r="C29" s="20" t="s">
        <v>41</v>
      </c>
      <c r="D29" s="46">
        <v>803336</v>
      </c>
      <c r="E29" s="46">
        <v>72991</v>
      </c>
      <c r="F29" s="46">
        <v>0</v>
      </c>
      <c r="G29" s="46">
        <v>0</v>
      </c>
      <c r="H29" s="46">
        <v>0</v>
      </c>
      <c r="I29" s="46">
        <v>5265218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6141545</v>
      </c>
      <c r="O29" s="47">
        <f t="shared" si="2"/>
        <v>361.8846856402098</v>
      </c>
      <c r="P29" s="9"/>
    </row>
    <row r="30" spans="1:119" ht="16.5" thickBot="1">
      <c r="A30" s="14" t="s">
        <v>10</v>
      </c>
      <c r="B30" s="23"/>
      <c r="C30" s="22"/>
      <c r="D30" s="15">
        <f>SUM(D5,D12,D16,D20,D22,D25,D28)</f>
        <v>29373564</v>
      </c>
      <c r="E30" s="15">
        <f aca="true" t="shared" si="9" ref="E30:M30">SUM(E5,E12,E16,E20,E22,E25,E28)</f>
        <v>2180289</v>
      </c>
      <c r="F30" s="15">
        <f t="shared" si="9"/>
        <v>1131404</v>
      </c>
      <c r="G30" s="15">
        <f t="shared" si="9"/>
        <v>1796974</v>
      </c>
      <c r="H30" s="15">
        <f t="shared" si="9"/>
        <v>0</v>
      </c>
      <c r="I30" s="15">
        <f t="shared" si="9"/>
        <v>43891226</v>
      </c>
      <c r="J30" s="15">
        <f t="shared" si="9"/>
        <v>898455</v>
      </c>
      <c r="K30" s="15">
        <f t="shared" si="9"/>
        <v>5250982</v>
      </c>
      <c r="L30" s="15">
        <f t="shared" si="9"/>
        <v>0</v>
      </c>
      <c r="M30" s="15">
        <f t="shared" si="9"/>
        <v>181642</v>
      </c>
      <c r="N30" s="15">
        <f t="shared" si="1"/>
        <v>84704536</v>
      </c>
      <c r="O30" s="37">
        <f t="shared" si="2"/>
        <v>4991.134052206706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60</v>
      </c>
      <c r="M32" s="93"/>
      <c r="N32" s="93"/>
      <c r="O32" s="41">
        <v>16971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10729578</v>
      </c>
      <c r="E5" s="26">
        <f t="shared" si="0"/>
        <v>0</v>
      </c>
      <c r="F5" s="26">
        <f t="shared" si="0"/>
        <v>310866</v>
      </c>
      <c r="G5" s="26">
        <f t="shared" si="0"/>
        <v>1054703</v>
      </c>
      <c r="H5" s="26">
        <f t="shared" si="0"/>
        <v>0</v>
      </c>
      <c r="I5" s="26">
        <f t="shared" si="0"/>
        <v>3194611</v>
      </c>
      <c r="J5" s="26">
        <f t="shared" si="0"/>
        <v>1594804</v>
      </c>
      <c r="K5" s="26">
        <f t="shared" si="0"/>
        <v>4292428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21176990</v>
      </c>
      <c r="O5" s="32">
        <f aca="true" t="shared" si="2" ref="O5:O32">(N5/O$34)</f>
        <v>1233.8027266371475</v>
      </c>
      <c r="P5" s="6"/>
    </row>
    <row r="6" spans="1:16" ht="15">
      <c r="A6" s="12"/>
      <c r="B6" s="44">
        <v>511</v>
      </c>
      <c r="C6" s="20" t="s">
        <v>19</v>
      </c>
      <c r="D6" s="46">
        <v>92219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92219</v>
      </c>
      <c r="O6" s="47">
        <f t="shared" si="2"/>
        <v>5.3728151945933345</v>
      </c>
      <c r="P6" s="9"/>
    </row>
    <row r="7" spans="1:16" ht="15">
      <c r="A7" s="12"/>
      <c r="B7" s="44">
        <v>512</v>
      </c>
      <c r="C7" s="20" t="s">
        <v>20</v>
      </c>
      <c r="D7" s="46">
        <v>752385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752385</v>
      </c>
      <c r="O7" s="47">
        <f t="shared" si="2"/>
        <v>43.83506175716616</v>
      </c>
      <c r="P7" s="9"/>
    </row>
    <row r="8" spans="1:16" ht="15">
      <c r="A8" s="12"/>
      <c r="B8" s="44">
        <v>513</v>
      </c>
      <c r="C8" s="20" t="s">
        <v>21</v>
      </c>
      <c r="D8" s="46">
        <v>7572264</v>
      </c>
      <c r="E8" s="46">
        <v>0</v>
      </c>
      <c r="F8" s="46">
        <v>0</v>
      </c>
      <c r="G8" s="46">
        <v>1054703</v>
      </c>
      <c r="H8" s="46">
        <v>0</v>
      </c>
      <c r="I8" s="46">
        <v>0</v>
      </c>
      <c r="J8" s="46">
        <v>1594804</v>
      </c>
      <c r="K8" s="46">
        <v>4292428</v>
      </c>
      <c r="L8" s="46">
        <v>0</v>
      </c>
      <c r="M8" s="46">
        <v>0</v>
      </c>
      <c r="N8" s="46">
        <f t="shared" si="1"/>
        <v>14514199</v>
      </c>
      <c r="O8" s="47">
        <f t="shared" si="2"/>
        <v>845.6186786296901</v>
      </c>
      <c r="P8" s="9"/>
    </row>
    <row r="9" spans="1:16" ht="15">
      <c r="A9" s="12"/>
      <c r="B9" s="44">
        <v>515</v>
      </c>
      <c r="C9" s="20" t="s">
        <v>22</v>
      </c>
      <c r="D9" s="46">
        <v>1024114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1024114</v>
      </c>
      <c r="O9" s="47">
        <f t="shared" si="2"/>
        <v>59.666394779771615</v>
      </c>
      <c r="P9" s="9"/>
    </row>
    <row r="10" spans="1:16" ht="15">
      <c r="A10" s="12"/>
      <c r="B10" s="44">
        <v>517</v>
      </c>
      <c r="C10" s="20" t="s">
        <v>59</v>
      </c>
      <c r="D10" s="46">
        <v>0</v>
      </c>
      <c r="E10" s="46">
        <v>0</v>
      </c>
      <c r="F10" s="46">
        <v>310866</v>
      </c>
      <c r="G10" s="46">
        <v>0</v>
      </c>
      <c r="H10" s="46">
        <v>0</v>
      </c>
      <c r="I10" s="46">
        <v>3194611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3505477</v>
      </c>
      <c r="O10" s="47">
        <f t="shared" si="2"/>
        <v>204.234269401072</v>
      </c>
      <c r="P10" s="9"/>
    </row>
    <row r="11" spans="1:16" ht="15">
      <c r="A11" s="12"/>
      <c r="B11" s="44">
        <v>519</v>
      </c>
      <c r="C11" s="20" t="s">
        <v>24</v>
      </c>
      <c r="D11" s="46">
        <v>1288596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1288596</v>
      </c>
      <c r="O11" s="47">
        <f t="shared" si="2"/>
        <v>75.07550687485434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11771841</v>
      </c>
      <c r="E12" s="31">
        <f t="shared" si="3"/>
        <v>18661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11790502</v>
      </c>
      <c r="O12" s="43">
        <f t="shared" si="2"/>
        <v>686.9320671172221</v>
      </c>
      <c r="P12" s="10"/>
    </row>
    <row r="13" spans="1:16" ht="15">
      <c r="A13" s="12"/>
      <c r="B13" s="44">
        <v>521</v>
      </c>
      <c r="C13" s="20" t="s">
        <v>26</v>
      </c>
      <c r="D13" s="46">
        <v>7882051</v>
      </c>
      <c r="E13" s="46">
        <v>18661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7900712</v>
      </c>
      <c r="O13" s="47">
        <f t="shared" si="2"/>
        <v>460.30715450943836</v>
      </c>
      <c r="P13" s="9"/>
    </row>
    <row r="14" spans="1:16" ht="15">
      <c r="A14" s="12"/>
      <c r="B14" s="44">
        <v>522</v>
      </c>
      <c r="C14" s="20" t="s">
        <v>27</v>
      </c>
      <c r="D14" s="46">
        <v>3859748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3859748</v>
      </c>
      <c r="O14" s="47">
        <f t="shared" si="2"/>
        <v>224.87462130039617</v>
      </c>
      <c r="P14" s="9"/>
    </row>
    <row r="15" spans="1:16" ht="15">
      <c r="A15" s="12"/>
      <c r="B15" s="44">
        <v>525</v>
      </c>
      <c r="C15" s="20" t="s">
        <v>28</v>
      </c>
      <c r="D15" s="46">
        <v>30042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30042</v>
      </c>
      <c r="O15" s="47">
        <f t="shared" si="2"/>
        <v>1.7502913073875555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1776438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33622799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35399237</v>
      </c>
      <c r="O16" s="43">
        <f t="shared" si="2"/>
        <v>2062.4118503845257</v>
      </c>
      <c r="P16" s="10"/>
    </row>
    <row r="17" spans="1:16" ht="15">
      <c r="A17" s="12"/>
      <c r="B17" s="44">
        <v>534</v>
      </c>
      <c r="C17" s="20" t="s">
        <v>30</v>
      </c>
      <c r="D17" s="46">
        <v>1776438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1776438</v>
      </c>
      <c r="O17" s="47">
        <f t="shared" si="2"/>
        <v>103.4979025868096</v>
      </c>
      <c r="P17" s="9"/>
    </row>
    <row r="18" spans="1:16" ht="15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33026566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33026566</v>
      </c>
      <c r="O18" s="47">
        <f t="shared" si="2"/>
        <v>1924.1765322768586</v>
      </c>
      <c r="P18" s="9"/>
    </row>
    <row r="19" spans="1:16" ht="15">
      <c r="A19" s="12"/>
      <c r="B19" s="44">
        <v>539</v>
      </c>
      <c r="C19" s="20" t="s">
        <v>75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596233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596233</v>
      </c>
      <c r="O19" s="47">
        <f t="shared" si="2"/>
        <v>34.73741552085761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1081691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1081691</v>
      </c>
      <c r="O20" s="43">
        <f t="shared" si="2"/>
        <v>63.02091587042647</v>
      </c>
      <c r="P20" s="10"/>
    </row>
    <row r="21" spans="1:16" ht="15">
      <c r="A21" s="12"/>
      <c r="B21" s="44">
        <v>541</v>
      </c>
      <c r="C21" s="20" t="s">
        <v>34</v>
      </c>
      <c r="D21" s="46">
        <v>1081691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1081691</v>
      </c>
      <c r="O21" s="47">
        <f t="shared" si="2"/>
        <v>63.02091587042647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427895</v>
      </c>
      <c r="E22" s="31">
        <f t="shared" si="6"/>
        <v>2913090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160683</v>
      </c>
      <c r="N22" s="31">
        <f t="shared" si="1"/>
        <v>3501668</v>
      </c>
      <c r="O22" s="43">
        <f t="shared" si="2"/>
        <v>204.01235143323234</v>
      </c>
      <c r="P22" s="10"/>
    </row>
    <row r="23" spans="1:16" ht="15">
      <c r="A23" s="13"/>
      <c r="B23" s="45">
        <v>554</v>
      </c>
      <c r="C23" s="21" t="s">
        <v>36</v>
      </c>
      <c r="D23" s="46">
        <v>0</v>
      </c>
      <c r="E23" s="46">
        <v>2913090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160683</v>
      </c>
      <c r="N23" s="46">
        <f t="shared" si="1"/>
        <v>3073773</v>
      </c>
      <c r="O23" s="47">
        <f t="shared" si="2"/>
        <v>179.0825565136332</v>
      </c>
      <c r="P23" s="9"/>
    </row>
    <row r="24" spans="1:16" ht="15">
      <c r="A24" s="13"/>
      <c r="B24" s="45">
        <v>559</v>
      </c>
      <c r="C24" s="21" t="s">
        <v>37</v>
      </c>
      <c r="D24" s="46">
        <v>427895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427895</v>
      </c>
      <c r="O24" s="47">
        <f t="shared" si="2"/>
        <v>24.92979491959916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SUM(D26:D28)</f>
        <v>699855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972007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1671862</v>
      </c>
      <c r="O25" s="43">
        <f t="shared" si="2"/>
        <v>97.40515031461197</v>
      </c>
      <c r="P25" s="9"/>
    </row>
    <row r="26" spans="1:16" ht="15">
      <c r="A26" s="12"/>
      <c r="B26" s="44">
        <v>572</v>
      </c>
      <c r="C26" s="20" t="s">
        <v>39</v>
      </c>
      <c r="D26" s="46">
        <v>699855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699855</v>
      </c>
      <c r="O26" s="47">
        <f t="shared" si="2"/>
        <v>40.77458634350967</v>
      </c>
      <c r="P26" s="9"/>
    </row>
    <row r="27" spans="1:16" ht="15">
      <c r="A27" s="12"/>
      <c r="B27" s="44">
        <v>574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41373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41373</v>
      </c>
      <c r="O27" s="47">
        <f t="shared" si="2"/>
        <v>2.410452109065486</v>
      </c>
      <c r="P27" s="9"/>
    </row>
    <row r="28" spans="1:16" ht="15">
      <c r="A28" s="12"/>
      <c r="B28" s="44">
        <v>575</v>
      </c>
      <c r="C28" s="20" t="s">
        <v>76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930634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930634</v>
      </c>
      <c r="O28" s="47">
        <f t="shared" si="2"/>
        <v>54.22011186203682</v>
      </c>
      <c r="P28" s="9"/>
    </row>
    <row r="29" spans="1:16" ht="15.75">
      <c r="A29" s="28" t="s">
        <v>44</v>
      </c>
      <c r="B29" s="29"/>
      <c r="C29" s="30"/>
      <c r="D29" s="31">
        <f aca="true" t="shared" si="8" ref="D29:M29">SUM(D30:D31)</f>
        <v>426534</v>
      </c>
      <c r="E29" s="31">
        <f t="shared" si="8"/>
        <v>47986</v>
      </c>
      <c r="F29" s="31">
        <f t="shared" si="8"/>
        <v>0</v>
      </c>
      <c r="G29" s="31">
        <f t="shared" si="8"/>
        <v>247981</v>
      </c>
      <c r="H29" s="31">
        <f t="shared" si="8"/>
        <v>0</v>
      </c>
      <c r="I29" s="31">
        <f t="shared" si="8"/>
        <v>8545531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9268032</v>
      </c>
      <c r="O29" s="43">
        <f t="shared" si="2"/>
        <v>539.9692379398741</v>
      </c>
      <c r="P29" s="9"/>
    </row>
    <row r="30" spans="1:16" ht="15">
      <c r="A30" s="12"/>
      <c r="B30" s="44">
        <v>581</v>
      </c>
      <c r="C30" s="20" t="s">
        <v>41</v>
      </c>
      <c r="D30" s="46">
        <v>426534</v>
      </c>
      <c r="E30" s="46">
        <v>47986</v>
      </c>
      <c r="F30" s="46">
        <v>0</v>
      </c>
      <c r="G30" s="46">
        <v>0</v>
      </c>
      <c r="H30" s="46">
        <v>0</v>
      </c>
      <c r="I30" s="46">
        <v>8545531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9020051</v>
      </c>
      <c r="O30" s="47">
        <f t="shared" si="2"/>
        <v>525.5214984852016</v>
      </c>
      <c r="P30" s="9"/>
    </row>
    <row r="31" spans="1:16" ht="15.75" thickBot="1">
      <c r="A31" s="12"/>
      <c r="B31" s="44">
        <v>590</v>
      </c>
      <c r="C31" s="20" t="s">
        <v>77</v>
      </c>
      <c r="D31" s="46">
        <v>0</v>
      </c>
      <c r="E31" s="46">
        <v>0</v>
      </c>
      <c r="F31" s="46">
        <v>0</v>
      </c>
      <c r="G31" s="46">
        <v>247981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247981</v>
      </c>
      <c r="O31" s="47">
        <f t="shared" si="2"/>
        <v>14.44773945467257</v>
      </c>
      <c r="P31" s="9"/>
    </row>
    <row r="32" spans="1:119" ht="16.5" thickBot="1">
      <c r="A32" s="14" t="s">
        <v>10</v>
      </c>
      <c r="B32" s="23"/>
      <c r="C32" s="22"/>
      <c r="D32" s="15">
        <f>SUM(D5,D12,D16,D20,D22,D25,D29)</f>
        <v>26913832</v>
      </c>
      <c r="E32" s="15">
        <f aca="true" t="shared" si="9" ref="E32:M32">SUM(E5,E12,E16,E20,E22,E25,E29)</f>
        <v>2979737</v>
      </c>
      <c r="F32" s="15">
        <f t="shared" si="9"/>
        <v>310866</v>
      </c>
      <c r="G32" s="15">
        <f t="shared" si="9"/>
        <v>1302684</v>
      </c>
      <c r="H32" s="15">
        <f t="shared" si="9"/>
        <v>0</v>
      </c>
      <c r="I32" s="15">
        <f t="shared" si="9"/>
        <v>46334948</v>
      </c>
      <c r="J32" s="15">
        <f t="shared" si="9"/>
        <v>1594804</v>
      </c>
      <c r="K32" s="15">
        <f t="shared" si="9"/>
        <v>4292428</v>
      </c>
      <c r="L32" s="15">
        <f t="shared" si="9"/>
        <v>0</v>
      </c>
      <c r="M32" s="15">
        <f t="shared" si="9"/>
        <v>160683</v>
      </c>
      <c r="N32" s="15">
        <f t="shared" si="1"/>
        <v>83889982</v>
      </c>
      <c r="O32" s="37">
        <f t="shared" si="2"/>
        <v>4887.554299697041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78</v>
      </c>
      <c r="M34" s="93"/>
      <c r="N34" s="93"/>
      <c r="O34" s="41">
        <v>17164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14330009</v>
      </c>
      <c r="E5" s="26">
        <f t="shared" si="0"/>
        <v>20280</v>
      </c>
      <c r="F5" s="26">
        <f t="shared" si="0"/>
        <v>1750380</v>
      </c>
      <c r="G5" s="26">
        <f t="shared" si="0"/>
        <v>2907480</v>
      </c>
      <c r="H5" s="26">
        <f t="shared" si="0"/>
        <v>0</v>
      </c>
      <c r="I5" s="26">
        <f t="shared" si="0"/>
        <v>0</v>
      </c>
      <c r="J5" s="26">
        <f t="shared" si="0"/>
        <v>7089964</v>
      </c>
      <c r="K5" s="26">
        <f t="shared" si="0"/>
        <v>5658500</v>
      </c>
      <c r="L5" s="26">
        <f t="shared" si="0"/>
        <v>0</v>
      </c>
      <c r="M5" s="26">
        <f t="shared" si="0"/>
        <v>0</v>
      </c>
      <c r="N5" s="27">
        <f>SUM(D5:M5)</f>
        <v>31756613</v>
      </c>
      <c r="O5" s="32">
        <f aca="true" t="shared" si="1" ref="O5:O32">(N5/O$34)</f>
        <v>1643.1216950380297</v>
      </c>
      <c r="P5" s="6"/>
    </row>
    <row r="6" spans="1:16" ht="15">
      <c r="A6" s="12"/>
      <c r="B6" s="44">
        <v>511</v>
      </c>
      <c r="C6" s="20" t="s">
        <v>19</v>
      </c>
      <c r="D6" s="46">
        <v>149508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149508</v>
      </c>
      <c r="O6" s="47">
        <f t="shared" si="1"/>
        <v>7.735706524551146</v>
      </c>
      <c r="P6" s="9"/>
    </row>
    <row r="7" spans="1:16" ht="15">
      <c r="A7" s="12"/>
      <c r="B7" s="44">
        <v>512</v>
      </c>
      <c r="C7" s="20" t="s">
        <v>20</v>
      </c>
      <c r="D7" s="46">
        <v>870866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870866</v>
      </c>
      <c r="O7" s="47">
        <f t="shared" si="1"/>
        <v>45.059553991824906</v>
      </c>
      <c r="P7" s="9"/>
    </row>
    <row r="8" spans="1:16" ht="15">
      <c r="A8" s="12"/>
      <c r="B8" s="44">
        <v>513</v>
      </c>
      <c r="C8" s="20" t="s">
        <v>21</v>
      </c>
      <c r="D8" s="46">
        <v>7766494</v>
      </c>
      <c r="E8" s="46">
        <v>0</v>
      </c>
      <c r="F8" s="46">
        <v>45</v>
      </c>
      <c r="G8" s="46">
        <v>0</v>
      </c>
      <c r="H8" s="46">
        <v>0</v>
      </c>
      <c r="I8" s="46">
        <v>0</v>
      </c>
      <c r="J8" s="46">
        <v>7089964</v>
      </c>
      <c r="K8" s="46">
        <v>5658500</v>
      </c>
      <c r="L8" s="46">
        <v>0</v>
      </c>
      <c r="M8" s="46">
        <v>0</v>
      </c>
      <c r="N8" s="46">
        <f t="shared" si="2"/>
        <v>20515003</v>
      </c>
      <c r="O8" s="47">
        <f t="shared" si="1"/>
        <v>1061.4685672892845</v>
      </c>
      <c r="P8" s="9"/>
    </row>
    <row r="9" spans="1:16" ht="15">
      <c r="A9" s="12"/>
      <c r="B9" s="44">
        <v>515</v>
      </c>
      <c r="C9" s="20" t="s">
        <v>22</v>
      </c>
      <c r="D9" s="46">
        <v>1185592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1185592</v>
      </c>
      <c r="O9" s="47">
        <f t="shared" si="1"/>
        <v>61.34381952708646</v>
      </c>
      <c r="P9" s="9"/>
    </row>
    <row r="10" spans="1:16" ht="15">
      <c r="A10" s="12"/>
      <c r="B10" s="44">
        <v>516</v>
      </c>
      <c r="C10" s="20" t="s">
        <v>23</v>
      </c>
      <c r="D10" s="46">
        <v>1976262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1976262</v>
      </c>
      <c r="O10" s="47">
        <f t="shared" si="1"/>
        <v>102.25394525792932</v>
      </c>
      <c r="P10" s="9"/>
    </row>
    <row r="11" spans="1:16" ht="15">
      <c r="A11" s="12"/>
      <c r="B11" s="44">
        <v>517</v>
      </c>
      <c r="C11" s="20" t="s">
        <v>59</v>
      </c>
      <c r="D11" s="46">
        <v>0</v>
      </c>
      <c r="E11" s="46">
        <v>20280</v>
      </c>
      <c r="F11" s="46">
        <v>1750335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1770615</v>
      </c>
      <c r="O11" s="47">
        <f t="shared" si="1"/>
        <v>91.61354581673307</v>
      </c>
      <c r="P11" s="9"/>
    </row>
    <row r="12" spans="1:16" ht="15">
      <c r="A12" s="12"/>
      <c r="B12" s="44">
        <v>519</v>
      </c>
      <c r="C12" s="20" t="s">
        <v>62</v>
      </c>
      <c r="D12" s="46">
        <v>2381287</v>
      </c>
      <c r="E12" s="46">
        <v>0</v>
      </c>
      <c r="F12" s="46">
        <v>0</v>
      </c>
      <c r="G12" s="46">
        <v>2907480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5288767</v>
      </c>
      <c r="O12" s="47">
        <f t="shared" si="1"/>
        <v>273.64655663062035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SUM(D14:D17)</f>
        <v>15994225</v>
      </c>
      <c r="E13" s="31">
        <f t="shared" si="3"/>
        <v>67512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13505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2">SUM(D13:M13)</f>
        <v>16075242</v>
      </c>
      <c r="O13" s="43">
        <f t="shared" si="1"/>
        <v>831.7505044756041</v>
      </c>
      <c r="P13" s="10"/>
    </row>
    <row r="14" spans="1:16" ht="15">
      <c r="A14" s="12"/>
      <c r="B14" s="44">
        <v>521</v>
      </c>
      <c r="C14" s="20" t="s">
        <v>26</v>
      </c>
      <c r="D14" s="46">
        <v>9106631</v>
      </c>
      <c r="E14" s="46">
        <v>67512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9174143</v>
      </c>
      <c r="O14" s="47">
        <f t="shared" si="1"/>
        <v>474.68013659647124</v>
      </c>
      <c r="P14" s="9"/>
    </row>
    <row r="15" spans="1:16" ht="15">
      <c r="A15" s="12"/>
      <c r="B15" s="44">
        <v>522</v>
      </c>
      <c r="C15" s="20" t="s">
        <v>27</v>
      </c>
      <c r="D15" s="46">
        <v>6188208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6188208</v>
      </c>
      <c r="O15" s="47">
        <f t="shared" si="1"/>
        <v>320.18461220054843</v>
      </c>
      <c r="P15" s="9"/>
    </row>
    <row r="16" spans="1:16" ht="15">
      <c r="A16" s="12"/>
      <c r="B16" s="44">
        <v>524</v>
      </c>
      <c r="C16" s="20" t="s">
        <v>82</v>
      </c>
      <c r="D16" s="46">
        <v>423192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423192</v>
      </c>
      <c r="O16" s="47">
        <f t="shared" si="1"/>
        <v>21.89641434262948</v>
      </c>
      <c r="P16" s="9"/>
    </row>
    <row r="17" spans="1:16" ht="15">
      <c r="A17" s="12"/>
      <c r="B17" s="44">
        <v>525</v>
      </c>
      <c r="C17" s="20" t="s">
        <v>28</v>
      </c>
      <c r="D17" s="46">
        <v>276194</v>
      </c>
      <c r="E17" s="46">
        <v>0</v>
      </c>
      <c r="F17" s="46">
        <v>0</v>
      </c>
      <c r="G17" s="46">
        <v>0</v>
      </c>
      <c r="H17" s="46">
        <v>0</v>
      </c>
      <c r="I17" s="46">
        <v>13505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289699</v>
      </c>
      <c r="O17" s="47">
        <f t="shared" si="1"/>
        <v>14.989341335954881</v>
      </c>
      <c r="P17" s="9"/>
    </row>
    <row r="18" spans="1:16" ht="15.75">
      <c r="A18" s="28" t="s">
        <v>29</v>
      </c>
      <c r="B18" s="29"/>
      <c r="C18" s="30"/>
      <c r="D18" s="31">
        <f aca="true" t="shared" si="5" ref="D18:M18">SUM(D19:D21)</f>
        <v>2033981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55644472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57678453</v>
      </c>
      <c r="O18" s="43">
        <f t="shared" si="1"/>
        <v>2984.3458891705905</v>
      </c>
      <c r="P18" s="10"/>
    </row>
    <row r="19" spans="1:16" ht="15">
      <c r="A19" s="12"/>
      <c r="B19" s="44">
        <v>534</v>
      </c>
      <c r="C19" s="20" t="s">
        <v>64</v>
      </c>
      <c r="D19" s="46">
        <v>2033981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2033981</v>
      </c>
      <c r="O19" s="47">
        <f t="shared" si="1"/>
        <v>105.24038909297873</v>
      </c>
      <c r="P19" s="9"/>
    </row>
    <row r="20" spans="1:16" ht="15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54009301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54009301</v>
      </c>
      <c r="O20" s="47">
        <f t="shared" si="1"/>
        <v>2794.4999741294564</v>
      </c>
      <c r="P20" s="9"/>
    </row>
    <row r="21" spans="1:16" ht="15">
      <c r="A21" s="12"/>
      <c r="B21" s="44">
        <v>538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1635171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1635171</v>
      </c>
      <c r="O21" s="47">
        <f t="shared" si="1"/>
        <v>84.60552594815543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SUM(D23:D23)</f>
        <v>1784049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1784049</v>
      </c>
      <c r="O22" s="43">
        <f t="shared" si="1"/>
        <v>92.30863558752004</v>
      </c>
      <c r="P22" s="10"/>
    </row>
    <row r="23" spans="1:16" ht="15">
      <c r="A23" s="12"/>
      <c r="B23" s="44">
        <v>541</v>
      </c>
      <c r="C23" s="20" t="s">
        <v>67</v>
      </c>
      <c r="D23" s="46">
        <v>1784049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1784049</v>
      </c>
      <c r="O23" s="47">
        <f t="shared" si="1"/>
        <v>92.30863558752004</v>
      </c>
      <c r="P23" s="9"/>
    </row>
    <row r="24" spans="1:16" ht="15.75">
      <c r="A24" s="28" t="s">
        <v>35</v>
      </c>
      <c r="B24" s="29"/>
      <c r="C24" s="30"/>
      <c r="D24" s="31">
        <f aca="true" t="shared" si="7" ref="D24:M24">SUM(D25:D26)</f>
        <v>153729</v>
      </c>
      <c r="E24" s="31">
        <f t="shared" si="7"/>
        <v>1366636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455484</v>
      </c>
      <c r="N24" s="31">
        <f t="shared" si="4"/>
        <v>1975849</v>
      </c>
      <c r="O24" s="43">
        <f t="shared" si="1"/>
        <v>102.2325761887515</v>
      </c>
      <c r="P24" s="10"/>
    </row>
    <row r="25" spans="1:16" ht="15">
      <c r="A25" s="13"/>
      <c r="B25" s="45">
        <v>554</v>
      </c>
      <c r="C25" s="21" t="s">
        <v>36</v>
      </c>
      <c r="D25" s="46">
        <v>3478</v>
      </c>
      <c r="E25" s="46">
        <v>1366636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1370114</v>
      </c>
      <c r="O25" s="47">
        <f t="shared" si="1"/>
        <v>70.89118849278212</v>
      </c>
      <c r="P25" s="9"/>
    </row>
    <row r="26" spans="1:16" ht="15">
      <c r="A26" s="13"/>
      <c r="B26" s="45">
        <v>559</v>
      </c>
      <c r="C26" s="21" t="s">
        <v>37</v>
      </c>
      <c r="D26" s="46">
        <v>150251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455484</v>
      </c>
      <c r="N26" s="46">
        <f t="shared" si="4"/>
        <v>605735</v>
      </c>
      <c r="O26" s="47">
        <f t="shared" si="1"/>
        <v>31.34138769596937</v>
      </c>
      <c r="P26" s="9"/>
    </row>
    <row r="27" spans="1:16" ht="15.75">
      <c r="A27" s="28" t="s">
        <v>38</v>
      </c>
      <c r="B27" s="29"/>
      <c r="C27" s="30"/>
      <c r="D27" s="31">
        <f aca="true" t="shared" si="8" ref="D27:M27">SUM(D28:D29)</f>
        <v>1375664</v>
      </c>
      <c r="E27" s="31">
        <f t="shared" si="8"/>
        <v>0</v>
      </c>
      <c r="F27" s="31">
        <f t="shared" si="8"/>
        <v>0</v>
      </c>
      <c r="G27" s="31">
        <f t="shared" si="8"/>
        <v>2844971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4220635</v>
      </c>
      <c r="O27" s="43">
        <f t="shared" si="1"/>
        <v>218.3802452527552</v>
      </c>
      <c r="P27" s="9"/>
    </row>
    <row r="28" spans="1:16" ht="15">
      <c r="A28" s="12"/>
      <c r="B28" s="44">
        <v>572</v>
      </c>
      <c r="C28" s="20" t="s">
        <v>68</v>
      </c>
      <c r="D28" s="46">
        <v>1039002</v>
      </c>
      <c r="E28" s="46">
        <v>0</v>
      </c>
      <c r="F28" s="46">
        <v>0</v>
      </c>
      <c r="G28" s="46">
        <v>2844971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3883973</v>
      </c>
      <c r="O28" s="47">
        <f t="shared" si="1"/>
        <v>200.96098721995136</v>
      </c>
      <c r="P28" s="9"/>
    </row>
    <row r="29" spans="1:16" ht="15">
      <c r="A29" s="12"/>
      <c r="B29" s="44">
        <v>574</v>
      </c>
      <c r="C29" s="20" t="s">
        <v>40</v>
      </c>
      <c r="D29" s="46">
        <v>336662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336662</v>
      </c>
      <c r="O29" s="47">
        <f t="shared" si="1"/>
        <v>17.41925803280385</v>
      </c>
      <c r="P29" s="9"/>
    </row>
    <row r="30" spans="1:16" ht="15.75">
      <c r="A30" s="28" t="s">
        <v>69</v>
      </c>
      <c r="B30" s="29"/>
      <c r="C30" s="30"/>
      <c r="D30" s="31">
        <f aca="true" t="shared" si="9" ref="D30:M30">SUM(D31:D31)</f>
        <v>2031202</v>
      </c>
      <c r="E30" s="31">
        <f t="shared" si="9"/>
        <v>3827</v>
      </c>
      <c r="F30" s="31">
        <f t="shared" si="9"/>
        <v>0</v>
      </c>
      <c r="G30" s="31">
        <f t="shared" si="9"/>
        <v>237314</v>
      </c>
      <c r="H30" s="31">
        <f t="shared" si="9"/>
        <v>0</v>
      </c>
      <c r="I30" s="31">
        <f t="shared" si="9"/>
        <v>8208972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736669</v>
      </c>
      <c r="N30" s="31">
        <f t="shared" si="4"/>
        <v>11217984</v>
      </c>
      <c r="O30" s="43">
        <f t="shared" si="1"/>
        <v>580.430692813163</v>
      </c>
      <c r="P30" s="9"/>
    </row>
    <row r="31" spans="1:16" ht="15.75" thickBot="1">
      <c r="A31" s="12"/>
      <c r="B31" s="44">
        <v>581</v>
      </c>
      <c r="C31" s="20" t="s">
        <v>70</v>
      </c>
      <c r="D31" s="46">
        <v>2031202</v>
      </c>
      <c r="E31" s="46">
        <v>3827</v>
      </c>
      <c r="F31" s="46">
        <v>0</v>
      </c>
      <c r="G31" s="46">
        <v>237314</v>
      </c>
      <c r="H31" s="46">
        <v>0</v>
      </c>
      <c r="I31" s="46">
        <v>8208972</v>
      </c>
      <c r="J31" s="46">
        <v>0</v>
      </c>
      <c r="K31" s="46">
        <v>0</v>
      </c>
      <c r="L31" s="46">
        <v>0</v>
      </c>
      <c r="M31" s="46">
        <v>736669</v>
      </c>
      <c r="N31" s="46">
        <f t="shared" si="4"/>
        <v>11217984</v>
      </c>
      <c r="O31" s="47">
        <f t="shared" si="1"/>
        <v>580.430692813163</v>
      </c>
      <c r="P31" s="9"/>
    </row>
    <row r="32" spans="1:119" ht="16.5" thickBot="1">
      <c r="A32" s="14" t="s">
        <v>10</v>
      </c>
      <c r="B32" s="23"/>
      <c r="C32" s="22"/>
      <c r="D32" s="15">
        <f>SUM(D5,D13,D18,D22,D24,D27,D30)</f>
        <v>37702859</v>
      </c>
      <c r="E32" s="15">
        <f aca="true" t="shared" si="10" ref="E32:M32">SUM(E5,E13,E18,E22,E24,E27,E30)</f>
        <v>1458255</v>
      </c>
      <c r="F32" s="15">
        <f t="shared" si="10"/>
        <v>1750380</v>
      </c>
      <c r="G32" s="15">
        <f t="shared" si="10"/>
        <v>5989765</v>
      </c>
      <c r="H32" s="15">
        <f t="shared" si="10"/>
        <v>0</v>
      </c>
      <c r="I32" s="15">
        <f t="shared" si="10"/>
        <v>63866949</v>
      </c>
      <c r="J32" s="15">
        <f t="shared" si="10"/>
        <v>7089964</v>
      </c>
      <c r="K32" s="15">
        <f t="shared" si="10"/>
        <v>5658500</v>
      </c>
      <c r="L32" s="15">
        <f t="shared" si="10"/>
        <v>0</v>
      </c>
      <c r="M32" s="15">
        <f t="shared" si="10"/>
        <v>1192153</v>
      </c>
      <c r="N32" s="15">
        <f t="shared" si="4"/>
        <v>124708825</v>
      </c>
      <c r="O32" s="37">
        <f t="shared" si="1"/>
        <v>6452.570238526414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90</v>
      </c>
      <c r="M34" s="93"/>
      <c r="N34" s="93"/>
      <c r="O34" s="41">
        <v>19327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13726021</v>
      </c>
      <c r="E5" s="26">
        <f t="shared" si="0"/>
        <v>188963</v>
      </c>
      <c r="F5" s="26">
        <f t="shared" si="0"/>
        <v>1081000</v>
      </c>
      <c r="G5" s="26">
        <f t="shared" si="0"/>
        <v>845566</v>
      </c>
      <c r="H5" s="26">
        <f t="shared" si="0"/>
        <v>0</v>
      </c>
      <c r="I5" s="26">
        <f t="shared" si="0"/>
        <v>0</v>
      </c>
      <c r="J5" s="26">
        <f t="shared" si="0"/>
        <v>7775590</v>
      </c>
      <c r="K5" s="26">
        <f t="shared" si="0"/>
        <v>6103405</v>
      </c>
      <c r="L5" s="26">
        <f t="shared" si="0"/>
        <v>0</v>
      </c>
      <c r="M5" s="26">
        <f t="shared" si="0"/>
        <v>0</v>
      </c>
      <c r="N5" s="27">
        <f>SUM(D5:M5)</f>
        <v>29720545</v>
      </c>
      <c r="O5" s="32">
        <f aca="true" t="shared" si="1" ref="O5:O34">(N5/O$36)</f>
        <v>1537.6937603476822</v>
      </c>
      <c r="P5" s="6"/>
    </row>
    <row r="6" spans="1:16" ht="15">
      <c r="A6" s="12"/>
      <c r="B6" s="44">
        <v>511</v>
      </c>
      <c r="C6" s="20" t="s">
        <v>19</v>
      </c>
      <c r="D6" s="46">
        <v>136329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136329</v>
      </c>
      <c r="O6" s="47">
        <f t="shared" si="1"/>
        <v>7.053445778145695</v>
      </c>
      <c r="P6" s="9"/>
    </row>
    <row r="7" spans="1:16" ht="15">
      <c r="A7" s="12"/>
      <c r="B7" s="44">
        <v>512</v>
      </c>
      <c r="C7" s="20" t="s">
        <v>20</v>
      </c>
      <c r="D7" s="46">
        <v>703839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703839</v>
      </c>
      <c r="O7" s="47">
        <f t="shared" si="1"/>
        <v>36.41551117549669</v>
      </c>
      <c r="P7" s="9"/>
    </row>
    <row r="8" spans="1:16" ht="15">
      <c r="A8" s="12"/>
      <c r="B8" s="44">
        <v>513</v>
      </c>
      <c r="C8" s="20" t="s">
        <v>21</v>
      </c>
      <c r="D8" s="46">
        <v>7211181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7775590</v>
      </c>
      <c r="K8" s="46">
        <v>264725</v>
      </c>
      <c r="L8" s="46">
        <v>0</v>
      </c>
      <c r="M8" s="46">
        <v>0</v>
      </c>
      <c r="N8" s="46">
        <f t="shared" si="2"/>
        <v>15251496</v>
      </c>
      <c r="O8" s="47">
        <f t="shared" si="1"/>
        <v>789.0881622516556</v>
      </c>
      <c r="P8" s="9"/>
    </row>
    <row r="9" spans="1:16" ht="15">
      <c r="A9" s="12"/>
      <c r="B9" s="44">
        <v>515</v>
      </c>
      <c r="C9" s="20" t="s">
        <v>22</v>
      </c>
      <c r="D9" s="46">
        <v>919875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919875</v>
      </c>
      <c r="O9" s="47">
        <f t="shared" si="1"/>
        <v>47.59287044701987</v>
      </c>
      <c r="P9" s="9"/>
    </row>
    <row r="10" spans="1:16" ht="15">
      <c r="A10" s="12"/>
      <c r="B10" s="44">
        <v>516</v>
      </c>
      <c r="C10" s="20" t="s">
        <v>23</v>
      </c>
      <c r="D10" s="46">
        <v>1849257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1849257</v>
      </c>
      <c r="O10" s="47">
        <f t="shared" si="1"/>
        <v>95.67761796357615</v>
      </c>
      <c r="P10" s="9"/>
    </row>
    <row r="11" spans="1:16" ht="15">
      <c r="A11" s="12"/>
      <c r="B11" s="44">
        <v>517</v>
      </c>
      <c r="C11" s="20" t="s">
        <v>59</v>
      </c>
      <c r="D11" s="46">
        <v>32910</v>
      </c>
      <c r="E11" s="46">
        <v>188963</v>
      </c>
      <c r="F11" s="46">
        <v>1081000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1302873</v>
      </c>
      <c r="O11" s="47">
        <f t="shared" si="1"/>
        <v>67.40857822847683</v>
      </c>
      <c r="P11" s="9"/>
    </row>
    <row r="12" spans="1:16" ht="15">
      <c r="A12" s="12"/>
      <c r="B12" s="44">
        <v>518</v>
      </c>
      <c r="C12" s="20" t="s">
        <v>52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5838680</v>
      </c>
      <c r="L12" s="46">
        <v>0</v>
      </c>
      <c r="M12" s="46">
        <v>0</v>
      </c>
      <c r="N12" s="46">
        <f t="shared" si="2"/>
        <v>5838680</v>
      </c>
      <c r="O12" s="47">
        <f t="shared" si="1"/>
        <v>302.08402317880797</v>
      </c>
      <c r="P12" s="9"/>
    </row>
    <row r="13" spans="1:16" ht="15">
      <c r="A13" s="12"/>
      <c r="B13" s="44">
        <v>519</v>
      </c>
      <c r="C13" s="20" t="s">
        <v>62</v>
      </c>
      <c r="D13" s="46">
        <v>2872630</v>
      </c>
      <c r="E13" s="46">
        <v>0</v>
      </c>
      <c r="F13" s="46">
        <v>0</v>
      </c>
      <c r="G13" s="46">
        <v>845566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3718196</v>
      </c>
      <c r="O13" s="47">
        <f t="shared" si="1"/>
        <v>192.37355132450332</v>
      </c>
      <c r="P13" s="9"/>
    </row>
    <row r="14" spans="1:16" ht="15.75">
      <c r="A14" s="28" t="s">
        <v>25</v>
      </c>
      <c r="B14" s="29"/>
      <c r="C14" s="30"/>
      <c r="D14" s="31">
        <f aca="true" t="shared" si="3" ref="D14:M14">SUM(D15:D18)</f>
        <v>15847104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75064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4">SUM(D14:M14)</f>
        <v>15922168</v>
      </c>
      <c r="O14" s="43">
        <f t="shared" si="1"/>
        <v>823.787665562914</v>
      </c>
      <c r="P14" s="10"/>
    </row>
    <row r="15" spans="1:16" ht="15">
      <c r="A15" s="12"/>
      <c r="B15" s="44">
        <v>521</v>
      </c>
      <c r="C15" s="20" t="s">
        <v>26</v>
      </c>
      <c r="D15" s="46">
        <v>8953440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8953440</v>
      </c>
      <c r="O15" s="47">
        <f t="shared" si="1"/>
        <v>463.2367549668874</v>
      </c>
      <c r="P15" s="9"/>
    </row>
    <row r="16" spans="1:16" ht="15">
      <c r="A16" s="12"/>
      <c r="B16" s="44">
        <v>522</v>
      </c>
      <c r="C16" s="20" t="s">
        <v>27</v>
      </c>
      <c r="D16" s="46">
        <v>6355261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6355261</v>
      </c>
      <c r="O16" s="47">
        <f t="shared" si="1"/>
        <v>328.8111030629139</v>
      </c>
      <c r="P16" s="9"/>
    </row>
    <row r="17" spans="1:16" ht="15">
      <c r="A17" s="12"/>
      <c r="B17" s="44">
        <v>524</v>
      </c>
      <c r="C17" s="20" t="s">
        <v>82</v>
      </c>
      <c r="D17" s="46">
        <v>352153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352153</v>
      </c>
      <c r="O17" s="47">
        <f t="shared" si="1"/>
        <v>18.219836506622517</v>
      </c>
      <c r="P17" s="9"/>
    </row>
    <row r="18" spans="1:16" ht="15">
      <c r="A18" s="12"/>
      <c r="B18" s="44">
        <v>525</v>
      </c>
      <c r="C18" s="20" t="s">
        <v>28</v>
      </c>
      <c r="D18" s="46">
        <v>186250</v>
      </c>
      <c r="E18" s="46">
        <v>0</v>
      </c>
      <c r="F18" s="46">
        <v>0</v>
      </c>
      <c r="G18" s="46">
        <v>0</v>
      </c>
      <c r="H18" s="46">
        <v>0</v>
      </c>
      <c r="I18" s="46">
        <v>75064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261314</v>
      </c>
      <c r="O18" s="47">
        <f t="shared" si="1"/>
        <v>13.519971026490067</v>
      </c>
      <c r="P18" s="9"/>
    </row>
    <row r="19" spans="1:16" ht="15.75">
      <c r="A19" s="28" t="s">
        <v>29</v>
      </c>
      <c r="B19" s="29"/>
      <c r="C19" s="30"/>
      <c r="D19" s="31">
        <f aca="true" t="shared" si="5" ref="D19:M19">SUM(D20:D22)</f>
        <v>1943817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49589829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51533646</v>
      </c>
      <c r="O19" s="43">
        <f t="shared" si="1"/>
        <v>2666.2689362582782</v>
      </c>
      <c r="P19" s="10"/>
    </row>
    <row r="20" spans="1:16" ht="15">
      <c r="A20" s="12"/>
      <c r="B20" s="44">
        <v>534</v>
      </c>
      <c r="C20" s="20" t="s">
        <v>64</v>
      </c>
      <c r="D20" s="46">
        <v>1943817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1943817</v>
      </c>
      <c r="O20" s="47">
        <f t="shared" si="1"/>
        <v>100.57000206953643</v>
      </c>
      <c r="P20" s="9"/>
    </row>
    <row r="21" spans="1:16" ht="15">
      <c r="A21" s="12"/>
      <c r="B21" s="44">
        <v>536</v>
      </c>
      <c r="C21" s="20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48068575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48068575</v>
      </c>
      <c r="O21" s="47">
        <f t="shared" si="1"/>
        <v>2486.991670115894</v>
      </c>
      <c r="P21" s="9"/>
    </row>
    <row r="22" spans="1:16" ht="15">
      <c r="A22" s="12"/>
      <c r="B22" s="44">
        <v>538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1521254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1521254</v>
      </c>
      <c r="O22" s="47">
        <f t="shared" si="1"/>
        <v>78.70726407284768</v>
      </c>
      <c r="P22" s="9"/>
    </row>
    <row r="23" spans="1:16" ht="15.75">
      <c r="A23" s="28" t="s">
        <v>33</v>
      </c>
      <c r="B23" s="29"/>
      <c r="C23" s="30"/>
      <c r="D23" s="31">
        <f aca="true" t="shared" si="6" ref="D23:M23">SUM(D24:D24)</f>
        <v>1098197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1098197</v>
      </c>
      <c r="O23" s="43">
        <f t="shared" si="1"/>
        <v>56.818967301324506</v>
      </c>
      <c r="P23" s="10"/>
    </row>
    <row r="24" spans="1:16" ht="15">
      <c r="A24" s="12"/>
      <c r="B24" s="44">
        <v>541</v>
      </c>
      <c r="C24" s="20" t="s">
        <v>67</v>
      </c>
      <c r="D24" s="46">
        <v>1098197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1098197</v>
      </c>
      <c r="O24" s="47">
        <f t="shared" si="1"/>
        <v>56.818967301324506</v>
      </c>
      <c r="P24" s="9"/>
    </row>
    <row r="25" spans="1:16" ht="15.75">
      <c r="A25" s="28" t="s">
        <v>35</v>
      </c>
      <c r="B25" s="29"/>
      <c r="C25" s="30"/>
      <c r="D25" s="31">
        <f aca="true" t="shared" si="7" ref="D25:M25">SUM(D26:D27)</f>
        <v>2252073</v>
      </c>
      <c r="E25" s="31">
        <f t="shared" si="7"/>
        <v>867793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503549</v>
      </c>
      <c r="N25" s="31">
        <f t="shared" si="4"/>
        <v>3623415</v>
      </c>
      <c r="O25" s="43">
        <f t="shared" si="1"/>
        <v>187.46973302980132</v>
      </c>
      <c r="P25" s="10"/>
    </row>
    <row r="26" spans="1:16" ht="15">
      <c r="A26" s="13"/>
      <c r="B26" s="45">
        <v>554</v>
      </c>
      <c r="C26" s="21" t="s">
        <v>36</v>
      </c>
      <c r="D26" s="46">
        <v>0</v>
      </c>
      <c r="E26" s="46">
        <v>484969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484969</v>
      </c>
      <c r="O26" s="47">
        <f t="shared" si="1"/>
        <v>25.09152524834437</v>
      </c>
      <c r="P26" s="9"/>
    </row>
    <row r="27" spans="1:16" ht="15">
      <c r="A27" s="13"/>
      <c r="B27" s="45">
        <v>559</v>
      </c>
      <c r="C27" s="21" t="s">
        <v>37</v>
      </c>
      <c r="D27" s="46">
        <v>2252073</v>
      </c>
      <c r="E27" s="46">
        <v>382824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503549</v>
      </c>
      <c r="N27" s="46">
        <f t="shared" si="4"/>
        <v>3138446</v>
      </c>
      <c r="O27" s="47">
        <f t="shared" si="1"/>
        <v>162.37820778145695</v>
      </c>
      <c r="P27" s="9"/>
    </row>
    <row r="28" spans="1:16" ht="15.75">
      <c r="A28" s="28" t="s">
        <v>38</v>
      </c>
      <c r="B28" s="29"/>
      <c r="C28" s="30"/>
      <c r="D28" s="31">
        <f aca="true" t="shared" si="8" ref="D28:M28">SUM(D29:D30)</f>
        <v>1391840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1391840</v>
      </c>
      <c r="O28" s="43">
        <f t="shared" si="1"/>
        <v>72.01158940397352</v>
      </c>
      <c r="P28" s="9"/>
    </row>
    <row r="29" spans="1:16" ht="15">
      <c r="A29" s="12"/>
      <c r="B29" s="44">
        <v>572</v>
      </c>
      <c r="C29" s="20" t="s">
        <v>68</v>
      </c>
      <c r="D29" s="46">
        <v>1039594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1039594</v>
      </c>
      <c r="O29" s="47">
        <f t="shared" si="1"/>
        <v>53.78694122516556</v>
      </c>
      <c r="P29" s="9"/>
    </row>
    <row r="30" spans="1:16" ht="15">
      <c r="A30" s="12"/>
      <c r="B30" s="44">
        <v>574</v>
      </c>
      <c r="C30" s="20" t="s">
        <v>40</v>
      </c>
      <c r="D30" s="46">
        <v>352246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352246</v>
      </c>
      <c r="O30" s="47">
        <f t="shared" si="1"/>
        <v>18.224648178807946</v>
      </c>
      <c r="P30" s="9"/>
    </row>
    <row r="31" spans="1:16" ht="15.75">
      <c r="A31" s="28" t="s">
        <v>69</v>
      </c>
      <c r="B31" s="29"/>
      <c r="C31" s="30"/>
      <c r="D31" s="31">
        <f aca="true" t="shared" si="9" ref="D31:M31">SUM(D32:D33)</f>
        <v>7544758</v>
      </c>
      <c r="E31" s="31">
        <f t="shared" si="9"/>
        <v>419616</v>
      </c>
      <c r="F31" s="31">
        <f t="shared" si="9"/>
        <v>673363</v>
      </c>
      <c r="G31" s="31">
        <f t="shared" si="9"/>
        <v>2800</v>
      </c>
      <c r="H31" s="31">
        <f t="shared" si="9"/>
        <v>0</v>
      </c>
      <c r="I31" s="31">
        <f t="shared" si="9"/>
        <v>12780149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21420686</v>
      </c>
      <c r="O31" s="43">
        <f t="shared" si="1"/>
        <v>1108.2722475165563</v>
      </c>
      <c r="P31" s="9"/>
    </row>
    <row r="32" spans="1:16" ht="15">
      <c r="A32" s="12"/>
      <c r="B32" s="44">
        <v>581</v>
      </c>
      <c r="C32" s="20" t="s">
        <v>70</v>
      </c>
      <c r="D32" s="46">
        <v>7544758</v>
      </c>
      <c r="E32" s="46">
        <v>366796</v>
      </c>
      <c r="F32" s="46">
        <v>0</v>
      </c>
      <c r="G32" s="46">
        <v>2800</v>
      </c>
      <c r="H32" s="46">
        <v>0</v>
      </c>
      <c r="I32" s="46">
        <v>8384099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16298453</v>
      </c>
      <c r="O32" s="47">
        <f t="shared" si="1"/>
        <v>843.2560533940398</v>
      </c>
      <c r="P32" s="9"/>
    </row>
    <row r="33" spans="1:16" ht="15.75" thickBot="1">
      <c r="A33" s="12"/>
      <c r="B33" s="44">
        <v>591</v>
      </c>
      <c r="C33" s="20" t="s">
        <v>85</v>
      </c>
      <c r="D33" s="46">
        <v>0</v>
      </c>
      <c r="E33" s="46">
        <v>52820</v>
      </c>
      <c r="F33" s="46">
        <v>673363</v>
      </c>
      <c r="G33" s="46">
        <v>0</v>
      </c>
      <c r="H33" s="46">
        <v>0</v>
      </c>
      <c r="I33" s="46">
        <v>4396050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5122233</v>
      </c>
      <c r="O33" s="47">
        <f t="shared" si="1"/>
        <v>265.01619412251654</v>
      </c>
      <c r="P33" s="9"/>
    </row>
    <row r="34" spans="1:119" ht="16.5" thickBot="1">
      <c r="A34" s="14" t="s">
        <v>10</v>
      </c>
      <c r="B34" s="23"/>
      <c r="C34" s="22"/>
      <c r="D34" s="15">
        <f>SUM(D5,D14,D19,D23,D25,D28,D31)</f>
        <v>43803810</v>
      </c>
      <c r="E34" s="15">
        <f aca="true" t="shared" si="10" ref="E34:M34">SUM(E5,E14,E19,E23,E25,E28,E31)</f>
        <v>1476372</v>
      </c>
      <c r="F34" s="15">
        <f t="shared" si="10"/>
        <v>1754363</v>
      </c>
      <c r="G34" s="15">
        <f t="shared" si="10"/>
        <v>848366</v>
      </c>
      <c r="H34" s="15">
        <f t="shared" si="10"/>
        <v>0</v>
      </c>
      <c r="I34" s="15">
        <f t="shared" si="10"/>
        <v>62445042</v>
      </c>
      <c r="J34" s="15">
        <f t="shared" si="10"/>
        <v>7775590</v>
      </c>
      <c r="K34" s="15">
        <f t="shared" si="10"/>
        <v>6103405</v>
      </c>
      <c r="L34" s="15">
        <f t="shared" si="10"/>
        <v>0</v>
      </c>
      <c r="M34" s="15">
        <f t="shared" si="10"/>
        <v>503549</v>
      </c>
      <c r="N34" s="15">
        <f t="shared" si="4"/>
        <v>124710497</v>
      </c>
      <c r="O34" s="37">
        <f t="shared" si="1"/>
        <v>6452.32289942053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88</v>
      </c>
      <c r="M36" s="93"/>
      <c r="N36" s="93"/>
      <c r="O36" s="41">
        <v>19328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49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12913918</v>
      </c>
      <c r="E5" s="26">
        <f t="shared" si="0"/>
        <v>0</v>
      </c>
      <c r="F5" s="26">
        <f t="shared" si="0"/>
        <v>1752618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9451422</v>
      </c>
      <c r="K5" s="26">
        <f t="shared" si="0"/>
        <v>5365970</v>
      </c>
      <c r="L5" s="26">
        <f t="shared" si="0"/>
        <v>0</v>
      </c>
      <c r="M5" s="26">
        <f t="shared" si="0"/>
        <v>0</v>
      </c>
      <c r="N5" s="27">
        <f>SUM(D5:M5)</f>
        <v>29483928</v>
      </c>
      <c r="O5" s="32">
        <f aca="true" t="shared" si="1" ref="O5:O35">(N5/O$37)</f>
        <v>1528.7736181686198</v>
      </c>
      <c r="P5" s="6"/>
    </row>
    <row r="6" spans="1:16" ht="15">
      <c r="A6" s="12"/>
      <c r="B6" s="44">
        <v>511</v>
      </c>
      <c r="C6" s="20" t="s">
        <v>19</v>
      </c>
      <c r="D6" s="46">
        <v>116210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116210</v>
      </c>
      <c r="O6" s="47">
        <f t="shared" si="1"/>
        <v>6.025614435341699</v>
      </c>
      <c r="P6" s="9"/>
    </row>
    <row r="7" spans="1:16" ht="15">
      <c r="A7" s="12"/>
      <c r="B7" s="44">
        <v>512</v>
      </c>
      <c r="C7" s="20" t="s">
        <v>20</v>
      </c>
      <c r="D7" s="46">
        <v>619519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619519</v>
      </c>
      <c r="O7" s="47">
        <f t="shared" si="1"/>
        <v>32.12273151508867</v>
      </c>
      <c r="P7" s="9"/>
    </row>
    <row r="8" spans="1:16" ht="15">
      <c r="A8" s="12"/>
      <c r="B8" s="44">
        <v>513</v>
      </c>
      <c r="C8" s="20" t="s">
        <v>21</v>
      </c>
      <c r="D8" s="46">
        <v>6648974</v>
      </c>
      <c r="E8" s="46">
        <v>0</v>
      </c>
      <c r="F8" s="46">
        <v>1752618</v>
      </c>
      <c r="G8" s="46">
        <v>0</v>
      </c>
      <c r="H8" s="46">
        <v>0</v>
      </c>
      <c r="I8" s="46">
        <v>0</v>
      </c>
      <c r="J8" s="46">
        <v>9451422</v>
      </c>
      <c r="K8" s="46">
        <v>553164</v>
      </c>
      <c r="L8" s="46">
        <v>0</v>
      </c>
      <c r="M8" s="46">
        <v>0</v>
      </c>
      <c r="N8" s="46">
        <f t="shared" si="2"/>
        <v>18406178</v>
      </c>
      <c r="O8" s="47">
        <f t="shared" si="1"/>
        <v>954.3802758477652</v>
      </c>
      <c r="P8" s="9"/>
    </row>
    <row r="9" spans="1:16" ht="15">
      <c r="A9" s="12"/>
      <c r="B9" s="44">
        <v>515</v>
      </c>
      <c r="C9" s="20" t="s">
        <v>22</v>
      </c>
      <c r="D9" s="46">
        <v>1109537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1109537</v>
      </c>
      <c r="O9" s="47">
        <f t="shared" si="1"/>
        <v>57.530695841543086</v>
      </c>
      <c r="P9" s="9"/>
    </row>
    <row r="10" spans="1:16" ht="15">
      <c r="A10" s="12"/>
      <c r="B10" s="44">
        <v>516</v>
      </c>
      <c r="C10" s="20" t="s">
        <v>23</v>
      </c>
      <c r="D10" s="46">
        <v>2011015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2011015</v>
      </c>
      <c r="O10" s="47">
        <f t="shared" si="1"/>
        <v>104.2733070621176</v>
      </c>
      <c r="P10" s="9"/>
    </row>
    <row r="11" spans="1:16" ht="15">
      <c r="A11" s="12"/>
      <c r="B11" s="44">
        <v>517</v>
      </c>
      <c r="C11" s="20" t="s">
        <v>59</v>
      </c>
      <c r="D11" s="46">
        <v>32910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32910</v>
      </c>
      <c r="O11" s="47">
        <f t="shared" si="1"/>
        <v>1.7064191641605309</v>
      </c>
      <c r="P11" s="9"/>
    </row>
    <row r="12" spans="1:16" ht="15">
      <c r="A12" s="12"/>
      <c r="B12" s="44">
        <v>518</v>
      </c>
      <c r="C12" s="20" t="s">
        <v>52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4812806</v>
      </c>
      <c r="L12" s="46">
        <v>0</v>
      </c>
      <c r="M12" s="46">
        <v>0</v>
      </c>
      <c r="N12" s="46">
        <f t="shared" si="2"/>
        <v>4812806</v>
      </c>
      <c r="O12" s="47">
        <f t="shared" si="1"/>
        <v>249.54920667841958</v>
      </c>
      <c r="P12" s="9"/>
    </row>
    <row r="13" spans="1:16" ht="15">
      <c r="A13" s="12"/>
      <c r="B13" s="44">
        <v>519</v>
      </c>
      <c r="C13" s="20" t="s">
        <v>62</v>
      </c>
      <c r="D13" s="46">
        <v>2375753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2375753</v>
      </c>
      <c r="O13" s="47">
        <f t="shared" si="1"/>
        <v>123.18536762418334</v>
      </c>
      <c r="P13" s="9"/>
    </row>
    <row r="14" spans="1:16" ht="15.75">
      <c r="A14" s="28" t="s">
        <v>25</v>
      </c>
      <c r="B14" s="29"/>
      <c r="C14" s="30"/>
      <c r="D14" s="31">
        <f aca="true" t="shared" si="3" ref="D14:M14">SUM(D15:D18)</f>
        <v>14718432</v>
      </c>
      <c r="E14" s="31">
        <f t="shared" si="3"/>
        <v>8871</v>
      </c>
      <c r="F14" s="31">
        <f t="shared" si="3"/>
        <v>0</v>
      </c>
      <c r="G14" s="31">
        <f t="shared" si="3"/>
        <v>4416551</v>
      </c>
      <c r="H14" s="31">
        <f t="shared" si="3"/>
        <v>0</v>
      </c>
      <c r="I14" s="31">
        <f t="shared" si="3"/>
        <v>2260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19146114</v>
      </c>
      <c r="O14" s="43">
        <f t="shared" si="1"/>
        <v>992.7467593072695</v>
      </c>
      <c r="P14" s="10"/>
    </row>
    <row r="15" spans="1:16" ht="15">
      <c r="A15" s="12"/>
      <c r="B15" s="44">
        <v>521</v>
      </c>
      <c r="C15" s="20" t="s">
        <v>26</v>
      </c>
      <c r="D15" s="46">
        <v>8331056</v>
      </c>
      <c r="E15" s="46">
        <v>8871</v>
      </c>
      <c r="F15" s="46">
        <v>0</v>
      </c>
      <c r="G15" s="46">
        <v>4416551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12756478</v>
      </c>
      <c r="O15" s="47">
        <f t="shared" si="1"/>
        <v>661.4372083376543</v>
      </c>
      <c r="P15" s="9"/>
    </row>
    <row r="16" spans="1:16" ht="15">
      <c r="A16" s="12"/>
      <c r="B16" s="44">
        <v>522</v>
      </c>
      <c r="C16" s="20" t="s">
        <v>27</v>
      </c>
      <c r="D16" s="46">
        <v>5867153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5867153</v>
      </c>
      <c r="O16" s="47">
        <f t="shared" si="1"/>
        <v>304.2182412112413</v>
      </c>
      <c r="P16" s="9"/>
    </row>
    <row r="17" spans="1:16" ht="15">
      <c r="A17" s="12"/>
      <c r="B17" s="44">
        <v>524</v>
      </c>
      <c r="C17" s="20" t="s">
        <v>82</v>
      </c>
      <c r="D17" s="46">
        <v>284956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284956</v>
      </c>
      <c r="O17" s="47">
        <f t="shared" si="1"/>
        <v>14.775277403297729</v>
      </c>
      <c r="P17" s="9"/>
    </row>
    <row r="18" spans="1:16" ht="15">
      <c r="A18" s="12"/>
      <c r="B18" s="44">
        <v>525</v>
      </c>
      <c r="C18" s="20" t="s">
        <v>28</v>
      </c>
      <c r="D18" s="46">
        <v>235267</v>
      </c>
      <c r="E18" s="46">
        <v>0</v>
      </c>
      <c r="F18" s="46">
        <v>0</v>
      </c>
      <c r="G18" s="46">
        <v>0</v>
      </c>
      <c r="H18" s="46">
        <v>0</v>
      </c>
      <c r="I18" s="46">
        <v>2260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237527</v>
      </c>
      <c r="O18" s="47">
        <f t="shared" si="1"/>
        <v>12.31603235507622</v>
      </c>
      <c r="P18" s="9"/>
    </row>
    <row r="19" spans="1:16" ht="15.75">
      <c r="A19" s="28" t="s">
        <v>29</v>
      </c>
      <c r="B19" s="29"/>
      <c r="C19" s="30"/>
      <c r="D19" s="31">
        <f aca="true" t="shared" si="5" ref="D19:M19">SUM(D20:D23)</f>
        <v>1874532</v>
      </c>
      <c r="E19" s="31">
        <f t="shared" si="5"/>
        <v>0</v>
      </c>
      <c r="F19" s="31">
        <f t="shared" si="5"/>
        <v>0</v>
      </c>
      <c r="G19" s="31">
        <f t="shared" si="5"/>
        <v>97892</v>
      </c>
      <c r="H19" s="31">
        <f t="shared" si="5"/>
        <v>0</v>
      </c>
      <c r="I19" s="31">
        <f t="shared" si="5"/>
        <v>45076499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47048923</v>
      </c>
      <c r="O19" s="43">
        <f t="shared" si="1"/>
        <v>2439.5376438867575</v>
      </c>
      <c r="P19" s="10"/>
    </row>
    <row r="20" spans="1:16" ht="15">
      <c r="A20" s="12"/>
      <c r="B20" s="44">
        <v>534</v>
      </c>
      <c r="C20" s="20" t="s">
        <v>64</v>
      </c>
      <c r="D20" s="46">
        <v>1874532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1874532</v>
      </c>
      <c r="O20" s="47">
        <f t="shared" si="1"/>
        <v>97.1965156071762</v>
      </c>
      <c r="P20" s="9"/>
    </row>
    <row r="21" spans="1:16" ht="15">
      <c r="A21" s="12"/>
      <c r="B21" s="44">
        <v>536</v>
      </c>
      <c r="C21" s="20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43858123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43858123</v>
      </c>
      <c r="O21" s="47">
        <f t="shared" si="1"/>
        <v>2274.0912060562064</v>
      </c>
      <c r="P21" s="9"/>
    </row>
    <row r="22" spans="1:16" ht="15">
      <c r="A22" s="12"/>
      <c r="B22" s="44">
        <v>538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1218376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1218376</v>
      </c>
      <c r="O22" s="47">
        <f t="shared" si="1"/>
        <v>63.174115939023125</v>
      </c>
      <c r="P22" s="9"/>
    </row>
    <row r="23" spans="1:16" ht="15">
      <c r="A23" s="12"/>
      <c r="B23" s="44">
        <v>539</v>
      </c>
      <c r="C23" s="20" t="s">
        <v>75</v>
      </c>
      <c r="D23" s="46">
        <v>0</v>
      </c>
      <c r="E23" s="46">
        <v>0</v>
      </c>
      <c r="F23" s="46">
        <v>0</v>
      </c>
      <c r="G23" s="46">
        <v>97892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97892</v>
      </c>
      <c r="O23" s="47">
        <f t="shared" si="1"/>
        <v>5.0758062843513425</v>
      </c>
      <c r="P23" s="9"/>
    </row>
    <row r="24" spans="1:16" ht="15.75">
      <c r="A24" s="28" t="s">
        <v>33</v>
      </c>
      <c r="B24" s="29"/>
      <c r="C24" s="30"/>
      <c r="D24" s="31">
        <f aca="true" t="shared" si="6" ref="D24:M24">SUM(D25:D25)</f>
        <v>1680309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1680309</v>
      </c>
      <c r="O24" s="43">
        <f t="shared" si="1"/>
        <v>87.12584258010992</v>
      </c>
      <c r="P24" s="10"/>
    </row>
    <row r="25" spans="1:16" ht="15">
      <c r="A25" s="12"/>
      <c r="B25" s="44">
        <v>541</v>
      </c>
      <c r="C25" s="20" t="s">
        <v>67</v>
      </c>
      <c r="D25" s="46">
        <v>1680309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1680309</v>
      </c>
      <c r="O25" s="47">
        <f t="shared" si="1"/>
        <v>87.12584258010992</v>
      </c>
      <c r="P25" s="9"/>
    </row>
    <row r="26" spans="1:16" ht="15.75">
      <c r="A26" s="28" t="s">
        <v>35</v>
      </c>
      <c r="B26" s="29"/>
      <c r="C26" s="30"/>
      <c r="D26" s="31">
        <f aca="true" t="shared" si="7" ref="D26:M26">SUM(D27:D28)</f>
        <v>375521</v>
      </c>
      <c r="E26" s="31">
        <f t="shared" si="7"/>
        <v>1106992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264503</v>
      </c>
      <c r="N26" s="31">
        <f t="shared" si="4"/>
        <v>1747016</v>
      </c>
      <c r="O26" s="43">
        <f t="shared" si="1"/>
        <v>90.58467281966193</v>
      </c>
      <c r="P26" s="10"/>
    </row>
    <row r="27" spans="1:16" ht="15">
      <c r="A27" s="13"/>
      <c r="B27" s="45">
        <v>554</v>
      </c>
      <c r="C27" s="21" t="s">
        <v>36</v>
      </c>
      <c r="D27" s="46">
        <v>0</v>
      </c>
      <c r="E27" s="46">
        <v>321731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321731</v>
      </c>
      <c r="O27" s="47">
        <f t="shared" si="1"/>
        <v>16.682101005911022</v>
      </c>
      <c r="P27" s="9"/>
    </row>
    <row r="28" spans="1:16" ht="15">
      <c r="A28" s="13"/>
      <c r="B28" s="45">
        <v>559</v>
      </c>
      <c r="C28" s="21" t="s">
        <v>37</v>
      </c>
      <c r="D28" s="46">
        <v>375521</v>
      </c>
      <c r="E28" s="46">
        <v>785261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264503</v>
      </c>
      <c r="N28" s="46">
        <f t="shared" si="4"/>
        <v>1425285</v>
      </c>
      <c r="O28" s="47">
        <f t="shared" si="1"/>
        <v>73.90257181375091</v>
      </c>
      <c r="P28" s="9"/>
    </row>
    <row r="29" spans="1:16" ht="15.75">
      <c r="A29" s="28" t="s">
        <v>38</v>
      </c>
      <c r="B29" s="29"/>
      <c r="C29" s="30"/>
      <c r="D29" s="31">
        <f aca="true" t="shared" si="8" ref="D29:M29">SUM(D30:D31)</f>
        <v>1295548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1295548</v>
      </c>
      <c r="O29" s="43">
        <f t="shared" si="1"/>
        <v>67.17556776936638</v>
      </c>
      <c r="P29" s="9"/>
    </row>
    <row r="30" spans="1:16" ht="15">
      <c r="A30" s="12"/>
      <c r="B30" s="44">
        <v>572</v>
      </c>
      <c r="C30" s="20" t="s">
        <v>68</v>
      </c>
      <c r="D30" s="46">
        <v>983558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983558</v>
      </c>
      <c r="O30" s="47">
        <f t="shared" si="1"/>
        <v>50.99854816965674</v>
      </c>
      <c r="P30" s="9"/>
    </row>
    <row r="31" spans="1:16" ht="15">
      <c r="A31" s="12"/>
      <c r="B31" s="44">
        <v>574</v>
      </c>
      <c r="C31" s="20" t="s">
        <v>40</v>
      </c>
      <c r="D31" s="46">
        <v>311990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311990</v>
      </c>
      <c r="O31" s="47">
        <f t="shared" si="1"/>
        <v>16.177019599709634</v>
      </c>
      <c r="P31" s="9"/>
    </row>
    <row r="32" spans="1:16" ht="15.75">
      <c r="A32" s="28" t="s">
        <v>69</v>
      </c>
      <c r="B32" s="29"/>
      <c r="C32" s="30"/>
      <c r="D32" s="31">
        <f aca="true" t="shared" si="9" ref="D32:M32">SUM(D33:D34)</f>
        <v>621682</v>
      </c>
      <c r="E32" s="31">
        <f t="shared" si="9"/>
        <v>94476</v>
      </c>
      <c r="F32" s="31">
        <f t="shared" si="9"/>
        <v>0</v>
      </c>
      <c r="G32" s="31">
        <f t="shared" si="9"/>
        <v>100000</v>
      </c>
      <c r="H32" s="31">
        <f t="shared" si="9"/>
        <v>0</v>
      </c>
      <c r="I32" s="31">
        <f t="shared" si="9"/>
        <v>11153422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11969580</v>
      </c>
      <c r="O32" s="43">
        <f t="shared" si="1"/>
        <v>620.6356942860106</v>
      </c>
      <c r="P32" s="9"/>
    </row>
    <row r="33" spans="1:16" ht="15">
      <c r="A33" s="12"/>
      <c r="B33" s="44">
        <v>581</v>
      </c>
      <c r="C33" s="20" t="s">
        <v>70</v>
      </c>
      <c r="D33" s="46">
        <v>621682</v>
      </c>
      <c r="E33" s="46">
        <v>94476</v>
      </c>
      <c r="F33" s="46">
        <v>0</v>
      </c>
      <c r="G33" s="46">
        <v>100000</v>
      </c>
      <c r="H33" s="46">
        <v>0</v>
      </c>
      <c r="I33" s="46">
        <v>7280466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8096624</v>
      </c>
      <c r="O33" s="47">
        <f t="shared" si="1"/>
        <v>419.81872861142796</v>
      </c>
      <c r="P33" s="9"/>
    </row>
    <row r="34" spans="1:16" ht="15.75" thickBot="1">
      <c r="A34" s="12"/>
      <c r="B34" s="44">
        <v>591</v>
      </c>
      <c r="C34" s="20" t="s">
        <v>85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3872956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3872956</v>
      </c>
      <c r="O34" s="47">
        <f t="shared" si="1"/>
        <v>200.8169656745826</v>
      </c>
      <c r="P34" s="9"/>
    </row>
    <row r="35" spans="1:119" ht="16.5" thickBot="1">
      <c r="A35" s="14" t="s">
        <v>10</v>
      </c>
      <c r="B35" s="23"/>
      <c r="C35" s="22"/>
      <c r="D35" s="15">
        <f>SUM(D5,D14,D19,D24,D26,D29,D32)</f>
        <v>33479942</v>
      </c>
      <c r="E35" s="15">
        <f aca="true" t="shared" si="10" ref="E35:M35">SUM(E5,E14,E19,E24,E26,E29,E32)</f>
        <v>1210339</v>
      </c>
      <c r="F35" s="15">
        <f t="shared" si="10"/>
        <v>1752618</v>
      </c>
      <c r="G35" s="15">
        <f t="shared" si="10"/>
        <v>4614443</v>
      </c>
      <c r="H35" s="15">
        <f t="shared" si="10"/>
        <v>0</v>
      </c>
      <c r="I35" s="15">
        <f t="shared" si="10"/>
        <v>56232181</v>
      </c>
      <c r="J35" s="15">
        <f t="shared" si="10"/>
        <v>9451422</v>
      </c>
      <c r="K35" s="15">
        <f t="shared" si="10"/>
        <v>5365970</v>
      </c>
      <c r="L35" s="15">
        <f t="shared" si="10"/>
        <v>0</v>
      </c>
      <c r="M35" s="15">
        <f t="shared" si="10"/>
        <v>264503</v>
      </c>
      <c r="N35" s="15">
        <f t="shared" si="4"/>
        <v>112371418</v>
      </c>
      <c r="O35" s="37">
        <f t="shared" si="1"/>
        <v>5826.579798817796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86</v>
      </c>
      <c r="M37" s="93"/>
      <c r="N37" s="93"/>
      <c r="O37" s="41">
        <v>19286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12262256</v>
      </c>
      <c r="E5" s="26">
        <f t="shared" si="0"/>
        <v>0</v>
      </c>
      <c r="F5" s="26">
        <f t="shared" si="0"/>
        <v>1659762</v>
      </c>
      <c r="G5" s="26">
        <f t="shared" si="0"/>
        <v>4174358</v>
      </c>
      <c r="H5" s="26">
        <f t="shared" si="0"/>
        <v>0</v>
      </c>
      <c r="I5" s="26">
        <f t="shared" si="0"/>
        <v>0</v>
      </c>
      <c r="J5" s="26">
        <f t="shared" si="0"/>
        <v>6423071</v>
      </c>
      <c r="K5" s="26">
        <f t="shared" si="0"/>
        <v>1518645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26038092</v>
      </c>
      <c r="O5" s="32">
        <f aca="true" t="shared" si="2" ref="O5:O32">(N5/O$34)</f>
        <v>1371.725424085976</v>
      </c>
      <c r="P5" s="6"/>
    </row>
    <row r="6" spans="1:16" ht="15">
      <c r="A6" s="12"/>
      <c r="B6" s="44">
        <v>511</v>
      </c>
      <c r="C6" s="20" t="s">
        <v>19</v>
      </c>
      <c r="D6" s="46">
        <v>100841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100841</v>
      </c>
      <c r="O6" s="47">
        <f t="shared" si="2"/>
        <v>5.31245390369824</v>
      </c>
      <c r="P6" s="9"/>
    </row>
    <row r="7" spans="1:16" ht="15">
      <c r="A7" s="12"/>
      <c r="B7" s="44">
        <v>512</v>
      </c>
      <c r="C7" s="20" t="s">
        <v>20</v>
      </c>
      <c r="D7" s="46">
        <v>568214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568214</v>
      </c>
      <c r="O7" s="47">
        <f t="shared" si="2"/>
        <v>29.934358866294385</v>
      </c>
      <c r="P7" s="9"/>
    </row>
    <row r="8" spans="1:16" ht="15">
      <c r="A8" s="12"/>
      <c r="B8" s="44">
        <v>513</v>
      </c>
      <c r="C8" s="20" t="s">
        <v>21</v>
      </c>
      <c r="D8" s="46">
        <v>5975067</v>
      </c>
      <c r="E8" s="46">
        <v>0</v>
      </c>
      <c r="F8" s="46">
        <v>1659762</v>
      </c>
      <c r="G8" s="46">
        <v>0</v>
      </c>
      <c r="H8" s="46">
        <v>0</v>
      </c>
      <c r="I8" s="46">
        <v>0</v>
      </c>
      <c r="J8" s="46">
        <v>6423071</v>
      </c>
      <c r="K8" s="46">
        <v>1518645</v>
      </c>
      <c r="L8" s="46">
        <v>0</v>
      </c>
      <c r="M8" s="46">
        <v>0</v>
      </c>
      <c r="N8" s="46">
        <f t="shared" si="1"/>
        <v>15576545</v>
      </c>
      <c r="O8" s="47">
        <f t="shared" si="2"/>
        <v>820.5955642187336</v>
      </c>
      <c r="P8" s="9"/>
    </row>
    <row r="9" spans="1:16" ht="15">
      <c r="A9" s="12"/>
      <c r="B9" s="44">
        <v>515</v>
      </c>
      <c r="C9" s="20" t="s">
        <v>22</v>
      </c>
      <c r="D9" s="46">
        <v>884808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884808</v>
      </c>
      <c r="O9" s="47">
        <f t="shared" si="2"/>
        <v>46.61300179117058</v>
      </c>
      <c r="P9" s="9"/>
    </row>
    <row r="10" spans="1:16" ht="15">
      <c r="A10" s="12"/>
      <c r="B10" s="44">
        <v>516</v>
      </c>
      <c r="C10" s="20" t="s">
        <v>23</v>
      </c>
      <c r="D10" s="46">
        <v>1918867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1918867</v>
      </c>
      <c r="O10" s="47">
        <f t="shared" si="2"/>
        <v>101.08876830681699</v>
      </c>
      <c r="P10" s="9"/>
    </row>
    <row r="11" spans="1:16" ht="15">
      <c r="A11" s="12"/>
      <c r="B11" s="44">
        <v>519</v>
      </c>
      <c r="C11" s="20" t="s">
        <v>62</v>
      </c>
      <c r="D11" s="46">
        <v>2814459</v>
      </c>
      <c r="E11" s="46">
        <v>0</v>
      </c>
      <c r="F11" s="46">
        <v>0</v>
      </c>
      <c r="G11" s="46">
        <v>4174358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6988817</v>
      </c>
      <c r="O11" s="47">
        <f t="shared" si="2"/>
        <v>368.1812769992625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SUM(D13:D16)</f>
        <v>14783958</v>
      </c>
      <c r="E12" s="31">
        <f t="shared" si="3"/>
        <v>375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713127</v>
      </c>
      <c r="J12" s="31">
        <f t="shared" si="3"/>
        <v>0</v>
      </c>
      <c r="K12" s="31">
        <f t="shared" si="3"/>
        <v>3939286</v>
      </c>
      <c r="L12" s="31">
        <f t="shared" si="3"/>
        <v>0</v>
      </c>
      <c r="M12" s="31">
        <f t="shared" si="3"/>
        <v>0</v>
      </c>
      <c r="N12" s="42">
        <f t="shared" si="1"/>
        <v>19436746</v>
      </c>
      <c r="O12" s="43">
        <f t="shared" si="2"/>
        <v>1023.9566958170899</v>
      </c>
      <c r="P12" s="10"/>
    </row>
    <row r="13" spans="1:16" ht="15">
      <c r="A13" s="12"/>
      <c r="B13" s="44">
        <v>521</v>
      </c>
      <c r="C13" s="20" t="s">
        <v>26</v>
      </c>
      <c r="D13" s="46">
        <v>8317303</v>
      </c>
      <c r="E13" s="46">
        <v>375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2257693</v>
      </c>
      <c r="L13" s="46">
        <v>0</v>
      </c>
      <c r="M13" s="46">
        <v>0</v>
      </c>
      <c r="N13" s="46">
        <f t="shared" si="1"/>
        <v>10575371</v>
      </c>
      <c r="O13" s="47">
        <f t="shared" si="2"/>
        <v>557.1262775260774</v>
      </c>
      <c r="P13" s="9"/>
    </row>
    <row r="14" spans="1:16" ht="15">
      <c r="A14" s="12"/>
      <c r="B14" s="44">
        <v>522</v>
      </c>
      <c r="C14" s="20" t="s">
        <v>27</v>
      </c>
      <c r="D14" s="46">
        <v>5594413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1681593</v>
      </c>
      <c r="L14" s="46">
        <v>0</v>
      </c>
      <c r="M14" s="46">
        <v>0</v>
      </c>
      <c r="N14" s="46">
        <f t="shared" si="1"/>
        <v>7276006</v>
      </c>
      <c r="O14" s="47">
        <f t="shared" si="2"/>
        <v>383.3108207775788</v>
      </c>
      <c r="P14" s="9"/>
    </row>
    <row r="15" spans="1:16" ht="15">
      <c r="A15" s="12"/>
      <c r="B15" s="44">
        <v>524</v>
      </c>
      <c r="C15" s="20" t="s">
        <v>82</v>
      </c>
      <c r="D15" s="46">
        <v>227860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227860</v>
      </c>
      <c r="O15" s="47">
        <f t="shared" si="2"/>
        <v>12.004003793067117</v>
      </c>
      <c r="P15" s="9"/>
    </row>
    <row r="16" spans="1:16" ht="15">
      <c r="A16" s="12"/>
      <c r="B16" s="44">
        <v>525</v>
      </c>
      <c r="C16" s="20" t="s">
        <v>28</v>
      </c>
      <c r="D16" s="46">
        <v>644382</v>
      </c>
      <c r="E16" s="46">
        <v>0</v>
      </c>
      <c r="F16" s="46">
        <v>0</v>
      </c>
      <c r="G16" s="46">
        <v>0</v>
      </c>
      <c r="H16" s="46">
        <v>0</v>
      </c>
      <c r="I16" s="46">
        <v>713127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1357509</v>
      </c>
      <c r="O16" s="47">
        <f t="shared" si="2"/>
        <v>71.51559372036667</v>
      </c>
      <c r="P16" s="9"/>
    </row>
    <row r="17" spans="1:16" ht="15.75">
      <c r="A17" s="28" t="s">
        <v>29</v>
      </c>
      <c r="B17" s="29"/>
      <c r="C17" s="30"/>
      <c r="D17" s="31">
        <f aca="true" t="shared" si="4" ref="D17:M17">SUM(D18:D20)</f>
        <v>1843463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42645861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44489324</v>
      </c>
      <c r="O17" s="43">
        <f t="shared" si="2"/>
        <v>2343.7637762090403</v>
      </c>
      <c r="P17" s="10"/>
    </row>
    <row r="18" spans="1:16" ht="15">
      <c r="A18" s="12"/>
      <c r="B18" s="44">
        <v>534</v>
      </c>
      <c r="C18" s="20" t="s">
        <v>64</v>
      </c>
      <c r="D18" s="46">
        <v>1843463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1843463</v>
      </c>
      <c r="O18" s="47">
        <f t="shared" si="2"/>
        <v>97.116373406385</v>
      </c>
      <c r="P18" s="9"/>
    </row>
    <row r="19" spans="1:16" ht="15">
      <c r="A19" s="12"/>
      <c r="B19" s="44">
        <v>536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41516014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41516014</v>
      </c>
      <c r="O19" s="47">
        <f t="shared" si="2"/>
        <v>2187.125381940786</v>
      </c>
      <c r="P19" s="9"/>
    </row>
    <row r="20" spans="1:16" ht="15">
      <c r="A20" s="12"/>
      <c r="B20" s="44">
        <v>538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1129847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1129847</v>
      </c>
      <c r="O20" s="47">
        <f t="shared" si="2"/>
        <v>59.52202086186914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SUM(D22:D22)</f>
        <v>2926464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2926464</v>
      </c>
      <c r="O21" s="43">
        <f t="shared" si="2"/>
        <v>154.17047729427878</v>
      </c>
      <c r="P21" s="10"/>
    </row>
    <row r="22" spans="1:16" ht="15">
      <c r="A22" s="12"/>
      <c r="B22" s="44">
        <v>541</v>
      </c>
      <c r="C22" s="20" t="s">
        <v>67</v>
      </c>
      <c r="D22" s="46">
        <v>2926464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2926464</v>
      </c>
      <c r="O22" s="47">
        <f t="shared" si="2"/>
        <v>154.17047729427878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SUM(D24:D25)</f>
        <v>516689</v>
      </c>
      <c r="E23" s="31">
        <f t="shared" si="6"/>
        <v>1300955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211665</v>
      </c>
      <c r="N23" s="31">
        <f t="shared" si="1"/>
        <v>2029309</v>
      </c>
      <c r="O23" s="43">
        <f t="shared" si="2"/>
        <v>106.90701717416499</v>
      </c>
      <c r="P23" s="10"/>
    </row>
    <row r="24" spans="1:16" ht="15">
      <c r="A24" s="13"/>
      <c r="B24" s="45">
        <v>554</v>
      </c>
      <c r="C24" s="21" t="s">
        <v>36</v>
      </c>
      <c r="D24" s="46">
        <v>0</v>
      </c>
      <c r="E24" s="46">
        <v>817604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817604</v>
      </c>
      <c r="O24" s="47">
        <f t="shared" si="2"/>
        <v>43.07259509008534</v>
      </c>
      <c r="P24" s="9"/>
    </row>
    <row r="25" spans="1:16" ht="15">
      <c r="A25" s="13"/>
      <c r="B25" s="45">
        <v>559</v>
      </c>
      <c r="C25" s="21" t="s">
        <v>37</v>
      </c>
      <c r="D25" s="46">
        <v>516689</v>
      </c>
      <c r="E25" s="46">
        <v>483351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211665</v>
      </c>
      <c r="N25" s="46">
        <f t="shared" si="1"/>
        <v>1211705</v>
      </c>
      <c r="O25" s="47">
        <f t="shared" si="2"/>
        <v>63.834422084079655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SUM(D27:D28)</f>
        <v>1295850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1295850</v>
      </c>
      <c r="O26" s="43">
        <f t="shared" si="2"/>
        <v>68.26730586871773</v>
      </c>
      <c r="P26" s="9"/>
    </row>
    <row r="27" spans="1:16" ht="15">
      <c r="A27" s="12"/>
      <c r="B27" s="44">
        <v>572</v>
      </c>
      <c r="C27" s="20" t="s">
        <v>68</v>
      </c>
      <c r="D27" s="46">
        <v>971359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971359</v>
      </c>
      <c r="O27" s="47">
        <f t="shared" si="2"/>
        <v>51.17263723527552</v>
      </c>
      <c r="P27" s="9"/>
    </row>
    <row r="28" spans="1:16" ht="15">
      <c r="A28" s="12"/>
      <c r="B28" s="44">
        <v>574</v>
      </c>
      <c r="C28" s="20" t="s">
        <v>40</v>
      </c>
      <c r="D28" s="46">
        <v>324491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324491</v>
      </c>
      <c r="O28" s="47">
        <f t="shared" si="2"/>
        <v>17.094668633442208</v>
      </c>
      <c r="P28" s="9"/>
    </row>
    <row r="29" spans="1:16" ht="15.75">
      <c r="A29" s="28" t="s">
        <v>69</v>
      </c>
      <c r="B29" s="29"/>
      <c r="C29" s="30"/>
      <c r="D29" s="31">
        <f aca="true" t="shared" si="8" ref="D29:M29">SUM(D30:D31)</f>
        <v>10282352</v>
      </c>
      <c r="E29" s="31">
        <f t="shared" si="8"/>
        <v>70057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10933033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21285442</v>
      </c>
      <c r="O29" s="43">
        <f t="shared" si="2"/>
        <v>1121.3487514487408</v>
      </c>
      <c r="P29" s="9"/>
    </row>
    <row r="30" spans="1:16" ht="15">
      <c r="A30" s="12"/>
      <c r="B30" s="44">
        <v>581</v>
      </c>
      <c r="C30" s="20" t="s">
        <v>70</v>
      </c>
      <c r="D30" s="46">
        <v>354299</v>
      </c>
      <c r="E30" s="46">
        <v>70057</v>
      </c>
      <c r="F30" s="46">
        <v>0</v>
      </c>
      <c r="G30" s="46">
        <v>0</v>
      </c>
      <c r="H30" s="46">
        <v>0</v>
      </c>
      <c r="I30" s="46">
        <v>6590172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7014528</v>
      </c>
      <c r="O30" s="47">
        <f t="shared" si="2"/>
        <v>369.53577073016544</v>
      </c>
      <c r="P30" s="9"/>
    </row>
    <row r="31" spans="1:16" ht="15.75" thickBot="1">
      <c r="A31" s="12"/>
      <c r="B31" s="44">
        <v>585</v>
      </c>
      <c r="C31" s="20" t="s">
        <v>43</v>
      </c>
      <c r="D31" s="46">
        <v>9928053</v>
      </c>
      <c r="E31" s="46">
        <v>0</v>
      </c>
      <c r="F31" s="46">
        <v>0</v>
      </c>
      <c r="G31" s="46">
        <v>0</v>
      </c>
      <c r="H31" s="46">
        <v>0</v>
      </c>
      <c r="I31" s="46">
        <v>4342861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14270914</v>
      </c>
      <c r="O31" s="47">
        <f t="shared" si="2"/>
        <v>751.8129807185755</v>
      </c>
      <c r="P31" s="9"/>
    </row>
    <row r="32" spans="1:119" ht="16.5" thickBot="1">
      <c r="A32" s="14" t="s">
        <v>10</v>
      </c>
      <c r="B32" s="23"/>
      <c r="C32" s="22"/>
      <c r="D32" s="15">
        <f>SUM(D5,D12,D17,D21,D23,D26,D29)</f>
        <v>43911032</v>
      </c>
      <c r="E32" s="15">
        <f aca="true" t="shared" si="9" ref="E32:M32">SUM(E5,E12,E17,E21,E23,E26,E29)</f>
        <v>1371387</v>
      </c>
      <c r="F32" s="15">
        <f t="shared" si="9"/>
        <v>1659762</v>
      </c>
      <c r="G32" s="15">
        <f t="shared" si="9"/>
        <v>4174358</v>
      </c>
      <c r="H32" s="15">
        <f t="shared" si="9"/>
        <v>0</v>
      </c>
      <c r="I32" s="15">
        <f t="shared" si="9"/>
        <v>54292021</v>
      </c>
      <c r="J32" s="15">
        <f t="shared" si="9"/>
        <v>6423071</v>
      </c>
      <c r="K32" s="15">
        <f t="shared" si="9"/>
        <v>5457931</v>
      </c>
      <c r="L32" s="15">
        <f t="shared" si="9"/>
        <v>0</v>
      </c>
      <c r="M32" s="15">
        <f t="shared" si="9"/>
        <v>211665</v>
      </c>
      <c r="N32" s="15">
        <f t="shared" si="1"/>
        <v>117501227</v>
      </c>
      <c r="O32" s="37">
        <f t="shared" si="2"/>
        <v>6190.139447898008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83</v>
      </c>
      <c r="M34" s="93"/>
      <c r="N34" s="93"/>
      <c r="O34" s="41">
        <v>18982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12142740</v>
      </c>
      <c r="E5" s="26">
        <f t="shared" si="0"/>
        <v>0</v>
      </c>
      <c r="F5" s="26">
        <f t="shared" si="0"/>
        <v>1399402</v>
      </c>
      <c r="G5" s="26">
        <f t="shared" si="0"/>
        <v>1118835</v>
      </c>
      <c r="H5" s="26">
        <f t="shared" si="0"/>
        <v>0</v>
      </c>
      <c r="I5" s="26">
        <f t="shared" si="0"/>
        <v>0</v>
      </c>
      <c r="J5" s="26">
        <f t="shared" si="0"/>
        <v>6637514</v>
      </c>
      <c r="K5" s="26">
        <f t="shared" si="0"/>
        <v>6125430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27423921</v>
      </c>
      <c r="O5" s="32">
        <f aca="true" t="shared" si="2" ref="O5:O31">(N5/O$33)</f>
        <v>1456.1631710295758</v>
      </c>
      <c r="P5" s="6"/>
    </row>
    <row r="6" spans="1:16" ht="15">
      <c r="A6" s="12"/>
      <c r="B6" s="44">
        <v>511</v>
      </c>
      <c r="C6" s="20" t="s">
        <v>19</v>
      </c>
      <c r="D6" s="46">
        <v>95014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95014</v>
      </c>
      <c r="O6" s="47">
        <f t="shared" si="2"/>
        <v>5.045080443901662</v>
      </c>
      <c r="P6" s="9"/>
    </row>
    <row r="7" spans="1:16" ht="15">
      <c r="A7" s="12"/>
      <c r="B7" s="44">
        <v>512</v>
      </c>
      <c r="C7" s="20" t="s">
        <v>20</v>
      </c>
      <c r="D7" s="46">
        <v>475311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475311</v>
      </c>
      <c r="O7" s="47">
        <f t="shared" si="2"/>
        <v>25.23819890617533</v>
      </c>
      <c r="P7" s="9"/>
    </row>
    <row r="8" spans="1:16" ht="15">
      <c r="A8" s="12"/>
      <c r="B8" s="44">
        <v>513</v>
      </c>
      <c r="C8" s="20" t="s">
        <v>21</v>
      </c>
      <c r="D8" s="46">
        <v>6638047</v>
      </c>
      <c r="E8" s="46">
        <v>0</v>
      </c>
      <c r="F8" s="46">
        <v>1399402</v>
      </c>
      <c r="G8" s="46">
        <v>0</v>
      </c>
      <c r="H8" s="46">
        <v>0</v>
      </c>
      <c r="I8" s="46">
        <v>0</v>
      </c>
      <c r="J8" s="46">
        <v>6637514</v>
      </c>
      <c r="K8" s="46">
        <v>6125430</v>
      </c>
      <c r="L8" s="46">
        <v>0</v>
      </c>
      <c r="M8" s="46">
        <v>0</v>
      </c>
      <c r="N8" s="46">
        <f t="shared" si="1"/>
        <v>20800393</v>
      </c>
      <c r="O8" s="47">
        <f t="shared" si="2"/>
        <v>1104.4651940742315</v>
      </c>
      <c r="P8" s="9"/>
    </row>
    <row r="9" spans="1:16" ht="15">
      <c r="A9" s="12"/>
      <c r="B9" s="44">
        <v>515</v>
      </c>
      <c r="C9" s="20" t="s">
        <v>22</v>
      </c>
      <c r="D9" s="46">
        <v>981790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981790</v>
      </c>
      <c r="O9" s="47">
        <f t="shared" si="2"/>
        <v>52.13136515690543</v>
      </c>
      <c r="P9" s="9"/>
    </row>
    <row r="10" spans="1:16" ht="15">
      <c r="A10" s="12"/>
      <c r="B10" s="44">
        <v>516</v>
      </c>
      <c r="C10" s="20" t="s">
        <v>23</v>
      </c>
      <c r="D10" s="46">
        <v>1696576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1696576</v>
      </c>
      <c r="O10" s="47">
        <f t="shared" si="2"/>
        <v>90.08527584559019</v>
      </c>
      <c r="P10" s="9"/>
    </row>
    <row r="11" spans="1:16" ht="15">
      <c r="A11" s="12"/>
      <c r="B11" s="44">
        <v>519</v>
      </c>
      <c r="C11" s="20" t="s">
        <v>62</v>
      </c>
      <c r="D11" s="46">
        <v>2256002</v>
      </c>
      <c r="E11" s="46">
        <v>0</v>
      </c>
      <c r="F11" s="46">
        <v>0</v>
      </c>
      <c r="G11" s="46">
        <v>1118835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3374837</v>
      </c>
      <c r="O11" s="47">
        <f t="shared" si="2"/>
        <v>179.19805660277174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15808969</v>
      </c>
      <c r="E12" s="31">
        <f t="shared" si="3"/>
        <v>39392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15848361</v>
      </c>
      <c r="O12" s="43">
        <f t="shared" si="2"/>
        <v>841.5207879785482</v>
      </c>
      <c r="P12" s="10"/>
    </row>
    <row r="13" spans="1:16" ht="15">
      <c r="A13" s="12"/>
      <c r="B13" s="44">
        <v>521</v>
      </c>
      <c r="C13" s="20" t="s">
        <v>26</v>
      </c>
      <c r="D13" s="46">
        <v>9871085</v>
      </c>
      <c r="E13" s="46">
        <v>39392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9910477</v>
      </c>
      <c r="O13" s="47">
        <f t="shared" si="2"/>
        <v>526.2293314925928</v>
      </c>
      <c r="P13" s="9"/>
    </row>
    <row r="14" spans="1:16" ht="15">
      <c r="A14" s="12"/>
      <c r="B14" s="44">
        <v>522</v>
      </c>
      <c r="C14" s="20" t="s">
        <v>27</v>
      </c>
      <c r="D14" s="46">
        <v>5935179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5935179</v>
      </c>
      <c r="O14" s="47">
        <f t="shared" si="2"/>
        <v>315.1478256252323</v>
      </c>
      <c r="P14" s="9"/>
    </row>
    <row r="15" spans="1:16" ht="15">
      <c r="A15" s="12"/>
      <c r="B15" s="44">
        <v>525</v>
      </c>
      <c r="C15" s="20" t="s">
        <v>28</v>
      </c>
      <c r="D15" s="46">
        <v>2705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2705</v>
      </c>
      <c r="O15" s="47">
        <f t="shared" si="2"/>
        <v>0.14363086072319864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1830471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41349755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43180226</v>
      </c>
      <c r="O16" s="43">
        <f t="shared" si="2"/>
        <v>2292.7959432910316</v>
      </c>
      <c r="P16" s="10"/>
    </row>
    <row r="17" spans="1:16" ht="15">
      <c r="A17" s="12"/>
      <c r="B17" s="44">
        <v>534</v>
      </c>
      <c r="C17" s="20" t="s">
        <v>64</v>
      </c>
      <c r="D17" s="46">
        <v>1830471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1830471</v>
      </c>
      <c r="O17" s="47">
        <f t="shared" si="2"/>
        <v>97.19487070567621</v>
      </c>
      <c r="P17" s="9"/>
    </row>
    <row r="18" spans="1:16" ht="15">
      <c r="A18" s="12"/>
      <c r="B18" s="44">
        <v>536</v>
      </c>
      <c r="C18" s="20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40181855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40181855</v>
      </c>
      <c r="O18" s="47">
        <f t="shared" si="2"/>
        <v>2133.5875856209846</v>
      </c>
      <c r="P18" s="9"/>
    </row>
    <row r="19" spans="1:16" ht="15">
      <c r="A19" s="12"/>
      <c r="B19" s="44">
        <v>538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1167900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1167900</v>
      </c>
      <c r="O19" s="47">
        <f t="shared" si="2"/>
        <v>62.01348696437105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2921561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2921561</v>
      </c>
      <c r="O20" s="43">
        <f t="shared" si="2"/>
        <v>155.12987840492752</v>
      </c>
      <c r="P20" s="10"/>
    </row>
    <row r="21" spans="1:16" ht="15">
      <c r="A21" s="12"/>
      <c r="B21" s="44">
        <v>541</v>
      </c>
      <c r="C21" s="20" t="s">
        <v>67</v>
      </c>
      <c r="D21" s="46">
        <v>2921561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2921561</v>
      </c>
      <c r="O21" s="47">
        <f t="shared" si="2"/>
        <v>155.12987840492752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466170</v>
      </c>
      <c r="E22" s="31">
        <f t="shared" si="6"/>
        <v>865601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190887</v>
      </c>
      <c r="N22" s="31">
        <f t="shared" si="1"/>
        <v>1522658</v>
      </c>
      <c r="O22" s="43">
        <f t="shared" si="2"/>
        <v>80.85052832793501</v>
      </c>
      <c r="P22" s="10"/>
    </row>
    <row r="23" spans="1:16" ht="15">
      <c r="A23" s="13"/>
      <c r="B23" s="45">
        <v>554</v>
      </c>
      <c r="C23" s="21" t="s">
        <v>36</v>
      </c>
      <c r="D23" s="46">
        <v>0</v>
      </c>
      <c r="E23" s="46">
        <v>865601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865601</v>
      </c>
      <c r="O23" s="47">
        <f t="shared" si="2"/>
        <v>45.96192852970849</v>
      </c>
      <c r="P23" s="9"/>
    </row>
    <row r="24" spans="1:16" ht="15">
      <c r="A24" s="13"/>
      <c r="B24" s="45">
        <v>559</v>
      </c>
      <c r="C24" s="21" t="s">
        <v>37</v>
      </c>
      <c r="D24" s="46">
        <v>466170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190887</v>
      </c>
      <c r="N24" s="46">
        <f t="shared" si="1"/>
        <v>657057</v>
      </c>
      <c r="O24" s="47">
        <f t="shared" si="2"/>
        <v>34.888599798226515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SUM(D26:D27)</f>
        <v>1122913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1122913</v>
      </c>
      <c r="O25" s="43">
        <f t="shared" si="2"/>
        <v>59.62475442043222</v>
      </c>
      <c r="P25" s="9"/>
    </row>
    <row r="26" spans="1:16" ht="15">
      <c r="A26" s="12"/>
      <c r="B26" s="44">
        <v>572</v>
      </c>
      <c r="C26" s="20" t="s">
        <v>68</v>
      </c>
      <c r="D26" s="46">
        <v>824835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824835</v>
      </c>
      <c r="O26" s="47">
        <f t="shared" si="2"/>
        <v>43.79732384643976</v>
      </c>
      <c r="P26" s="9"/>
    </row>
    <row r="27" spans="1:16" ht="15">
      <c r="A27" s="12"/>
      <c r="B27" s="44">
        <v>574</v>
      </c>
      <c r="C27" s="20" t="s">
        <v>40</v>
      </c>
      <c r="D27" s="46">
        <v>298078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298078</v>
      </c>
      <c r="O27" s="47">
        <f t="shared" si="2"/>
        <v>15.82743057399246</v>
      </c>
      <c r="P27" s="9"/>
    </row>
    <row r="28" spans="1:16" ht="15.75">
      <c r="A28" s="28" t="s">
        <v>69</v>
      </c>
      <c r="B28" s="29"/>
      <c r="C28" s="30"/>
      <c r="D28" s="31">
        <f aca="true" t="shared" si="8" ref="D28:M28">SUM(D29:D30)</f>
        <v>1357309</v>
      </c>
      <c r="E28" s="31">
        <f t="shared" si="8"/>
        <v>44095</v>
      </c>
      <c r="F28" s="31">
        <f t="shared" si="8"/>
        <v>0</v>
      </c>
      <c r="G28" s="31">
        <f t="shared" si="8"/>
        <v>56403</v>
      </c>
      <c r="H28" s="31">
        <f t="shared" si="8"/>
        <v>0</v>
      </c>
      <c r="I28" s="31">
        <f t="shared" si="8"/>
        <v>11754832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13212639</v>
      </c>
      <c r="O28" s="43">
        <f t="shared" si="2"/>
        <v>701.5684702384114</v>
      </c>
      <c r="P28" s="9"/>
    </row>
    <row r="29" spans="1:16" ht="15">
      <c r="A29" s="12"/>
      <c r="B29" s="44">
        <v>581</v>
      </c>
      <c r="C29" s="20" t="s">
        <v>70</v>
      </c>
      <c r="D29" s="46">
        <v>1357309</v>
      </c>
      <c r="E29" s="46">
        <v>44095</v>
      </c>
      <c r="F29" s="46">
        <v>0</v>
      </c>
      <c r="G29" s="46">
        <v>56403</v>
      </c>
      <c r="H29" s="46">
        <v>0</v>
      </c>
      <c r="I29" s="46">
        <v>7226129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8683936</v>
      </c>
      <c r="O29" s="47">
        <f t="shared" si="2"/>
        <v>461.1021080019115</v>
      </c>
      <c r="P29" s="9"/>
    </row>
    <row r="30" spans="1:16" ht="15.75" thickBot="1">
      <c r="A30" s="12"/>
      <c r="B30" s="44">
        <v>585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4528703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4528703</v>
      </c>
      <c r="O30" s="47">
        <f t="shared" si="2"/>
        <v>240.46636223649975</v>
      </c>
      <c r="P30" s="9"/>
    </row>
    <row r="31" spans="1:119" ht="16.5" thickBot="1">
      <c r="A31" s="14" t="s">
        <v>10</v>
      </c>
      <c r="B31" s="23"/>
      <c r="C31" s="22"/>
      <c r="D31" s="15">
        <f>SUM(D5,D12,D16,D20,D22,D25,D28)</f>
        <v>35650133</v>
      </c>
      <c r="E31" s="15">
        <f aca="true" t="shared" si="9" ref="E31:M31">SUM(E5,E12,E16,E20,E22,E25,E28)</f>
        <v>949088</v>
      </c>
      <c r="F31" s="15">
        <f t="shared" si="9"/>
        <v>1399402</v>
      </c>
      <c r="G31" s="15">
        <f t="shared" si="9"/>
        <v>1175238</v>
      </c>
      <c r="H31" s="15">
        <f t="shared" si="9"/>
        <v>0</v>
      </c>
      <c r="I31" s="15">
        <f t="shared" si="9"/>
        <v>53104587</v>
      </c>
      <c r="J31" s="15">
        <f t="shared" si="9"/>
        <v>6637514</v>
      </c>
      <c r="K31" s="15">
        <f t="shared" si="9"/>
        <v>6125430</v>
      </c>
      <c r="L31" s="15">
        <f t="shared" si="9"/>
        <v>0</v>
      </c>
      <c r="M31" s="15">
        <f t="shared" si="9"/>
        <v>190887</v>
      </c>
      <c r="N31" s="15">
        <f t="shared" si="1"/>
        <v>105232279</v>
      </c>
      <c r="O31" s="37">
        <f t="shared" si="2"/>
        <v>5587.653533690862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80</v>
      </c>
      <c r="M33" s="93"/>
      <c r="N33" s="93"/>
      <c r="O33" s="41">
        <v>18833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11133991</v>
      </c>
      <c r="E5" s="26">
        <f t="shared" si="0"/>
        <v>0</v>
      </c>
      <c r="F5" s="26">
        <f t="shared" si="0"/>
        <v>1364312</v>
      </c>
      <c r="G5" s="26">
        <f t="shared" si="0"/>
        <v>523861</v>
      </c>
      <c r="H5" s="26">
        <f t="shared" si="0"/>
        <v>0</v>
      </c>
      <c r="I5" s="26">
        <f t="shared" si="0"/>
        <v>0</v>
      </c>
      <c r="J5" s="26">
        <f t="shared" si="0"/>
        <v>1949991</v>
      </c>
      <c r="K5" s="26">
        <f t="shared" si="0"/>
        <v>4555175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19527330</v>
      </c>
      <c r="O5" s="32">
        <f aca="true" t="shared" si="2" ref="O5:O31">(N5/O$33)</f>
        <v>1066.3097253317317</v>
      </c>
      <c r="P5" s="6"/>
    </row>
    <row r="6" spans="1:16" ht="15">
      <c r="A6" s="12"/>
      <c r="B6" s="44">
        <v>511</v>
      </c>
      <c r="C6" s="20" t="s">
        <v>19</v>
      </c>
      <c r="D6" s="46">
        <v>90303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90303</v>
      </c>
      <c r="O6" s="47">
        <f t="shared" si="2"/>
        <v>4.93108720581008</v>
      </c>
      <c r="P6" s="9"/>
    </row>
    <row r="7" spans="1:16" ht="15">
      <c r="A7" s="12"/>
      <c r="B7" s="44">
        <v>512</v>
      </c>
      <c r="C7" s="20" t="s">
        <v>20</v>
      </c>
      <c r="D7" s="46">
        <v>427084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427084</v>
      </c>
      <c r="O7" s="47">
        <f t="shared" si="2"/>
        <v>23.321356413476764</v>
      </c>
      <c r="P7" s="9"/>
    </row>
    <row r="8" spans="1:16" ht="15">
      <c r="A8" s="12"/>
      <c r="B8" s="44">
        <v>513</v>
      </c>
      <c r="C8" s="20" t="s">
        <v>21</v>
      </c>
      <c r="D8" s="46">
        <v>5575360</v>
      </c>
      <c r="E8" s="46">
        <v>0</v>
      </c>
      <c r="F8" s="46">
        <v>1364312</v>
      </c>
      <c r="G8" s="46">
        <v>0</v>
      </c>
      <c r="H8" s="46">
        <v>0</v>
      </c>
      <c r="I8" s="46">
        <v>0</v>
      </c>
      <c r="J8" s="46">
        <v>1949991</v>
      </c>
      <c r="K8" s="46">
        <v>4555175</v>
      </c>
      <c r="L8" s="46">
        <v>0</v>
      </c>
      <c r="M8" s="46">
        <v>0</v>
      </c>
      <c r="N8" s="46">
        <f t="shared" si="1"/>
        <v>13444838</v>
      </c>
      <c r="O8" s="47">
        <f t="shared" si="2"/>
        <v>734.1690602304374</v>
      </c>
      <c r="P8" s="9"/>
    </row>
    <row r="9" spans="1:16" ht="15">
      <c r="A9" s="12"/>
      <c r="B9" s="44">
        <v>515</v>
      </c>
      <c r="C9" s="20" t="s">
        <v>22</v>
      </c>
      <c r="D9" s="46">
        <v>806619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806619</v>
      </c>
      <c r="O9" s="47">
        <f t="shared" si="2"/>
        <v>44.04625129689292</v>
      </c>
      <c r="P9" s="9"/>
    </row>
    <row r="10" spans="1:16" ht="15">
      <c r="A10" s="12"/>
      <c r="B10" s="44">
        <v>516</v>
      </c>
      <c r="C10" s="20" t="s">
        <v>23</v>
      </c>
      <c r="D10" s="46">
        <v>1890739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1890739</v>
      </c>
      <c r="O10" s="47">
        <f t="shared" si="2"/>
        <v>103.24572707912412</v>
      </c>
      <c r="P10" s="9"/>
    </row>
    <row r="11" spans="1:16" ht="15">
      <c r="A11" s="12"/>
      <c r="B11" s="44">
        <v>519</v>
      </c>
      <c r="C11" s="20" t="s">
        <v>62</v>
      </c>
      <c r="D11" s="46">
        <v>2343886</v>
      </c>
      <c r="E11" s="46">
        <v>0</v>
      </c>
      <c r="F11" s="46">
        <v>0</v>
      </c>
      <c r="G11" s="46">
        <v>523861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2867747</v>
      </c>
      <c r="O11" s="47">
        <f t="shared" si="2"/>
        <v>156.59624310599028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16498170</v>
      </c>
      <c r="E12" s="31">
        <f t="shared" si="3"/>
        <v>22878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16521048</v>
      </c>
      <c r="O12" s="43">
        <f t="shared" si="2"/>
        <v>902.1486375798613</v>
      </c>
      <c r="P12" s="10"/>
    </row>
    <row r="13" spans="1:16" ht="15">
      <c r="A13" s="12"/>
      <c r="B13" s="44">
        <v>521</v>
      </c>
      <c r="C13" s="20" t="s">
        <v>26</v>
      </c>
      <c r="D13" s="46">
        <v>9139807</v>
      </c>
      <c r="E13" s="46">
        <v>22878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9162685</v>
      </c>
      <c r="O13" s="47">
        <f t="shared" si="2"/>
        <v>500.3377382187517</v>
      </c>
      <c r="P13" s="9"/>
    </row>
    <row r="14" spans="1:16" ht="15">
      <c r="A14" s="12"/>
      <c r="B14" s="44">
        <v>522</v>
      </c>
      <c r="C14" s="20" t="s">
        <v>27</v>
      </c>
      <c r="D14" s="46">
        <v>7355963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7355963</v>
      </c>
      <c r="O14" s="47">
        <f t="shared" si="2"/>
        <v>401.6798449189101</v>
      </c>
      <c r="P14" s="9"/>
    </row>
    <row r="15" spans="1:16" ht="15">
      <c r="A15" s="12"/>
      <c r="B15" s="44">
        <v>525</v>
      </c>
      <c r="C15" s="20" t="s">
        <v>28</v>
      </c>
      <c r="D15" s="46">
        <v>2400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2400</v>
      </c>
      <c r="O15" s="47">
        <f t="shared" si="2"/>
        <v>0.13105444219953039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1804997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40195899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42000896</v>
      </c>
      <c r="O16" s="43">
        <f t="shared" si="2"/>
        <v>2293.5016654835363</v>
      </c>
      <c r="P16" s="10"/>
    </row>
    <row r="17" spans="1:16" ht="15">
      <c r="A17" s="12"/>
      <c r="B17" s="44">
        <v>534</v>
      </c>
      <c r="C17" s="20" t="s">
        <v>64</v>
      </c>
      <c r="D17" s="46">
        <v>1804997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1804997</v>
      </c>
      <c r="O17" s="47">
        <f t="shared" si="2"/>
        <v>98.56369791951073</v>
      </c>
      <c r="P17" s="9"/>
    </row>
    <row r="18" spans="1:16" ht="15">
      <c r="A18" s="12"/>
      <c r="B18" s="44">
        <v>536</v>
      </c>
      <c r="C18" s="20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39172018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39172018</v>
      </c>
      <c r="O18" s="47">
        <f t="shared" si="2"/>
        <v>2139.027903674985</v>
      </c>
      <c r="P18" s="9"/>
    </row>
    <row r="19" spans="1:16" ht="15">
      <c r="A19" s="12"/>
      <c r="B19" s="44">
        <v>538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1023881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1023881</v>
      </c>
      <c r="O19" s="47">
        <f t="shared" si="2"/>
        <v>55.91006388904057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1496689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1496689</v>
      </c>
      <c r="O20" s="43">
        <f t="shared" si="2"/>
        <v>81.72822585048873</v>
      </c>
      <c r="P20" s="10"/>
    </row>
    <row r="21" spans="1:16" ht="15">
      <c r="A21" s="12"/>
      <c r="B21" s="44">
        <v>541</v>
      </c>
      <c r="C21" s="20" t="s">
        <v>67</v>
      </c>
      <c r="D21" s="46">
        <v>1496689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1496689</v>
      </c>
      <c r="O21" s="47">
        <f t="shared" si="2"/>
        <v>81.72822585048873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395868</v>
      </c>
      <c r="E22" s="31">
        <f t="shared" si="6"/>
        <v>1235594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147971</v>
      </c>
      <c r="N22" s="31">
        <f t="shared" si="1"/>
        <v>1779433</v>
      </c>
      <c r="O22" s="43">
        <f t="shared" si="2"/>
        <v>97.1677496860154</v>
      </c>
      <c r="P22" s="10"/>
    </row>
    <row r="23" spans="1:16" ht="15">
      <c r="A23" s="13"/>
      <c r="B23" s="45">
        <v>554</v>
      </c>
      <c r="C23" s="21" t="s">
        <v>36</v>
      </c>
      <c r="D23" s="46">
        <v>0</v>
      </c>
      <c r="E23" s="46">
        <v>1235594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1235594</v>
      </c>
      <c r="O23" s="47">
        <f t="shared" si="2"/>
        <v>67.4708676896194</v>
      </c>
      <c r="P23" s="9"/>
    </row>
    <row r="24" spans="1:16" ht="15">
      <c r="A24" s="13"/>
      <c r="B24" s="45">
        <v>559</v>
      </c>
      <c r="C24" s="21" t="s">
        <v>37</v>
      </c>
      <c r="D24" s="46">
        <v>395868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147971</v>
      </c>
      <c r="N24" s="46">
        <f t="shared" si="1"/>
        <v>543839</v>
      </c>
      <c r="O24" s="47">
        <f t="shared" si="2"/>
        <v>29.696881996396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SUM(D26:D27)</f>
        <v>1174495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1174495</v>
      </c>
      <c r="O25" s="43">
        <f t="shared" si="2"/>
        <v>64.13449462130727</v>
      </c>
      <c r="P25" s="9"/>
    </row>
    <row r="26" spans="1:16" ht="15">
      <c r="A26" s="12"/>
      <c r="B26" s="44">
        <v>572</v>
      </c>
      <c r="C26" s="20" t="s">
        <v>68</v>
      </c>
      <c r="D26" s="46">
        <v>867362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867362</v>
      </c>
      <c r="O26" s="47">
        <f t="shared" si="2"/>
        <v>47.36318462294545</v>
      </c>
      <c r="P26" s="9"/>
    </row>
    <row r="27" spans="1:16" ht="15">
      <c r="A27" s="12"/>
      <c r="B27" s="44">
        <v>574</v>
      </c>
      <c r="C27" s="20" t="s">
        <v>40</v>
      </c>
      <c r="D27" s="46">
        <v>307133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307133</v>
      </c>
      <c r="O27" s="47">
        <f t="shared" si="2"/>
        <v>16.77130999836182</v>
      </c>
      <c r="P27" s="9"/>
    </row>
    <row r="28" spans="1:16" ht="15.75">
      <c r="A28" s="28" t="s">
        <v>69</v>
      </c>
      <c r="B28" s="29"/>
      <c r="C28" s="30"/>
      <c r="D28" s="31">
        <f aca="true" t="shared" si="8" ref="D28:M28">SUM(D29:D30)</f>
        <v>0</v>
      </c>
      <c r="E28" s="31">
        <f t="shared" si="8"/>
        <v>57164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15803754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15860918</v>
      </c>
      <c r="O28" s="43">
        <f t="shared" si="2"/>
        <v>866.1015671927047</v>
      </c>
      <c r="P28" s="9"/>
    </row>
    <row r="29" spans="1:16" ht="15">
      <c r="A29" s="12"/>
      <c r="B29" s="44">
        <v>581</v>
      </c>
      <c r="C29" s="20" t="s">
        <v>70</v>
      </c>
      <c r="D29" s="46">
        <v>0</v>
      </c>
      <c r="E29" s="46">
        <v>57164</v>
      </c>
      <c r="F29" s="46">
        <v>0</v>
      </c>
      <c r="G29" s="46">
        <v>0</v>
      </c>
      <c r="H29" s="46">
        <v>0</v>
      </c>
      <c r="I29" s="46">
        <v>11102408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11159572</v>
      </c>
      <c r="O29" s="47">
        <f t="shared" si="2"/>
        <v>609.3797848522908</v>
      </c>
      <c r="P29" s="9"/>
    </row>
    <row r="30" spans="1:16" ht="15.75" thickBot="1">
      <c r="A30" s="12"/>
      <c r="B30" s="44">
        <v>585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4701346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4701346</v>
      </c>
      <c r="O30" s="47">
        <f t="shared" si="2"/>
        <v>256.72178234041394</v>
      </c>
      <c r="P30" s="9"/>
    </row>
    <row r="31" spans="1:119" ht="16.5" thickBot="1">
      <c r="A31" s="14" t="s">
        <v>10</v>
      </c>
      <c r="B31" s="23"/>
      <c r="C31" s="22"/>
      <c r="D31" s="15">
        <f>SUM(D5,D12,D16,D20,D22,D25,D28)</f>
        <v>32504210</v>
      </c>
      <c r="E31" s="15">
        <f aca="true" t="shared" si="9" ref="E31:M31">SUM(E5,E12,E16,E20,E22,E25,E28)</f>
        <v>1315636</v>
      </c>
      <c r="F31" s="15">
        <f t="shared" si="9"/>
        <v>1364312</v>
      </c>
      <c r="G31" s="15">
        <f t="shared" si="9"/>
        <v>523861</v>
      </c>
      <c r="H31" s="15">
        <f t="shared" si="9"/>
        <v>0</v>
      </c>
      <c r="I31" s="15">
        <f t="shared" si="9"/>
        <v>55999653</v>
      </c>
      <c r="J31" s="15">
        <f t="shared" si="9"/>
        <v>1949991</v>
      </c>
      <c r="K31" s="15">
        <f t="shared" si="9"/>
        <v>4555175</v>
      </c>
      <c r="L31" s="15">
        <f t="shared" si="9"/>
        <v>0</v>
      </c>
      <c r="M31" s="15">
        <f t="shared" si="9"/>
        <v>147971</v>
      </c>
      <c r="N31" s="15">
        <f t="shared" si="1"/>
        <v>98360809</v>
      </c>
      <c r="O31" s="37">
        <f t="shared" si="2"/>
        <v>5371.092065745645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73</v>
      </c>
      <c r="M33" s="93"/>
      <c r="N33" s="93"/>
      <c r="O33" s="41">
        <v>18313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10155477</v>
      </c>
      <c r="E5" s="59">
        <f t="shared" si="0"/>
        <v>0</v>
      </c>
      <c r="F5" s="59">
        <f t="shared" si="0"/>
        <v>1154363</v>
      </c>
      <c r="G5" s="59">
        <f t="shared" si="0"/>
        <v>499992</v>
      </c>
      <c r="H5" s="59">
        <f t="shared" si="0"/>
        <v>0</v>
      </c>
      <c r="I5" s="59">
        <f t="shared" si="0"/>
        <v>0</v>
      </c>
      <c r="J5" s="59">
        <f t="shared" si="0"/>
        <v>1189166</v>
      </c>
      <c r="K5" s="59">
        <f t="shared" si="0"/>
        <v>4335879</v>
      </c>
      <c r="L5" s="59">
        <f t="shared" si="0"/>
        <v>0</v>
      </c>
      <c r="M5" s="59">
        <f t="shared" si="0"/>
        <v>0</v>
      </c>
      <c r="N5" s="60">
        <f aca="true" t="shared" si="1" ref="N5:N31">SUM(D5:M5)</f>
        <v>17334877</v>
      </c>
      <c r="O5" s="61">
        <f aca="true" t="shared" si="2" ref="O5:O31">(N5/O$33)</f>
        <v>980.5903948410454</v>
      </c>
      <c r="P5" s="62"/>
    </row>
    <row r="6" spans="1:16" ht="15">
      <c r="A6" s="64"/>
      <c r="B6" s="65">
        <v>511</v>
      </c>
      <c r="C6" s="66" t="s">
        <v>19</v>
      </c>
      <c r="D6" s="67">
        <v>68435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68435</v>
      </c>
      <c r="O6" s="68">
        <f t="shared" si="2"/>
        <v>3.8711958366331034</v>
      </c>
      <c r="P6" s="69"/>
    </row>
    <row r="7" spans="1:16" ht="15">
      <c r="A7" s="64"/>
      <c r="B7" s="65">
        <v>512</v>
      </c>
      <c r="C7" s="66" t="s">
        <v>20</v>
      </c>
      <c r="D7" s="67">
        <v>508747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508747</v>
      </c>
      <c r="O7" s="68">
        <f t="shared" si="2"/>
        <v>28.778538296187353</v>
      </c>
      <c r="P7" s="69"/>
    </row>
    <row r="8" spans="1:16" ht="15">
      <c r="A8" s="64"/>
      <c r="B8" s="65">
        <v>513</v>
      </c>
      <c r="C8" s="66" t="s">
        <v>21</v>
      </c>
      <c r="D8" s="67">
        <v>5277773</v>
      </c>
      <c r="E8" s="67">
        <v>0</v>
      </c>
      <c r="F8" s="67">
        <v>1154363</v>
      </c>
      <c r="G8" s="67">
        <v>0</v>
      </c>
      <c r="H8" s="67">
        <v>0</v>
      </c>
      <c r="I8" s="67">
        <v>0</v>
      </c>
      <c r="J8" s="67">
        <v>1189166</v>
      </c>
      <c r="K8" s="67">
        <v>4335879</v>
      </c>
      <c r="L8" s="67">
        <v>0</v>
      </c>
      <c r="M8" s="67">
        <v>0</v>
      </c>
      <c r="N8" s="67">
        <f t="shared" si="1"/>
        <v>11957181</v>
      </c>
      <c r="O8" s="68">
        <f t="shared" si="2"/>
        <v>676.387656974771</v>
      </c>
      <c r="P8" s="69"/>
    </row>
    <row r="9" spans="1:16" ht="15">
      <c r="A9" s="64"/>
      <c r="B9" s="65">
        <v>515</v>
      </c>
      <c r="C9" s="66" t="s">
        <v>22</v>
      </c>
      <c r="D9" s="67">
        <v>712928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712928</v>
      </c>
      <c r="O9" s="68">
        <f t="shared" si="2"/>
        <v>40.32854395293585</v>
      </c>
      <c r="P9" s="69"/>
    </row>
    <row r="10" spans="1:16" ht="15">
      <c r="A10" s="64"/>
      <c r="B10" s="65">
        <v>516</v>
      </c>
      <c r="C10" s="66" t="s">
        <v>23</v>
      </c>
      <c r="D10" s="67">
        <v>1762105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1762105</v>
      </c>
      <c r="O10" s="68">
        <f t="shared" si="2"/>
        <v>99.67784817287023</v>
      </c>
      <c r="P10" s="69"/>
    </row>
    <row r="11" spans="1:16" ht="15">
      <c r="A11" s="64"/>
      <c r="B11" s="65">
        <v>519</v>
      </c>
      <c r="C11" s="66" t="s">
        <v>62</v>
      </c>
      <c r="D11" s="67">
        <v>1825489</v>
      </c>
      <c r="E11" s="67">
        <v>0</v>
      </c>
      <c r="F11" s="67">
        <v>0</v>
      </c>
      <c r="G11" s="67">
        <v>499992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2325481</v>
      </c>
      <c r="O11" s="68">
        <f t="shared" si="2"/>
        <v>131.54661160764792</v>
      </c>
      <c r="P11" s="69"/>
    </row>
    <row r="12" spans="1:16" ht="15.75">
      <c r="A12" s="70" t="s">
        <v>25</v>
      </c>
      <c r="B12" s="71"/>
      <c r="C12" s="72"/>
      <c r="D12" s="73">
        <f aca="true" t="shared" si="3" ref="D12:M12">SUM(D13:D15)</f>
        <v>14336971</v>
      </c>
      <c r="E12" s="73">
        <f t="shared" si="3"/>
        <v>25775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14362746</v>
      </c>
      <c r="O12" s="75">
        <f t="shared" si="2"/>
        <v>812.464419051929</v>
      </c>
      <c r="P12" s="76"/>
    </row>
    <row r="13" spans="1:16" ht="15">
      <c r="A13" s="64"/>
      <c r="B13" s="65">
        <v>521</v>
      </c>
      <c r="C13" s="66" t="s">
        <v>26</v>
      </c>
      <c r="D13" s="67">
        <v>8939647</v>
      </c>
      <c r="E13" s="67">
        <v>25775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8965422</v>
      </c>
      <c r="O13" s="68">
        <f t="shared" si="2"/>
        <v>507.15137458988573</v>
      </c>
      <c r="P13" s="69"/>
    </row>
    <row r="14" spans="1:16" ht="15">
      <c r="A14" s="64"/>
      <c r="B14" s="65">
        <v>522</v>
      </c>
      <c r="C14" s="66" t="s">
        <v>27</v>
      </c>
      <c r="D14" s="67">
        <v>5394924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5394924</v>
      </c>
      <c r="O14" s="68">
        <f t="shared" si="2"/>
        <v>305.17728249802013</v>
      </c>
      <c r="P14" s="69"/>
    </row>
    <row r="15" spans="1:16" ht="15">
      <c r="A15" s="64"/>
      <c r="B15" s="65">
        <v>525</v>
      </c>
      <c r="C15" s="66" t="s">
        <v>63</v>
      </c>
      <c r="D15" s="67">
        <v>2400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2400</v>
      </c>
      <c r="O15" s="68">
        <f t="shared" si="2"/>
        <v>0.13576196402307952</v>
      </c>
      <c r="P15" s="69"/>
    </row>
    <row r="16" spans="1:16" ht="15.75">
      <c r="A16" s="70" t="s">
        <v>29</v>
      </c>
      <c r="B16" s="71"/>
      <c r="C16" s="72"/>
      <c r="D16" s="73">
        <f aca="true" t="shared" si="4" ref="D16:M16">SUM(D17:D19)</f>
        <v>1757157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38056233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39813390</v>
      </c>
      <c r="O16" s="75">
        <f t="shared" si="2"/>
        <v>2252.1433420070143</v>
      </c>
      <c r="P16" s="76"/>
    </row>
    <row r="17" spans="1:16" ht="15">
      <c r="A17" s="64"/>
      <c r="B17" s="65">
        <v>534</v>
      </c>
      <c r="C17" s="66" t="s">
        <v>64</v>
      </c>
      <c r="D17" s="67">
        <v>1757157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1757157</v>
      </c>
      <c r="O17" s="68">
        <f t="shared" si="2"/>
        <v>99.39795225704265</v>
      </c>
      <c r="P17" s="69"/>
    </row>
    <row r="18" spans="1:16" ht="15">
      <c r="A18" s="64"/>
      <c r="B18" s="65">
        <v>536</v>
      </c>
      <c r="C18" s="66" t="s">
        <v>65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37041309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37041309</v>
      </c>
      <c r="O18" s="68">
        <f t="shared" si="2"/>
        <v>2095.3336915940718</v>
      </c>
      <c r="P18" s="69"/>
    </row>
    <row r="19" spans="1:16" ht="15">
      <c r="A19" s="64"/>
      <c r="B19" s="65">
        <v>538</v>
      </c>
      <c r="C19" s="66" t="s">
        <v>66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1014924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1014924</v>
      </c>
      <c r="O19" s="68">
        <f t="shared" si="2"/>
        <v>57.41169815589999</v>
      </c>
      <c r="P19" s="69"/>
    </row>
    <row r="20" spans="1:16" ht="15.75">
      <c r="A20" s="70" t="s">
        <v>33</v>
      </c>
      <c r="B20" s="71"/>
      <c r="C20" s="72"/>
      <c r="D20" s="73">
        <f aca="true" t="shared" si="5" ref="D20:M20">SUM(D21:D21)</f>
        <v>1388712</v>
      </c>
      <c r="E20" s="73">
        <f t="shared" si="5"/>
        <v>0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1388712</v>
      </c>
      <c r="O20" s="75">
        <f t="shared" si="2"/>
        <v>78.55594524267451</v>
      </c>
      <c r="P20" s="76"/>
    </row>
    <row r="21" spans="1:16" ht="15">
      <c r="A21" s="64"/>
      <c r="B21" s="65">
        <v>541</v>
      </c>
      <c r="C21" s="66" t="s">
        <v>67</v>
      </c>
      <c r="D21" s="67">
        <v>1388712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1388712</v>
      </c>
      <c r="O21" s="68">
        <f t="shared" si="2"/>
        <v>78.55594524267451</v>
      </c>
      <c r="P21" s="69"/>
    </row>
    <row r="22" spans="1:16" ht="15.75">
      <c r="A22" s="70" t="s">
        <v>35</v>
      </c>
      <c r="B22" s="71"/>
      <c r="C22" s="72"/>
      <c r="D22" s="73">
        <f aca="true" t="shared" si="6" ref="D22:M22">SUM(D23:D24)</f>
        <v>293979</v>
      </c>
      <c r="E22" s="73">
        <f t="shared" si="6"/>
        <v>1119349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225664</v>
      </c>
      <c r="N22" s="73">
        <f t="shared" si="1"/>
        <v>1638992</v>
      </c>
      <c r="O22" s="75">
        <f t="shared" si="2"/>
        <v>92.71365539088133</v>
      </c>
      <c r="P22" s="76"/>
    </row>
    <row r="23" spans="1:16" ht="15">
      <c r="A23" s="64"/>
      <c r="B23" s="65">
        <v>554</v>
      </c>
      <c r="C23" s="66" t="s">
        <v>36</v>
      </c>
      <c r="D23" s="67">
        <v>0</v>
      </c>
      <c r="E23" s="67">
        <v>1119349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1119349</v>
      </c>
      <c r="O23" s="68">
        <f t="shared" si="2"/>
        <v>63.31875777802919</v>
      </c>
      <c r="P23" s="69"/>
    </row>
    <row r="24" spans="1:16" ht="15">
      <c r="A24" s="64"/>
      <c r="B24" s="65">
        <v>559</v>
      </c>
      <c r="C24" s="66" t="s">
        <v>37</v>
      </c>
      <c r="D24" s="67">
        <v>293979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225664</v>
      </c>
      <c r="N24" s="67">
        <f t="shared" si="1"/>
        <v>519643</v>
      </c>
      <c r="O24" s="68">
        <f t="shared" si="2"/>
        <v>29.394897612852134</v>
      </c>
      <c r="P24" s="69"/>
    </row>
    <row r="25" spans="1:16" ht="15.75">
      <c r="A25" s="70" t="s">
        <v>38</v>
      </c>
      <c r="B25" s="71"/>
      <c r="C25" s="72"/>
      <c r="D25" s="73">
        <f aca="true" t="shared" si="7" ref="D25:M25">SUM(D26:D27)</f>
        <v>1255759</v>
      </c>
      <c r="E25" s="73">
        <f t="shared" si="7"/>
        <v>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1"/>
        <v>1255759</v>
      </c>
      <c r="O25" s="75">
        <f t="shared" si="2"/>
        <v>71.03512840819097</v>
      </c>
      <c r="P25" s="69"/>
    </row>
    <row r="26" spans="1:16" ht="15">
      <c r="A26" s="64"/>
      <c r="B26" s="65">
        <v>572</v>
      </c>
      <c r="C26" s="66" t="s">
        <v>68</v>
      </c>
      <c r="D26" s="67">
        <v>909593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909593</v>
      </c>
      <c r="O26" s="68">
        <f t="shared" si="2"/>
        <v>51.453388392352075</v>
      </c>
      <c r="P26" s="69"/>
    </row>
    <row r="27" spans="1:16" ht="15">
      <c r="A27" s="64"/>
      <c r="B27" s="65">
        <v>574</v>
      </c>
      <c r="C27" s="66" t="s">
        <v>40</v>
      </c>
      <c r="D27" s="67">
        <v>346166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346166</v>
      </c>
      <c r="O27" s="68">
        <f t="shared" si="2"/>
        <v>19.581740015838896</v>
      </c>
      <c r="P27" s="69"/>
    </row>
    <row r="28" spans="1:16" ht="15.75">
      <c r="A28" s="70" t="s">
        <v>69</v>
      </c>
      <c r="B28" s="71"/>
      <c r="C28" s="72"/>
      <c r="D28" s="73">
        <f aca="true" t="shared" si="8" ref="D28:M28">SUM(D29:D30)</f>
        <v>122800</v>
      </c>
      <c r="E28" s="73">
        <f t="shared" si="8"/>
        <v>48142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16576683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1"/>
        <v>16747625</v>
      </c>
      <c r="O28" s="75">
        <f t="shared" si="2"/>
        <v>947.3710261341781</v>
      </c>
      <c r="P28" s="69"/>
    </row>
    <row r="29" spans="1:16" ht="15">
      <c r="A29" s="64"/>
      <c r="B29" s="65">
        <v>581</v>
      </c>
      <c r="C29" s="66" t="s">
        <v>70</v>
      </c>
      <c r="D29" s="67">
        <v>122800</v>
      </c>
      <c r="E29" s="67">
        <v>48142</v>
      </c>
      <c r="F29" s="67">
        <v>0</v>
      </c>
      <c r="G29" s="67">
        <v>0</v>
      </c>
      <c r="H29" s="67">
        <v>0</v>
      </c>
      <c r="I29" s="67">
        <v>11706620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11877562</v>
      </c>
      <c r="O29" s="68">
        <f t="shared" si="2"/>
        <v>671.8838103857903</v>
      </c>
      <c r="P29" s="69"/>
    </row>
    <row r="30" spans="1:16" ht="15.75" thickBot="1">
      <c r="A30" s="64"/>
      <c r="B30" s="65">
        <v>585</v>
      </c>
      <c r="C30" s="66" t="s">
        <v>43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4870063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4870063</v>
      </c>
      <c r="O30" s="68">
        <f t="shared" si="2"/>
        <v>275.4872157483878</v>
      </c>
      <c r="P30" s="69"/>
    </row>
    <row r="31" spans="1:119" ht="16.5" thickBot="1">
      <c r="A31" s="77" t="s">
        <v>10</v>
      </c>
      <c r="B31" s="78"/>
      <c r="C31" s="79"/>
      <c r="D31" s="80">
        <f>SUM(D5,D12,D16,D20,D22,D25,D28)</f>
        <v>29310855</v>
      </c>
      <c r="E31" s="80">
        <f aca="true" t="shared" si="9" ref="E31:M31">SUM(E5,E12,E16,E20,E22,E25,E28)</f>
        <v>1193266</v>
      </c>
      <c r="F31" s="80">
        <f t="shared" si="9"/>
        <v>1154363</v>
      </c>
      <c r="G31" s="80">
        <f t="shared" si="9"/>
        <v>499992</v>
      </c>
      <c r="H31" s="80">
        <f t="shared" si="9"/>
        <v>0</v>
      </c>
      <c r="I31" s="80">
        <f t="shared" si="9"/>
        <v>54632916</v>
      </c>
      <c r="J31" s="80">
        <f t="shared" si="9"/>
        <v>1189166</v>
      </c>
      <c r="K31" s="80">
        <f t="shared" si="9"/>
        <v>4335879</v>
      </c>
      <c r="L31" s="80">
        <f t="shared" si="9"/>
        <v>0</v>
      </c>
      <c r="M31" s="80">
        <f t="shared" si="9"/>
        <v>225664</v>
      </c>
      <c r="N31" s="80">
        <f t="shared" si="1"/>
        <v>92542101</v>
      </c>
      <c r="O31" s="81">
        <f t="shared" si="2"/>
        <v>5234.873911075913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5" ht="15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 ht="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71</v>
      </c>
      <c r="M33" s="117"/>
      <c r="N33" s="117"/>
      <c r="O33" s="91">
        <v>17678</v>
      </c>
    </row>
    <row r="34" spans="1:15" ht="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49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9907734</v>
      </c>
      <c r="E5" s="26">
        <f t="shared" si="0"/>
        <v>0</v>
      </c>
      <c r="F5" s="26">
        <f t="shared" si="0"/>
        <v>1039451</v>
      </c>
      <c r="G5" s="26">
        <f t="shared" si="0"/>
        <v>117995</v>
      </c>
      <c r="H5" s="26">
        <f t="shared" si="0"/>
        <v>0</v>
      </c>
      <c r="I5" s="26">
        <f t="shared" si="0"/>
        <v>0</v>
      </c>
      <c r="J5" s="26">
        <f t="shared" si="0"/>
        <v>2029808</v>
      </c>
      <c r="K5" s="26">
        <f t="shared" si="0"/>
        <v>4283123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17378111</v>
      </c>
      <c r="O5" s="32">
        <f aca="true" t="shared" si="2" ref="O5:O31">(N5/O$33)</f>
        <v>996.2799403772287</v>
      </c>
      <c r="P5" s="6"/>
    </row>
    <row r="6" spans="1:16" ht="15">
      <c r="A6" s="12"/>
      <c r="B6" s="44">
        <v>511</v>
      </c>
      <c r="C6" s="20" t="s">
        <v>19</v>
      </c>
      <c r="D6" s="46">
        <v>66659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66659</v>
      </c>
      <c r="O6" s="47">
        <f t="shared" si="2"/>
        <v>3.821532993177779</v>
      </c>
      <c r="P6" s="9"/>
    </row>
    <row r="7" spans="1:16" ht="15">
      <c r="A7" s="12"/>
      <c r="B7" s="44">
        <v>512</v>
      </c>
      <c r="C7" s="20" t="s">
        <v>20</v>
      </c>
      <c r="D7" s="46">
        <v>510426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510426</v>
      </c>
      <c r="O7" s="47">
        <f t="shared" si="2"/>
        <v>29.262512182537407</v>
      </c>
      <c r="P7" s="9"/>
    </row>
    <row r="8" spans="1:16" ht="15">
      <c r="A8" s="12"/>
      <c r="B8" s="44">
        <v>513</v>
      </c>
      <c r="C8" s="20" t="s">
        <v>21</v>
      </c>
      <c r="D8" s="46">
        <v>4964550</v>
      </c>
      <c r="E8" s="46">
        <v>0</v>
      </c>
      <c r="F8" s="46">
        <v>1039451</v>
      </c>
      <c r="G8" s="46">
        <v>0</v>
      </c>
      <c r="H8" s="46">
        <v>0</v>
      </c>
      <c r="I8" s="46">
        <v>0</v>
      </c>
      <c r="J8" s="46">
        <v>2029808</v>
      </c>
      <c r="K8" s="46">
        <v>4283123</v>
      </c>
      <c r="L8" s="46">
        <v>0</v>
      </c>
      <c r="M8" s="46">
        <v>0</v>
      </c>
      <c r="N8" s="46">
        <f t="shared" si="1"/>
        <v>12316932</v>
      </c>
      <c r="O8" s="47">
        <f t="shared" si="2"/>
        <v>706.1246345238777</v>
      </c>
      <c r="P8" s="9"/>
    </row>
    <row r="9" spans="1:16" ht="15">
      <c r="A9" s="12"/>
      <c r="B9" s="44">
        <v>515</v>
      </c>
      <c r="C9" s="20" t="s">
        <v>22</v>
      </c>
      <c r="D9" s="46">
        <v>836004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836004</v>
      </c>
      <c r="O9" s="47">
        <f t="shared" si="2"/>
        <v>47.927764719371666</v>
      </c>
      <c r="P9" s="9"/>
    </row>
    <row r="10" spans="1:16" ht="15">
      <c r="A10" s="12"/>
      <c r="B10" s="44">
        <v>516</v>
      </c>
      <c r="C10" s="20" t="s">
        <v>23</v>
      </c>
      <c r="D10" s="46">
        <v>1557064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1557064</v>
      </c>
      <c r="O10" s="47">
        <f t="shared" si="2"/>
        <v>89.26583729862982</v>
      </c>
      <c r="P10" s="9"/>
    </row>
    <row r="11" spans="1:16" ht="15">
      <c r="A11" s="12"/>
      <c r="B11" s="44">
        <v>519</v>
      </c>
      <c r="C11" s="20" t="s">
        <v>24</v>
      </c>
      <c r="D11" s="46">
        <v>1973031</v>
      </c>
      <c r="E11" s="46">
        <v>0</v>
      </c>
      <c r="F11" s="46">
        <v>0</v>
      </c>
      <c r="G11" s="46">
        <v>117995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2091026</v>
      </c>
      <c r="O11" s="47">
        <f t="shared" si="2"/>
        <v>119.87765865963424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13684129</v>
      </c>
      <c r="E12" s="31">
        <f t="shared" si="3"/>
        <v>37390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13721519</v>
      </c>
      <c r="O12" s="43">
        <f t="shared" si="2"/>
        <v>786.6490282634868</v>
      </c>
      <c r="P12" s="10"/>
    </row>
    <row r="13" spans="1:16" ht="15">
      <c r="A13" s="12"/>
      <c r="B13" s="44">
        <v>521</v>
      </c>
      <c r="C13" s="20" t="s">
        <v>26</v>
      </c>
      <c r="D13" s="46">
        <v>8127335</v>
      </c>
      <c r="E13" s="46">
        <v>37390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8164725</v>
      </c>
      <c r="O13" s="47">
        <f t="shared" si="2"/>
        <v>468.08031875250816</v>
      </c>
      <c r="P13" s="9"/>
    </row>
    <row r="14" spans="1:16" ht="15">
      <c r="A14" s="12"/>
      <c r="B14" s="44">
        <v>522</v>
      </c>
      <c r="C14" s="20" t="s">
        <v>27</v>
      </c>
      <c r="D14" s="46">
        <v>5554215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5554215</v>
      </c>
      <c r="O14" s="47">
        <f t="shared" si="2"/>
        <v>318.42085650404175</v>
      </c>
      <c r="P14" s="9"/>
    </row>
    <row r="15" spans="1:16" ht="15">
      <c r="A15" s="12"/>
      <c r="B15" s="44">
        <v>525</v>
      </c>
      <c r="C15" s="20" t="s">
        <v>28</v>
      </c>
      <c r="D15" s="46">
        <v>2579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2579</v>
      </c>
      <c r="O15" s="47">
        <f t="shared" si="2"/>
        <v>0.1478530069368801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1709457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37160044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38869501</v>
      </c>
      <c r="O16" s="43">
        <f t="shared" si="2"/>
        <v>2228.3724703319385</v>
      </c>
      <c r="P16" s="10"/>
    </row>
    <row r="17" spans="1:16" ht="15">
      <c r="A17" s="12"/>
      <c r="B17" s="44">
        <v>534</v>
      </c>
      <c r="C17" s="20" t="s">
        <v>30</v>
      </c>
      <c r="D17" s="46">
        <v>1709457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1709457</v>
      </c>
      <c r="O17" s="47">
        <f t="shared" si="2"/>
        <v>98.00246517227541</v>
      </c>
      <c r="P17" s="9"/>
    </row>
    <row r="18" spans="1:16" ht="15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36240363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36240363</v>
      </c>
      <c r="O18" s="47">
        <f t="shared" si="2"/>
        <v>2077.6450725219283</v>
      </c>
      <c r="P18" s="9"/>
    </row>
    <row r="19" spans="1:16" ht="15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919681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919681</v>
      </c>
      <c r="O19" s="47">
        <f t="shared" si="2"/>
        <v>52.724932637734334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2402240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2402240</v>
      </c>
      <c r="O20" s="43">
        <f t="shared" si="2"/>
        <v>137.7194289973055</v>
      </c>
      <c r="P20" s="10"/>
    </row>
    <row r="21" spans="1:16" ht="15">
      <c r="A21" s="12"/>
      <c r="B21" s="44">
        <v>541</v>
      </c>
      <c r="C21" s="20" t="s">
        <v>34</v>
      </c>
      <c r="D21" s="46">
        <v>2402240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2402240</v>
      </c>
      <c r="O21" s="47">
        <f t="shared" si="2"/>
        <v>137.7194289973055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231902</v>
      </c>
      <c r="E22" s="31">
        <f t="shared" si="6"/>
        <v>1425331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706027</v>
      </c>
      <c r="N22" s="31">
        <f t="shared" si="1"/>
        <v>2363260</v>
      </c>
      <c r="O22" s="43">
        <f t="shared" si="2"/>
        <v>135.48472166485124</v>
      </c>
      <c r="P22" s="10"/>
    </row>
    <row r="23" spans="1:16" ht="15">
      <c r="A23" s="13"/>
      <c r="B23" s="45">
        <v>554</v>
      </c>
      <c r="C23" s="21" t="s">
        <v>36</v>
      </c>
      <c r="D23" s="46">
        <v>0</v>
      </c>
      <c r="E23" s="46">
        <v>1425331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1425331</v>
      </c>
      <c r="O23" s="47">
        <f t="shared" si="2"/>
        <v>81.71363870893768</v>
      </c>
      <c r="P23" s="9"/>
    </row>
    <row r="24" spans="1:16" ht="15">
      <c r="A24" s="13"/>
      <c r="B24" s="45">
        <v>559</v>
      </c>
      <c r="C24" s="21" t="s">
        <v>37</v>
      </c>
      <c r="D24" s="46">
        <v>231902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706027</v>
      </c>
      <c r="N24" s="46">
        <f t="shared" si="1"/>
        <v>937929</v>
      </c>
      <c r="O24" s="47">
        <f t="shared" si="2"/>
        <v>53.77108295591355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SUM(D26:D27)</f>
        <v>1173684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1173684</v>
      </c>
      <c r="O25" s="43">
        <f t="shared" si="2"/>
        <v>67.28681992776472</v>
      </c>
      <c r="P25" s="9"/>
    </row>
    <row r="26" spans="1:16" ht="15">
      <c r="A26" s="12"/>
      <c r="B26" s="44">
        <v>572</v>
      </c>
      <c r="C26" s="20" t="s">
        <v>39</v>
      </c>
      <c r="D26" s="46">
        <v>861385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861385</v>
      </c>
      <c r="O26" s="47">
        <f t="shared" si="2"/>
        <v>49.38284698733016</v>
      </c>
      <c r="P26" s="9"/>
    </row>
    <row r="27" spans="1:16" ht="15">
      <c r="A27" s="12"/>
      <c r="B27" s="44">
        <v>574</v>
      </c>
      <c r="C27" s="20" t="s">
        <v>40</v>
      </c>
      <c r="D27" s="46">
        <v>312299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312299</v>
      </c>
      <c r="O27" s="47">
        <f t="shared" si="2"/>
        <v>17.90397294043456</v>
      </c>
      <c r="P27" s="9"/>
    </row>
    <row r="28" spans="1:16" ht="15.75">
      <c r="A28" s="28" t="s">
        <v>44</v>
      </c>
      <c r="B28" s="29"/>
      <c r="C28" s="30"/>
      <c r="D28" s="31">
        <f aca="true" t="shared" si="8" ref="D28:M28">SUM(D29:D30)</f>
        <v>24076</v>
      </c>
      <c r="E28" s="31">
        <f t="shared" si="8"/>
        <v>24786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14633227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14682089</v>
      </c>
      <c r="O28" s="43">
        <f t="shared" si="2"/>
        <v>841.7181104167861</v>
      </c>
      <c r="P28" s="9"/>
    </row>
    <row r="29" spans="1:16" ht="15">
      <c r="A29" s="12"/>
      <c r="B29" s="44">
        <v>581</v>
      </c>
      <c r="C29" s="20" t="s">
        <v>41</v>
      </c>
      <c r="D29" s="46">
        <v>24076</v>
      </c>
      <c r="E29" s="46">
        <v>24786</v>
      </c>
      <c r="F29" s="46">
        <v>0</v>
      </c>
      <c r="G29" s="46">
        <v>0</v>
      </c>
      <c r="H29" s="46">
        <v>0</v>
      </c>
      <c r="I29" s="46">
        <v>9574811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9623673</v>
      </c>
      <c r="O29" s="47">
        <f t="shared" si="2"/>
        <v>551.7212062145273</v>
      </c>
      <c r="P29" s="9"/>
    </row>
    <row r="30" spans="1:16" ht="15.75" thickBot="1">
      <c r="A30" s="12"/>
      <c r="B30" s="44">
        <v>585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5058416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5058416</v>
      </c>
      <c r="O30" s="47">
        <f t="shared" si="2"/>
        <v>289.9969042022588</v>
      </c>
      <c r="P30" s="9"/>
    </row>
    <row r="31" spans="1:119" ht="16.5" thickBot="1">
      <c r="A31" s="14" t="s">
        <v>10</v>
      </c>
      <c r="B31" s="23"/>
      <c r="C31" s="22"/>
      <c r="D31" s="15">
        <f>SUM(D5,D12,D16,D20,D22,D25,D28)</f>
        <v>29133222</v>
      </c>
      <c r="E31" s="15">
        <f aca="true" t="shared" si="9" ref="E31:M31">SUM(E5,E12,E16,E20,E22,E25,E28)</f>
        <v>1487507</v>
      </c>
      <c r="F31" s="15">
        <f t="shared" si="9"/>
        <v>1039451</v>
      </c>
      <c r="G31" s="15">
        <f t="shared" si="9"/>
        <v>117995</v>
      </c>
      <c r="H31" s="15">
        <f t="shared" si="9"/>
        <v>0</v>
      </c>
      <c r="I31" s="15">
        <f t="shared" si="9"/>
        <v>51793271</v>
      </c>
      <c r="J31" s="15">
        <f t="shared" si="9"/>
        <v>2029808</v>
      </c>
      <c r="K31" s="15">
        <f t="shared" si="9"/>
        <v>4283123</v>
      </c>
      <c r="L31" s="15">
        <f t="shared" si="9"/>
        <v>0</v>
      </c>
      <c r="M31" s="15">
        <f t="shared" si="9"/>
        <v>706027</v>
      </c>
      <c r="N31" s="15">
        <f t="shared" si="1"/>
        <v>90590404</v>
      </c>
      <c r="O31" s="37">
        <f t="shared" si="2"/>
        <v>5193.510519979362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57</v>
      </c>
      <c r="M33" s="93"/>
      <c r="N33" s="93"/>
      <c r="O33" s="41">
        <v>17443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2022-06-14T15:51:31Z</cp:lastPrinted>
  <dcterms:created xsi:type="dcterms:W3CDTF">2000-08-31T21:26:31Z</dcterms:created>
  <dcterms:modified xsi:type="dcterms:W3CDTF">2022-06-14T15:51:35Z</dcterms:modified>
  <cp:category/>
  <cp:version/>
  <cp:contentType/>
  <cp:contentStatus/>
</cp:coreProperties>
</file>