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'2008'!$A$1:$O$69</definedName>
    <definedName name="_xlnm.Print_Area" localSheetId="12">'2009'!$A$1:$O$69</definedName>
    <definedName name="_xlnm.Print_Area" localSheetId="11">'2010'!$A$1:$O$66</definedName>
    <definedName name="_xlnm.Print_Area" localSheetId="10">'2011'!$A$1:$O$66</definedName>
    <definedName name="_xlnm.Print_Area" localSheetId="9">'2012'!$A$1:$O$69</definedName>
    <definedName name="_xlnm.Print_Area" localSheetId="8">'2013'!$A$1:$O$71</definedName>
    <definedName name="_xlnm.Print_Area" localSheetId="7">'2014'!$A$1:$O$71</definedName>
    <definedName name="_xlnm.Print_Area" localSheetId="6">'2015'!$A$1:$O$73</definedName>
    <definedName name="_xlnm.Print_Area" localSheetId="5">'2016'!$A$1:$O$74</definedName>
    <definedName name="_xlnm.Print_Area" localSheetId="4">'2017'!$A$1:$O$80</definedName>
    <definedName name="_xlnm.Print_Area" localSheetId="3">'2018'!$A$1:$O$72</definedName>
    <definedName name="_xlnm.Print_Area" localSheetId="2">'2019'!$A$1:$O$75</definedName>
    <definedName name="_xlnm.Print_Area" localSheetId="1">'2020'!$A$1:$O$73</definedName>
    <definedName name="_xlnm.Print_Area" localSheetId="0">'2021'!$A$1:$P$325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<sst xmlns="http://schemas.openxmlformats.org/spreadsheetml/2006/main" count="1422" uniqueCount="396">
  <si>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</si>
  <si>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</si>
  <si>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</si>
  <si>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</si>
  <si>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</si>
  <si>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</si>
  <si>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</si>
  <si>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</si>
  <si>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</si>
  <si>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</si>
  <si>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</si>
  <si>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</si>
  <si>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</si>
  <si>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</si>
  <si>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</si>
  <si>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</si>
  <si>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</si>
  <si>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</si>
  <si>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</si>
  <si>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</si>
  <si>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</si>
  <si>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</si>
  <si>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</si>
  <si>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</si>
  <si>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</si>
  <si>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</si>
  <si>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</si>
  <si>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</si>
  <si>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</si>
  <si>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</si>
  <si>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State Grant - Public Safety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</si>
  <si>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</si>
  <si>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</si>
  <si>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</si>
  <si>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</si>
  <si>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</si>
  <si>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</si>
  <si>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</si>
  <si>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</si>
  <si>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</si>
  <si>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</si>
  <si>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</si>
  <si>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</si>
  <si>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</si>
  <si>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</si>
  <si>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</si>
  <si>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</si>
  <si>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</si>
  <si>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</si>
  <si>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</si>
  <si>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</si>
  <si>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</si>
  <si>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</si>
  <si>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</si>
  <si>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</si>
  <si>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</si>
  <si>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</si>
  <si>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</si>
  <si>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Fines - Local Ordinance Violations</t>
  </si>
  <si>
    <t>Federal Fines and Forfeits</t>
  </si>
  <si>
    <t>State Fines and Forfeits</t>
  </si>
  <si>
    <t>Forfeits - Assets Seized by Law Enforcement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</si>
  <si>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</si>
  <si>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</si>
  <si>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</si>
  <si>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</si>
  <si>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</si>
  <si>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</si>
  <si>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</si>
  <si>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</si>
  <si>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</si>
  <si>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</si>
  <si>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</si>
  <si>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</si>
  <si>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</si>
  <si>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</si>
  <si>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</si>
  <si>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</si>
  <si>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</si>
  <si>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Clermont Revenues Reported by Account Code and Fund Type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</si>
  <si>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</si>
  <si>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</si>
  <si>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</si>
  <si>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2010</t>
  </si>
  <si>
    <t>2010 Municipal Census Population:</t>
  </si>
  <si>
    <t>Local Fiscal Year Ended September 30, 2012</t>
  </si>
  <si>
    <t>State Grant - General Government</t>
  </si>
  <si>
    <t>Grants from Other Local Units - Public Safety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</si>
  <si>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</si>
  <si>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</si>
  <si>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</si>
  <si>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</si>
  <si>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</si>
  <si>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</si>
  <si>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</si>
  <si>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</si>
  <si>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</si>
  <si>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</si>
  <si>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Court-Ordered Judgments and Fines - Other Court-Ordered</t>
  </si>
  <si>
    <t>Sale of Contraband Property Seized by Law Enforcement</t>
  </si>
  <si>
    <t>Sales - Disposition of Fixed Assets</t>
  </si>
  <si>
    <t>Sales - Sale of Surplus Materials and Scrap</t>
  </si>
  <si>
    <t>Proceeds - Debt Proceeds</t>
  </si>
  <si>
    <t>2013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</si>
  <si>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</si>
  <si>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</si>
  <si>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</si>
  <si>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</si>
  <si>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State Shared Revenues - General Gov't - Insurance License Tax</t>
  </si>
  <si>
    <t>Grants from Other Local Units - Transportation</t>
  </si>
  <si>
    <t>Grants from Other Local Units - Culture / Recreation</t>
  </si>
  <si>
    <t>Impact Fees - Public Safety</t>
  </si>
  <si>
    <t>Impact Fees - Physical Environment</t>
  </si>
  <si>
    <t>Impact Fees - Culture / Recreation</t>
  </si>
  <si>
    <t>Proceeds - Installment Purchases and Capital Lease Proceeds</t>
  </si>
  <si>
    <t>2008 Municipal Population:</t>
  </si>
  <si>
    <t>Local Fiscal Year Ended September 30, 2014</t>
  </si>
  <si>
    <t>2014 Municipal Population:</t>
  </si>
  <si>
    <t>Local Fiscal Year Ended September 30, 2015</t>
  </si>
  <si>
    <t>Federal Grant - Physical Environment - Water Supply System</t>
  </si>
  <si>
    <t>Federal Grant - Physical Environment - Other Physical Environment</t>
  </si>
  <si>
    <t>Federal Grant - Culture / Recreation</t>
  </si>
  <si>
    <t>Court-Ordered Judgments and Fines - As Decided by Traffic Court</t>
  </si>
  <si>
    <t>Contributions from Enterprise Operations</t>
  </si>
  <si>
    <t>2015 Municipal Population:</t>
  </si>
  <si>
    <t>Local Fiscal Year Ended September 30, 2016</t>
  </si>
  <si>
    <t>State Grant - Physical Environment - Water Supply System</t>
  </si>
  <si>
    <t>2016 Municipal Population:</t>
  </si>
  <si>
    <t>Local Fiscal Year Ended September 30, 2017</t>
  </si>
  <si>
    <t>Federal Grant - General Government</t>
  </si>
  <si>
    <t>Federal Grant - Human Services - Public Assistance</t>
  </si>
  <si>
    <t>State Grant - Other</t>
  </si>
  <si>
    <t>Grants from Other Local Units - Economic Environment</t>
  </si>
  <si>
    <t>Proprietary Non-Operating - Capital Contributions from Private Source</t>
  </si>
  <si>
    <t>2017 Municipal Population:</t>
  </si>
  <si>
    <t>Local Fiscal Year Ended September 30, 2018</t>
  </si>
  <si>
    <t>State Grant - Physical Environment - Stormwater Management</t>
  </si>
  <si>
    <t>Physical Environment - Water / Sewer Combination Utility</t>
  </si>
  <si>
    <t>Culture / Recreation - Cultural Services</t>
  </si>
  <si>
    <t>Culture / Recreation - Other Culture / Recreation Charges</t>
  </si>
  <si>
    <t>Interest and Other Earnings - Gain (Loss) on Sale of Investments</t>
  </si>
  <si>
    <t>2018 Municipal Population:</t>
  </si>
  <si>
    <t>Local Fiscal Year Ended September 30, 2019</t>
  </si>
  <si>
    <t>Impact Fees - Residential - Economic Environment</t>
  </si>
  <si>
    <t>Impact Fees - Commercial - Economic Environment</t>
  </si>
  <si>
    <t>State Grant - Human Services - Public Welfare</t>
  </si>
  <si>
    <t>Public Safety - Other Public Safety Charges and Fees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</si>
  <si>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</si>
  <si>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</si>
  <si>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</si>
  <si>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</si>
  <si>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</si>
  <si>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</si>
  <si>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</si>
  <si>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</si>
  <si>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Local Option Food and Beverage Taxes</t>
  </si>
  <si>
    <t>Municipal Resort Taxes</t>
  </si>
  <si>
    <t>Tourist Development Taxes</t>
  </si>
  <si>
    <t>Convention Development Taxes</t>
  </si>
  <si>
    <t>Consolidated County Development Tax</t>
  </si>
  <si>
    <t>Charter County Convention Development Tax</t>
  </si>
  <si>
    <t>Special District, Subcounty, and Special Convention Development Tax</t>
  </si>
  <si>
    <t>County Ninth-Cent Voted Fuel Tax</t>
  </si>
  <si>
    <t>First Local Option Fuel Tax (1 to 6 Cents Local Option Fuel Tax)</t>
  </si>
  <si>
    <t>Second Local Option Fuel Tax (1 to 5 Cents Local Option Fuel Tax) - County Proceeds</t>
  </si>
  <si>
    <t>Second Local Option Fuel Tax (1 to 5 Cents Local Option Fuel Tax) - Municipal Proceeds</t>
  </si>
  <si>
    <t>Insurance Premium Tax for Firefighters' Pension</t>
  </si>
  <si>
    <t>Insurance Premium Tax for Police Officers' Retirement</t>
  </si>
  <si>
    <t>Discretionary Surtax on Documents</t>
  </si>
  <si>
    <t>Charter County Transportation System Surtax</t>
  </si>
  <si>
    <t>Local Government Infrastructure Surtax</t>
  </si>
  <si>
    <t>Small County Surtax</t>
  </si>
  <si>
    <t>Indigent Care and Trauma Surtax</t>
  </si>
  <si>
    <t>County Public Hospital Surtax</t>
  </si>
  <si>
    <t>School Capital Outlay Surtax</t>
  </si>
  <si>
    <t>Voter-Approved Indigent Care Surtax</t>
  </si>
  <si>
    <t>Utility Service Tax - Fuel Oil</t>
  </si>
  <si>
    <t>Utility Service Tax - Propane</t>
  </si>
  <si>
    <t>Utility Service Tax - Other</t>
  </si>
  <si>
    <t>State Communications Services Taxes</t>
  </si>
  <si>
    <t>Local Communications Services Taxes</t>
  </si>
  <si>
    <t>Gross Receipts Tax on Commercial Hazardous Waste Facilities</t>
  </si>
  <si>
    <t>Municipal Pari-Mutuel Tax</t>
  </si>
  <si>
    <t>Municipal Parking Facility Space Surcharges</t>
  </si>
  <si>
    <t>Other General Taxes</t>
  </si>
  <si>
    <t>Building Permits (Buildling Permit Fees)</t>
  </si>
  <si>
    <t>Permits - Other</t>
  </si>
  <si>
    <t>Franchise Fee - Telecommunications</t>
  </si>
  <si>
    <t>Franchise Fee - Water</t>
  </si>
  <si>
    <t>Franchise Fee - Cable Television</t>
  </si>
  <si>
    <t>Franchise Fee - Sewer</t>
  </si>
  <si>
    <t>Franchise Fee - Other</t>
  </si>
  <si>
    <t>Impact Fees - Residential - Transportation</t>
  </si>
  <si>
    <t>Impact Fees - Commercial - Transportation</t>
  </si>
  <si>
    <t>Impact Fees - Residential - Human Services</t>
  </si>
  <si>
    <t>Impact Fees - Commercial - Human Services</t>
  </si>
  <si>
    <t>Impact Fees - Commercial - Culture / Recreation</t>
  </si>
  <si>
    <t>Impact Fees - Residential - School</t>
  </si>
  <si>
    <t>Impact Fees - Commercial - School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</si>
  <si>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</si>
  <si>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</si>
  <si>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</si>
  <si>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</si>
  <si>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Inspection Fee</t>
  </si>
  <si>
    <t>Stormwater Fee</t>
  </si>
  <si>
    <t>Green Utility Fee</t>
  </si>
  <si>
    <t>Vessel Registration Fee</t>
  </si>
  <si>
    <t>Other Fees and Special Assessments</t>
  </si>
  <si>
    <t>Intergovernmental Revenues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</si>
  <si>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</si>
  <si>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</si>
  <si>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</si>
  <si>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</si>
  <si>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</si>
  <si>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</si>
  <si>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</si>
  <si>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</si>
  <si>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American Rescue Plan Act Funds</t>
  </si>
  <si>
    <t>Federal Grant - Human Services - Health or Hospitals</t>
  </si>
  <si>
    <t>Federal Grant - Human Services - Child Support Reimbursement</t>
  </si>
  <si>
    <t>Federal Grant - Human Services - Other Human Services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</si>
  <si>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</si>
  <si>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</si>
  <si>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</si>
  <si>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</si>
  <si>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Other Financial Assistance - Federal Source</t>
  </si>
  <si>
    <t>Federal Payments in Lieu of Taxes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</si>
  <si>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</si>
  <si>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</si>
  <si>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</si>
  <si>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</si>
  <si>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</si>
  <si>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</si>
  <si>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</si>
  <si>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</si>
  <si>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</si>
  <si>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</si>
  <si>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Other Human Services</t>
  </si>
  <si>
    <t>State Grant - Court-Related Grants - Conflict Cases</t>
  </si>
  <si>
    <t>State Grant - Court-Related Grants - County Article V Trust Fund</t>
  </si>
  <si>
    <t>State Grant - Court-Related Grants - Child Dependency</t>
  </si>
  <si>
    <t>State Grant - Court-Related Grants - Other Court-Related</t>
  </si>
  <si>
    <t>State Shared Revenues - General Government - County Revenue Sharing Program</t>
  </si>
  <si>
    <t>State Shared Revenues - General Government - Municipal Revenue Sharing Program</t>
  </si>
  <si>
    <t>State Shared Revenues - General Government - Insurance License Tax</t>
  </si>
  <si>
    <t>State Shared Revenues - General Government - Distribution of Sales and Use Taxes to Counties</t>
  </si>
  <si>
    <t>State Shared Revenues - General Government - Cardroom Tax</t>
  </si>
  <si>
    <t>State Shared Revenues - General Government - Local Government Half-Cent Sales Tax Program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</si>
  <si>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</si>
  <si>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</si>
  <si>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</si>
  <si>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</si>
  <si>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</si>
  <si>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</si>
  <si>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</si>
  <si>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</si>
  <si>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Phosphate Rock Severance Tax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</si>
  <si>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</si>
  <si>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</si>
  <si>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</si>
  <si>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Constitutional Fuel Tax (2 Cents Fuel Tax)</t>
  </si>
  <si>
    <t>State Shared Revenues - Transportation - County Fuel Tax (1 Cent Fuel Tax)</t>
  </si>
  <si>
    <t>State Shared Revenues - Transportation - Fuel Tax Refunds and Credits</t>
  </si>
  <si>
    <t>State Shared Revenues - Transportation - Oil, Gas, and Sulfur Production Tax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</si>
  <si>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</si>
  <si>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</si>
  <si>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</si>
  <si>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</si>
  <si>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</si>
  <si>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</si>
  <si>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</si>
  <si>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</si>
  <si>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</si>
  <si>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Human Services</t>
  </si>
  <si>
    <t>Grants from Other Local Units - Other</t>
  </si>
  <si>
    <t>Payments from Other Local Units in Lieu of Taxes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</si>
  <si>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</si>
  <si>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</si>
  <si>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</si>
  <si>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</si>
  <si>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</si>
  <si>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</si>
  <si>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</si>
  <si>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</si>
  <si>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</si>
  <si>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</si>
  <si>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</si>
  <si>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General Government - Other General Government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</si>
  <si>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</si>
  <si>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</si>
  <si>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</si>
  <si>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</si>
  <si>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Ambulance Fees</t>
  </si>
  <si>
    <t>Physical Environment - Electric Utility</t>
  </si>
  <si>
    <t>Physical Environment - Gas Utility</t>
  </si>
  <si>
    <t>Physical Environment - Cemetary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</si>
  <si>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</si>
  <si>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</si>
  <si>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</si>
  <si>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</si>
  <si>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</si>
  <si>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</si>
  <si>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</si>
  <si>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</si>
  <si>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</si>
  <si>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</si>
  <si>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</si>
  <si>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</si>
  <si>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</si>
  <si>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</si>
  <si>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</si>
  <si>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Special Recreation Facilities</t>
  </si>
  <si>
    <t>Culture / Recreation - Charter Schools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</si>
  <si>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</si>
  <si>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</si>
  <si>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</si>
  <si>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</si>
  <si>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</si>
  <si>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</si>
  <si>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</si>
  <si>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</si>
  <si>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</si>
  <si>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</si>
  <si>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</si>
  <si>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</si>
  <si>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</si>
  <si>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</si>
  <si>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Fees and Service Charges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</si>
  <si>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</si>
  <si>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</si>
  <si>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</si>
  <si>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</si>
  <si>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</si>
  <si>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</si>
  <si>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</si>
  <si>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</si>
  <si>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</si>
  <si>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</si>
  <si>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</si>
  <si>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</si>
  <si>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</si>
  <si>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</si>
  <si>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</si>
  <si>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</si>
  <si>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</si>
  <si>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Court Service Reimbursement - Pro Se Litigant Service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</si>
  <si>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</si>
  <si>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</si>
  <si>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</si>
  <si>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</si>
  <si>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</si>
  <si>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</si>
  <si>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</si>
  <si>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</si>
  <si>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</si>
  <si>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Other Charges for Services (Not Court-Related)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</si>
  <si>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</si>
  <si>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</si>
  <si>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</si>
  <si>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</si>
  <si>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Juvenile Court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</si>
  <si>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</si>
  <si>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</si>
  <si>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</t>
  </si>
  <si>
    <t>Fines - Library</t>
  </si>
  <si>
    <t>Fines - Pollution Control Violations</t>
  </si>
  <si>
    <t>Confiscation of Deposits or Bonds Held as Performance Guarantees</t>
  </si>
  <si>
    <t>Other Judgments, Fines, and Forfeits</t>
  </si>
  <si>
    <t>Interest and Other Earnings - Dividends</t>
  </si>
  <si>
    <t>Licenses</t>
  </si>
  <si>
    <t>Other Miscellaneous Revenues - Settlements</t>
  </si>
  <si>
    <t>Other Miscellaneous Revenues - Slot Machine Proceeds - Counties</t>
  </si>
  <si>
    <t>Other Miscellaneous Revenues - Slot Machine Proceeds - Municipalities</t>
  </si>
  <si>
    <t>Other Miscellaneous Revenues - Deferred Compensation Contributions</t>
  </si>
  <si>
    <t>Proceeds - Leases - Financial Agreements</t>
  </si>
  <si>
    <t>Proceeds - Proceeds from Refunding Bonds</t>
  </si>
  <si>
    <t>Intragovernmental Transfers from Constitutional Fee Officers - Clerk to the BOCC</t>
  </si>
  <si>
    <t>Intragovernmental Transfers from Constitutional Fee Officers - County Comptroller to the BOCC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</si>
  <si>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</si>
  <si>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</si>
  <si>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</si>
  <si>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</si>
  <si>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Proceeds of General Capital Asset Dispositions - Sales</t>
  </si>
  <si>
    <t>Proceeds of General Capital Asset Dispositions - Compensation for Loss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</si>
  <si>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</si>
  <si>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</si>
  <si>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</si>
  <si>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</si>
  <si>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</si>
  <si>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</si>
  <si>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</si>
  <si>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</si>
  <si>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</si>
  <si>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Proprietary Non-Operating Sources - Extraordinary Items (Gain)</t>
  </si>
  <si>
    <t>Proprietary Non-Operating Sources - Special Items (Gain)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</si>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</sst>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4" fillId="0" borderId="31" xfId="0" applyFont="1" applyBorder="1" applyAlignment="1" applyProtection="1">
      <alignment vertical="center"/>
      <protection/>
    </xf>
    <xf numFmtId="168" fontId="4" fillId="0" borderId="4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8"/>
      <c r="M3" s="69"/>
      <c r="N3" s="36"/>
      <c r="O3" s="37"/>
      <c r="P3" s="70" t="s">
        <v>151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152</v>
      </c>
      <c r="N4" s="35" t="s">
        <v>10</v>
      </c>
      <c r="O4" s="35" t="s">
        <v>153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154</v>
      </c>
      <c r="B5" s="26"/>
      <c r="C5" s="26"/>
      <c r="D5" s="27">
        <f aca="true" t="shared" si="0" ref="D5:N5">SUM(D6:D40)</f>
        <v>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0</v>
      </c>
      <c r="P5" s="33">
        <f aca="true" t="shared" si="1" ref="P5:P68">(O5/P$323)</f>
        <v>0</v>
      </c>
      <c r="Q5" s="6"/>
    </row>
    <row r="6" spans="1:17" ht="15">
      <c r="A6" s="12"/>
      <c r="B6" s="25">
        <v>311</v>
      </c>
      <c r="C6" s="20" t="s">
        <v>3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0</v>
      </c>
      <c r="P6" s="47">
        <f t="shared" si="1"/>
        <v>0</v>
      </c>
      <c r="Q6" s="9"/>
    </row>
    <row r="7" spans="1:17" ht="15">
      <c r="A7" s="12"/>
      <c r="B7" s="25">
        <v>312.11</v>
      </c>
      <c r="C7" s="20" t="s">
        <v>155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0</v>
      </c>
      <c r="P7" s="47">
        <f t="shared" si="1"/>
        <v>0</v>
      </c>
      <c r="Q7" s="9"/>
    </row>
    <row r="8" spans="1:17" ht="15">
      <c r="A8" s="12"/>
      <c r="B8" s="25">
        <v>312.12</v>
      </c>
      <c r="C8" s="20" t="s">
        <v>156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aca="true" t="shared" si="2" ref="O8:O39">SUM(D8:N8)</f>
        <v>0</v>
      </c>
      <c r="P8" s="47">
        <f t="shared" si="1"/>
        <v>0</v>
      </c>
      <c r="Q8" s="9"/>
    </row>
    <row r="9" spans="1:17" ht="15">
      <c r="A9" s="12"/>
      <c r="B9" s="25">
        <v>312.13</v>
      </c>
      <c r="C9" s="20" t="s">
        <v>157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0</v>
      </c>
      <c r="P9" s="47">
        <f t="shared" si="1"/>
        <v>0</v>
      </c>
      <c r="Q9" s="9"/>
    </row>
    <row r="10" spans="1:17" ht="15">
      <c r="A10" s="12"/>
      <c r="B10" s="25">
        <v>312.14</v>
      </c>
      <c r="C10" s="20" t="s">
        <v>158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0</v>
      </c>
      <c r="P10" s="47">
        <f t="shared" si="1"/>
        <v>0</v>
      </c>
      <c r="Q10" s="9"/>
    </row>
    <row r="11" spans="1:17" ht="15">
      <c r="A11" s="12"/>
      <c r="B11" s="25">
        <v>312.15</v>
      </c>
      <c r="C11" s="20" t="s">
        <v>159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0</v>
      </c>
      <c r="P11" s="47">
        <f t="shared" si="1"/>
        <v>0</v>
      </c>
      <c r="Q11" s="9"/>
    </row>
    <row r="12" spans="1:17" ht="15">
      <c r="A12" s="12"/>
      <c r="B12" s="25">
        <v>312.16</v>
      </c>
      <c r="C12" s="20" t="s">
        <v>160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0</v>
      </c>
      <c r="P12" s="47">
        <f t="shared" si="1"/>
        <v>0</v>
      </c>
      <c r="Q12" s="9"/>
    </row>
    <row r="13" spans="1:17" ht="15">
      <c r="A13" s="12"/>
      <c r="B13" s="25">
        <v>312.17</v>
      </c>
      <c r="C13" s="20" t="s">
        <v>161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0</v>
      </c>
      <c r="P13" s="47">
        <f t="shared" si="1"/>
        <v>0</v>
      </c>
      <c r="Q13" s="9"/>
    </row>
    <row r="14" spans="1:17" ht="15">
      <c r="A14" s="12"/>
      <c r="B14" s="25">
        <v>312.3</v>
      </c>
      <c r="C14" s="20" t="s">
        <v>162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0</v>
      </c>
      <c r="P14" s="47">
        <f t="shared" si="1"/>
        <v>0</v>
      </c>
      <c r="Q14" s="9"/>
    </row>
    <row r="15" spans="1:17" ht="15">
      <c r="A15" s="12"/>
      <c r="B15" s="25">
        <v>312.41</v>
      </c>
      <c r="C15" s="20" t="s">
        <v>163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0</v>
      </c>
      <c r="P15" s="47">
        <f t="shared" si="1"/>
        <v>0</v>
      </c>
      <c r="Q15" s="9"/>
    </row>
    <row r="16" spans="1:17" ht="15">
      <c r="A16" s="12"/>
      <c r="B16" s="25">
        <v>312.42</v>
      </c>
      <c r="C16" s="20" t="s">
        <v>164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0</v>
      </c>
      <c r="P16" s="47">
        <f t="shared" si="1"/>
        <v>0</v>
      </c>
      <c r="Q16" s="9"/>
    </row>
    <row r="17" spans="1:17" ht="15">
      <c r="A17" s="12"/>
      <c r="B17" s="25">
        <v>312.43</v>
      </c>
      <c r="C17" s="20" t="s">
        <v>165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0</v>
      </c>
      <c r="P17" s="47">
        <f t="shared" si="1"/>
        <v>0</v>
      </c>
      <c r="Q17" s="9"/>
    </row>
    <row r="18" spans="1:17" ht="15">
      <c r="A18" s="12"/>
      <c r="B18" s="25">
        <v>312.51</v>
      </c>
      <c r="C18" s="20" t="s">
        <v>166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0</v>
      </c>
      <c r="P18" s="47">
        <f t="shared" si="1"/>
        <v>0</v>
      </c>
      <c r="Q18" s="9"/>
    </row>
    <row r="19" spans="1:17" ht="15">
      <c r="A19" s="12"/>
      <c r="B19" s="25">
        <v>312.52</v>
      </c>
      <c r="C19" s="20" t="s">
        <v>167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0</v>
      </c>
      <c r="P19" s="47">
        <f t="shared" si="1"/>
        <v>0</v>
      </c>
      <c r="Q19" s="9"/>
    </row>
    <row r="20" spans="1:17" ht="15">
      <c r="A20" s="12"/>
      <c r="B20" s="25">
        <v>312.61</v>
      </c>
      <c r="C20" s="20" t="s">
        <v>168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0</v>
      </c>
      <c r="P20" s="47">
        <f t="shared" si="1"/>
        <v>0</v>
      </c>
      <c r="Q20" s="9"/>
    </row>
    <row r="21" spans="1:17" ht="15">
      <c r="A21" s="12"/>
      <c r="B21" s="25">
        <v>312.62</v>
      </c>
      <c r="C21" s="20" t="s">
        <v>169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0</v>
      </c>
      <c r="P21" s="47">
        <f t="shared" si="1"/>
        <v>0</v>
      </c>
      <c r="Q21" s="9"/>
    </row>
    <row r="22" spans="1:17" ht="15">
      <c r="A22" s="12"/>
      <c r="B22" s="25">
        <v>312.63</v>
      </c>
      <c r="C22" s="20" t="s">
        <v>170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0</v>
      </c>
      <c r="P22" s="47">
        <f t="shared" si="1"/>
        <v>0</v>
      </c>
      <c r="Q22" s="9"/>
    </row>
    <row r="23" spans="1:17" ht="15">
      <c r="A23" s="12"/>
      <c r="B23" s="25">
        <v>312.64</v>
      </c>
      <c r="C23" s="20" t="s">
        <v>171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0</v>
      </c>
      <c r="P23" s="47">
        <f t="shared" si="1"/>
        <v>0</v>
      </c>
      <c r="Q23" s="9"/>
    </row>
    <row r="24" spans="1:17" ht="15">
      <c r="A24" s="12"/>
      <c r="B24" s="25">
        <v>312.65</v>
      </c>
      <c r="C24" s="20" t="s">
        <v>172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0</v>
      </c>
      <c r="P24" s="47">
        <f t="shared" si="1"/>
        <v>0</v>
      </c>
      <c r="Q24" s="9"/>
    </row>
    <row r="25" spans="1:17" ht="15">
      <c r="A25" s="12"/>
      <c r="B25" s="25">
        <v>312.66</v>
      </c>
      <c r="C25" s="20" t="s">
        <v>173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0</v>
      </c>
      <c r="P25" s="47">
        <f t="shared" si="1"/>
        <v>0</v>
      </c>
      <c r="Q25" s="9"/>
    </row>
    <row r="26" spans="1:17" ht="15">
      <c r="A26" s="12"/>
      <c r="B26" s="25">
        <v>312.67</v>
      </c>
      <c r="C26" s="20" t="s">
        <v>174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0</v>
      </c>
      <c r="P26" s="47">
        <f t="shared" si="1"/>
        <v>0</v>
      </c>
      <c r="Q26" s="9"/>
    </row>
    <row r="27" spans="1:17" ht="15">
      <c r="A27" s="12"/>
      <c r="B27" s="25">
        <v>312.68</v>
      </c>
      <c r="C27" s="20" t="s">
        <v>175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0</v>
      </c>
      <c r="P27" s="47">
        <f t="shared" si="1"/>
        <v>0</v>
      </c>
      <c r="Q27" s="9"/>
    </row>
    <row r="28" spans="1:17" ht="15">
      <c r="A28" s="12"/>
      <c r="B28" s="25">
        <v>314.1</v>
      </c>
      <c r="C28" s="20" t="s">
        <v>13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0</v>
      </c>
      <c r="P28" s="47">
        <f t="shared" si="1"/>
        <v>0</v>
      </c>
      <c r="Q28" s="9"/>
    </row>
    <row r="29" spans="1:17" ht="15">
      <c r="A29" s="12"/>
      <c r="B29" s="25">
        <v>314.3</v>
      </c>
      <c r="C29" s="20" t="s">
        <v>14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0</v>
      </c>
      <c r="P29" s="47">
        <f t="shared" si="1"/>
        <v>0</v>
      </c>
      <c r="Q29" s="9"/>
    </row>
    <row r="30" spans="1:17" ht="15">
      <c r="A30" s="12"/>
      <c r="B30" s="25">
        <v>314.4</v>
      </c>
      <c r="C30" s="20" t="s">
        <v>15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0</v>
      </c>
      <c r="P30" s="47">
        <f t="shared" si="1"/>
        <v>0</v>
      </c>
      <c r="Q30" s="9"/>
    </row>
    <row r="31" spans="1:17" ht="15">
      <c r="A31" s="12"/>
      <c r="B31" s="25">
        <v>314.7</v>
      </c>
      <c r="C31" s="20" t="s">
        <v>176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0</v>
      </c>
      <c r="P31" s="47">
        <f t="shared" si="1"/>
        <v>0</v>
      </c>
      <c r="Q31" s="9"/>
    </row>
    <row r="32" spans="1:17" ht="15">
      <c r="A32" s="12"/>
      <c r="B32" s="25">
        <v>314.8</v>
      </c>
      <c r="C32" s="20" t="s">
        <v>177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0</v>
      </c>
      <c r="P32" s="47">
        <f t="shared" si="1"/>
        <v>0</v>
      </c>
      <c r="Q32" s="9"/>
    </row>
    <row r="33" spans="1:17" ht="15">
      <c r="A33" s="12"/>
      <c r="B33" s="25">
        <v>314.9</v>
      </c>
      <c r="C33" s="20" t="s">
        <v>178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0</v>
      </c>
      <c r="P33" s="47">
        <f t="shared" si="1"/>
        <v>0</v>
      </c>
      <c r="Q33" s="9"/>
    </row>
    <row r="34" spans="1:17" ht="15">
      <c r="A34" s="12"/>
      <c r="B34" s="25">
        <v>315.1</v>
      </c>
      <c r="C34" s="20" t="s">
        <v>179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0</v>
      </c>
      <c r="P34" s="47">
        <f t="shared" si="1"/>
        <v>0</v>
      </c>
      <c r="Q34" s="9"/>
    </row>
    <row r="35" spans="1:17" ht="15">
      <c r="A35" s="12"/>
      <c r="B35" s="25">
        <v>315.2</v>
      </c>
      <c r="C35" s="20" t="s">
        <v>180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0</v>
      </c>
      <c r="P35" s="47">
        <f t="shared" si="1"/>
        <v>0</v>
      </c>
      <c r="Q35" s="9"/>
    </row>
    <row r="36" spans="1:17" ht="15">
      <c r="A36" s="12"/>
      <c r="B36" s="25">
        <v>316</v>
      </c>
      <c r="C36" s="20" t="s">
        <v>91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0</v>
      </c>
      <c r="P36" s="47">
        <f t="shared" si="1"/>
        <v>0</v>
      </c>
      <c r="Q36" s="9"/>
    </row>
    <row r="37" spans="1:17" ht="15">
      <c r="A37" s="12"/>
      <c r="B37" s="25">
        <v>319.1</v>
      </c>
      <c r="C37" s="20" t="s">
        <v>181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0</v>
      </c>
      <c r="P37" s="47">
        <f t="shared" si="1"/>
        <v>0</v>
      </c>
      <c r="Q37" s="9"/>
    </row>
    <row r="38" spans="1:17" ht="15">
      <c r="A38" s="12"/>
      <c r="B38" s="25">
        <v>319.2</v>
      </c>
      <c r="C38" s="20" t="s">
        <v>182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0</v>
      </c>
      <c r="P38" s="47">
        <f t="shared" si="1"/>
        <v>0</v>
      </c>
      <c r="Q38" s="9"/>
    </row>
    <row r="39" spans="1:17" ht="15">
      <c r="A39" s="12"/>
      <c r="B39" s="25">
        <v>319.3</v>
      </c>
      <c r="C39" s="20" t="s">
        <v>183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0</v>
      </c>
      <c r="P39" s="47">
        <f t="shared" si="1"/>
        <v>0</v>
      </c>
      <c r="Q39" s="9"/>
    </row>
    <row r="40" spans="1:17" ht="15">
      <c r="A40" s="12"/>
      <c r="B40" s="25">
        <v>319.9</v>
      </c>
      <c r="C40" s="20" t="s">
        <v>184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0</v>
      </c>
      <c r="P40" s="47">
        <f t="shared" si="1"/>
        <v>0</v>
      </c>
      <c r="Q40" s="9"/>
    </row>
    <row r="41" spans="1:17" ht="15.75">
      <c r="A41" s="29" t="s">
        <v>18</v>
      </c>
      <c r="B41" s="30"/>
      <c r="C41" s="31"/>
      <c r="D41" s="32">
        <f aca="true" t="shared" si="3" ref="D41:N41">SUM(D42:D74)</f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44">
        <f>SUM(D41:N41)</f>
        <v>0</v>
      </c>
      <c r="P41" s="45">
        <f t="shared" si="1"/>
        <v>0</v>
      </c>
      <c r="Q41" s="10"/>
    </row>
    <row r="42" spans="1:17" ht="15">
      <c r="A42" s="12"/>
      <c r="B42" s="25">
        <v>322</v>
      </c>
      <c r="C42" s="20" t="s">
        <v>185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0</v>
      </c>
      <c r="P42" s="47">
        <f t="shared" si="1"/>
        <v>0</v>
      </c>
      <c r="Q42" s="9"/>
    </row>
    <row r="43" spans="1:17" ht="15">
      <c r="A43" s="12"/>
      <c r="B43" s="25">
        <v>322.9</v>
      </c>
      <c r="C43" s="20" t="s">
        <v>186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aca="true" t="shared" si="4" ref="O43:O74">SUM(D43:N43)</f>
        <v>0</v>
      </c>
      <c r="P43" s="47">
        <f t="shared" si="1"/>
        <v>0</v>
      </c>
      <c r="Q43" s="9"/>
    </row>
    <row r="44" spans="1:17" ht="15">
      <c r="A44" s="12"/>
      <c r="B44" s="25">
        <v>323.1</v>
      </c>
      <c r="C44" s="20" t="s">
        <v>19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0</v>
      </c>
      <c r="P44" s="47">
        <f t="shared" si="1"/>
        <v>0</v>
      </c>
      <c r="Q44" s="9"/>
    </row>
    <row r="45" spans="1:17" ht="15">
      <c r="A45" s="12"/>
      <c r="B45" s="25">
        <v>323.2</v>
      </c>
      <c r="C45" s="20" t="s">
        <v>187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0</v>
      </c>
      <c r="P45" s="47">
        <f t="shared" si="1"/>
        <v>0</v>
      </c>
      <c r="Q45" s="9"/>
    </row>
    <row r="46" spans="1:17" ht="15">
      <c r="A46" s="12"/>
      <c r="B46" s="25">
        <v>323.3</v>
      </c>
      <c r="C46" s="20" t="s">
        <v>188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0</v>
      </c>
      <c r="P46" s="47">
        <f t="shared" si="1"/>
        <v>0</v>
      </c>
      <c r="Q46" s="9"/>
    </row>
    <row r="47" spans="1:17" ht="15">
      <c r="A47" s="12"/>
      <c r="B47" s="25">
        <v>323.4</v>
      </c>
      <c r="C47" s="20" t="s">
        <v>20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0</v>
      </c>
      <c r="P47" s="47">
        <f t="shared" si="1"/>
        <v>0</v>
      </c>
      <c r="Q47" s="9"/>
    </row>
    <row r="48" spans="1:17" ht="15">
      <c r="A48" s="12"/>
      <c r="B48" s="25">
        <v>323.5</v>
      </c>
      <c r="C48" s="20" t="s">
        <v>189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0</v>
      </c>
      <c r="P48" s="47">
        <f t="shared" si="1"/>
        <v>0</v>
      </c>
      <c r="Q48" s="9"/>
    </row>
    <row r="49" spans="1:17" ht="15">
      <c r="A49" s="12"/>
      <c r="B49" s="25">
        <v>323.6</v>
      </c>
      <c r="C49" s="20" t="s">
        <v>190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0</v>
      </c>
      <c r="P49" s="47">
        <f t="shared" si="1"/>
        <v>0</v>
      </c>
      <c r="Q49" s="9"/>
    </row>
    <row r="50" spans="1:17" ht="15">
      <c r="A50" s="12"/>
      <c r="B50" s="25">
        <v>323.7</v>
      </c>
      <c r="C50" s="20" t="s">
        <v>21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0</v>
      </c>
      <c r="P50" s="47">
        <f t="shared" si="1"/>
        <v>0</v>
      </c>
      <c r="Q50" s="9"/>
    </row>
    <row r="51" spans="1:17" ht="15">
      <c r="A51" s="12"/>
      <c r="B51" s="25">
        <v>323.9</v>
      </c>
      <c r="C51" s="20" t="s">
        <v>191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0</v>
      </c>
      <c r="P51" s="47">
        <f t="shared" si="1"/>
        <v>0</v>
      </c>
      <c r="Q51" s="9"/>
    </row>
    <row r="52" spans="1:17" ht="15">
      <c r="A52" s="12"/>
      <c r="B52" s="25">
        <v>324.11</v>
      </c>
      <c r="C52" s="20" t="s">
        <v>22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0</v>
      </c>
      <c r="P52" s="47">
        <f t="shared" si="1"/>
        <v>0</v>
      </c>
      <c r="Q52" s="9"/>
    </row>
    <row r="53" spans="1:17" ht="15">
      <c r="A53" s="12"/>
      <c r="B53" s="25">
        <v>324.12</v>
      </c>
      <c r="C53" s="20" t="s">
        <v>23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0</v>
      </c>
      <c r="P53" s="47">
        <f t="shared" si="1"/>
        <v>0</v>
      </c>
      <c r="Q53" s="9"/>
    </row>
    <row r="54" spans="1:17" ht="15">
      <c r="A54" s="12"/>
      <c r="B54" s="25">
        <v>324.21</v>
      </c>
      <c r="C54" s="20" t="s">
        <v>24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0</v>
      </c>
      <c r="P54" s="47">
        <f t="shared" si="1"/>
        <v>0</v>
      </c>
      <c r="Q54" s="9"/>
    </row>
    <row r="55" spans="1:17" ht="15">
      <c r="A55" s="12"/>
      <c r="B55" s="25">
        <v>324.22</v>
      </c>
      <c r="C55" s="20" t="s">
        <v>25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0</v>
      </c>
      <c r="P55" s="47">
        <f t="shared" si="1"/>
        <v>0</v>
      </c>
      <c r="Q55" s="9"/>
    </row>
    <row r="56" spans="1:17" ht="15">
      <c r="A56" s="12"/>
      <c r="B56" s="25">
        <v>324.31</v>
      </c>
      <c r="C56" s="20" t="s">
        <v>192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0</v>
      </c>
      <c r="P56" s="47">
        <f t="shared" si="1"/>
        <v>0</v>
      </c>
      <c r="Q56" s="9"/>
    </row>
    <row r="57" spans="1:17" ht="15">
      <c r="A57" s="12"/>
      <c r="B57" s="25">
        <v>324.32</v>
      </c>
      <c r="C57" s="20" t="s">
        <v>193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0</v>
      </c>
      <c r="P57" s="47">
        <f t="shared" si="1"/>
        <v>0</v>
      </c>
      <c r="Q57" s="9"/>
    </row>
    <row r="58" spans="1:17" ht="15">
      <c r="A58" s="12"/>
      <c r="B58" s="25">
        <v>324.41</v>
      </c>
      <c r="C58" s="20" t="s">
        <v>143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0</v>
      </c>
      <c r="P58" s="47">
        <f t="shared" si="1"/>
        <v>0</v>
      </c>
      <c r="Q58" s="9"/>
    </row>
    <row r="59" spans="1:17" ht="15">
      <c r="A59" s="12"/>
      <c r="B59" s="25">
        <v>324.42</v>
      </c>
      <c r="C59" s="20" t="s">
        <v>144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0</v>
      </c>
      <c r="P59" s="47">
        <f t="shared" si="1"/>
        <v>0</v>
      </c>
      <c r="Q59" s="9"/>
    </row>
    <row r="60" spans="1:17" ht="15">
      <c r="A60" s="12"/>
      <c r="B60" s="25">
        <v>324.51</v>
      </c>
      <c r="C60" s="20" t="s">
        <v>194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0</v>
      </c>
      <c r="P60" s="47">
        <f t="shared" si="1"/>
        <v>0</v>
      </c>
      <c r="Q60" s="9"/>
    </row>
    <row r="61" spans="1:17" ht="15">
      <c r="A61" s="12"/>
      <c r="B61" s="25">
        <v>324.52</v>
      </c>
      <c r="C61" s="20" t="s">
        <v>195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0</v>
      </c>
      <c r="P61" s="47">
        <f t="shared" si="1"/>
        <v>0</v>
      </c>
      <c r="Q61" s="9"/>
    </row>
    <row r="62" spans="1:17" ht="15">
      <c r="A62" s="12"/>
      <c r="B62" s="25">
        <v>324.61</v>
      </c>
      <c r="C62" s="20" t="s">
        <v>26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4"/>
        <v>0</v>
      </c>
      <c r="P62" s="47">
        <f t="shared" si="1"/>
        <v>0</v>
      </c>
      <c r="Q62" s="9"/>
    </row>
    <row r="63" spans="1:17" ht="15">
      <c r="A63" s="12"/>
      <c r="B63" s="25">
        <v>324.62</v>
      </c>
      <c r="C63" s="20" t="s">
        <v>196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4"/>
        <v>0</v>
      </c>
      <c r="P63" s="47">
        <f t="shared" si="1"/>
        <v>0</v>
      </c>
      <c r="Q63" s="9"/>
    </row>
    <row r="64" spans="1:17" ht="15">
      <c r="A64" s="12"/>
      <c r="B64" s="25">
        <v>324.81</v>
      </c>
      <c r="C64" s="20" t="s">
        <v>197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4"/>
        <v>0</v>
      </c>
      <c r="P64" s="47">
        <f t="shared" si="1"/>
        <v>0</v>
      </c>
      <c r="Q64" s="9"/>
    </row>
    <row r="65" spans="1:17" ht="15">
      <c r="A65" s="12"/>
      <c r="B65" s="25">
        <v>324.82</v>
      </c>
      <c r="C65" s="20" t="s">
        <v>198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4"/>
        <v>0</v>
      </c>
      <c r="P65" s="47">
        <f t="shared" si="1"/>
        <v>0</v>
      </c>
      <c r="Q65" s="9"/>
    </row>
    <row r="66" spans="1:17" ht="15">
      <c r="A66" s="12"/>
      <c r="B66" s="25">
        <v>324.91</v>
      </c>
      <c r="C66" s="20" t="s">
        <v>199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4"/>
        <v>0</v>
      </c>
      <c r="P66" s="47">
        <f t="shared" si="1"/>
        <v>0</v>
      </c>
      <c r="Q66" s="9"/>
    </row>
    <row r="67" spans="1:17" ht="15">
      <c r="A67" s="12"/>
      <c r="B67" s="25">
        <v>324.92</v>
      </c>
      <c r="C67" s="20" t="s">
        <v>200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0</v>
      </c>
      <c r="P67" s="47">
        <f t="shared" si="1"/>
        <v>0</v>
      </c>
      <c r="Q67" s="9"/>
    </row>
    <row r="68" spans="1:17" ht="15">
      <c r="A68" s="12"/>
      <c r="B68" s="25">
        <v>325.1</v>
      </c>
      <c r="C68" s="20" t="s">
        <v>201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0</v>
      </c>
      <c r="P68" s="47">
        <f t="shared" si="1"/>
        <v>0</v>
      </c>
      <c r="Q68" s="9"/>
    </row>
    <row r="69" spans="1:17" ht="15">
      <c r="A69" s="12"/>
      <c r="B69" s="25">
        <v>325.2</v>
      </c>
      <c r="C69" s="20" t="s">
        <v>202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0</v>
      </c>
      <c r="P69" s="47">
        <f aca="true" t="shared" si="5" ref="P69:P132">(O69/P$323)</f>
        <v>0</v>
      </c>
      <c r="Q69" s="9"/>
    </row>
    <row r="70" spans="1:17" ht="15">
      <c r="A70" s="12"/>
      <c r="B70" s="25">
        <v>329.1</v>
      </c>
      <c r="C70" s="20" t="s">
        <v>203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0</v>
      </c>
      <c r="P70" s="47">
        <f t="shared" si="5"/>
        <v>0</v>
      </c>
      <c r="Q70" s="9"/>
    </row>
    <row r="71" spans="1:17" ht="15">
      <c r="A71" s="12"/>
      <c r="B71" s="25">
        <v>329.2</v>
      </c>
      <c r="C71" s="20" t="s">
        <v>204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4"/>
        <v>0</v>
      </c>
      <c r="P71" s="47">
        <f t="shared" si="5"/>
        <v>0</v>
      </c>
      <c r="Q71" s="9"/>
    </row>
    <row r="72" spans="1:17" ht="15">
      <c r="A72" s="12"/>
      <c r="B72" s="25">
        <v>329.3</v>
      </c>
      <c r="C72" s="20" t="s">
        <v>205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0</v>
      </c>
      <c r="P72" s="47">
        <f t="shared" si="5"/>
        <v>0</v>
      </c>
      <c r="Q72" s="9"/>
    </row>
    <row r="73" spans="1:17" ht="15">
      <c r="A73" s="12"/>
      <c r="B73" s="25">
        <v>329.4</v>
      </c>
      <c r="C73" s="20" t="s">
        <v>206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0</v>
      </c>
      <c r="P73" s="47">
        <f t="shared" si="5"/>
        <v>0</v>
      </c>
      <c r="Q73" s="9"/>
    </row>
    <row r="74" spans="1:17" ht="15">
      <c r="A74" s="12"/>
      <c r="B74" s="25">
        <v>329.5</v>
      </c>
      <c r="C74" s="20" t="s">
        <v>207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4"/>
        <v>0</v>
      </c>
      <c r="P74" s="47">
        <f t="shared" si="5"/>
        <v>0</v>
      </c>
      <c r="Q74" s="9"/>
    </row>
    <row r="75" spans="1:17" ht="15.75">
      <c r="A75" s="29" t="s">
        <v>208</v>
      </c>
      <c r="B75" s="30"/>
      <c r="C75" s="31"/>
      <c r="D75" s="32">
        <f aca="true" t="shared" si="6" ref="D75:N75">SUM(D76:D166)</f>
        <v>0</v>
      </c>
      <c r="E75" s="32">
        <f t="shared" si="6"/>
        <v>0</v>
      </c>
      <c r="F75" s="32">
        <f t="shared" si="6"/>
        <v>0</v>
      </c>
      <c r="G75" s="32">
        <f t="shared" si="6"/>
        <v>0</v>
      </c>
      <c r="H75" s="32">
        <f t="shared" si="6"/>
        <v>0</v>
      </c>
      <c r="I75" s="32">
        <f t="shared" si="6"/>
        <v>0</v>
      </c>
      <c r="J75" s="32">
        <f t="shared" si="6"/>
        <v>0</v>
      </c>
      <c r="K75" s="32">
        <f t="shared" si="6"/>
        <v>0</v>
      </c>
      <c r="L75" s="32">
        <f t="shared" si="6"/>
        <v>0</v>
      </c>
      <c r="M75" s="32">
        <f t="shared" si="6"/>
        <v>0</v>
      </c>
      <c r="N75" s="32">
        <f t="shared" si="6"/>
        <v>0</v>
      </c>
      <c r="O75" s="44">
        <f>SUM(D75:N75)</f>
        <v>0</v>
      </c>
      <c r="P75" s="45">
        <f t="shared" si="5"/>
        <v>0</v>
      </c>
      <c r="Q75" s="10"/>
    </row>
    <row r="76" spans="1:17" ht="15">
      <c r="A76" s="12"/>
      <c r="B76" s="25">
        <v>331.1</v>
      </c>
      <c r="C76" s="20" t="s">
        <v>129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0</v>
      </c>
      <c r="P76" s="47">
        <f t="shared" si="5"/>
        <v>0</v>
      </c>
      <c r="Q76" s="9"/>
    </row>
    <row r="77" spans="1:17" ht="15">
      <c r="A77" s="12"/>
      <c r="B77" s="25">
        <v>331.2</v>
      </c>
      <c r="C77" s="20" t="s">
        <v>28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0</v>
      </c>
      <c r="P77" s="47">
        <f t="shared" si="5"/>
        <v>0</v>
      </c>
      <c r="Q77" s="9"/>
    </row>
    <row r="78" spans="1:17" ht="15">
      <c r="A78" s="12"/>
      <c r="B78" s="25">
        <v>331.31</v>
      </c>
      <c r="C78" s="20" t="s">
        <v>119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aca="true" t="shared" si="7" ref="O78:O141">SUM(D78:N78)</f>
        <v>0</v>
      </c>
      <c r="P78" s="47">
        <f t="shared" si="5"/>
        <v>0</v>
      </c>
      <c r="Q78" s="9"/>
    </row>
    <row r="79" spans="1:17" ht="15">
      <c r="A79" s="12"/>
      <c r="B79" s="25">
        <v>331.32</v>
      </c>
      <c r="C79" s="20" t="s">
        <v>209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7"/>
        <v>0</v>
      </c>
      <c r="P79" s="47">
        <f t="shared" si="5"/>
        <v>0</v>
      </c>
      <c r="Q79" s="9"/>
    </row>
    <row r="80" spans="1:17" ht="15">
      <c r="A80" s="12"/>
      <c r="B80" s="25">
        <v>331.33</v>
      </c>
      <c r="C80" s="20" t="s">
        <v>210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7"/>
        <v>0</v>
      </c>
      <c r="P80" s="47">
        <f t="shared" si="5"/>
        <v>0</v>
      </c>
      <c r="Q80" s="9"/>
    </row>
    <row r="81" spans="1:17" ht="15">
      <c r="A81" s="12"/>
      <c r="B81" s="25">
        <v>331.34</v>
      </c>
      <c r="C81" s="20" t="s">
        <v>211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7"/>
        <v>0</v>
      </c>
      <c r="P81" s="47">
        <f t="shared" si="5"/>
        <v>0</v>
      </c>
      <c r="Q81" s="9"/>
    </row>
    <row r="82" spans="1:17" ht="15">
      <c r="A82" s="12"/>
      <c r="B82" s="25">
        <v>331.35</v>
      </c>
      <c r="C82" s="20" t="s">
        <v>212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7"/>
        <v>0</v>
      </c>
      <c r="P82" s="47">
        <f t="shared" si="5"/>
        <v>0</v>
      </c>
      <c r="Q82" s="9"/>
    </row>
    <row r="83" spans="1:17" ht="15">
      <c r="A83" s="12"/>
      <c r="B83" s="25">
        <v>331.39</v>
      </c>
      <c r="C83" s="20" t="s">
        <v>120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7"/>
        <v>0</v>
      </c>
      <c r="P83" s="47">
        <f t="shared" si="5"/>
        <v>0</v>
      </c>
      <c r="Q83" s="9"/>
    </row>
    <row r="84" spans="1:17" ht="15">
      <c r="A84" s="12"/>
      <c r="B84" s="25">
        <v>331.41</v>
      </c>
      <c r="C84" s="20" t="s">
        <v>213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7"/>
        <v>0</v>
      </c>
      <c r="P84" s="47">
        <f t="shared" si="5"/>
        <v>0</v>
      </c>
      <c r="Q84" s="9"/>
    </row>
    <row r="85" spans="1:17" ht="15">
      <c r="A85" s="12"/>
      <c r="B85" s="25">
        <v>331.42</v>
      </c>
      <c r="C85" s="20" t="s">
        <v>214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7"/>
        <v>0</v>
      </c>
      <c r="P85" s="47">
        <f t="shared" si="5"/>
        <v>0</v>
      </c>
      <c r="Q85" s="9"/>
    </row>
    <row r="86" spans="1:17" ht="15">
      <c r="A86" s="12"/>
      <c r="B86" s="25">
        <v>331.49</v>
      </c>
      <c r="C86" s="20" t="s">
        <v>215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t="shared" si="7"/>
        <v>0</v>
      </c>
      <c r="P86" s="47">
        <f t="shared" si="5"/>
        <v>0</v>
      </c>
      <c r="Q86" s="9"/>
    </row>
    <row r="87" spans="1:17" ht="15">
      <c r="A87" s="12"/>
      <c r="B87" s="25">
        <v>331.5</v>
      </c>
      <c r="C87" s="20" t="s">
        <v>216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7"/>
        <v>0</v>
      </c>
      <c r="P87" s="47">
        <f t="shared" si="5"/>
        <v>0</v>
      </c>
      <c r="Q87" s="9"/>
    </row>
    <row r="88" spans="1:17" ht="15">
      <c r="A88" s="12"/>
      <c r="B88" s="25">
        <v>331.51</v>
      </c>
      <c r="C88" s="20" t="s">
        <v>217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7"/>
        <v>0</v>
      </c>
      <c r="P88" s="47">
        <f t="shared" si="5"/>
        <v>0</v>
      </c>
      <c r="Q88" s="9"/>
    </row>
    <row r="89" spans="1:17" ht="15">
      <c r="A89" s="12"/>
      <c r="B89" s="25">
        <v>331.61</v>
      </c>
      <c r="C89" s="20" t="s">
        <v>218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7"/>
        <v>0</v>
      </c>
      <c r="P89" s="47">
        <f t="shared" si="5"/>
        <v>0</v>
      </c>
      <c r="Q89" s="9"/>
    </row>
    <row r="90" spans="1:17" ht="15">
      <c r="A90" s="12"/>
      <c r="B90" s="25">
        <v>331.62</v>
      </c>
      <c r="C90" s="20" t="s">
        <v>130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7"/>
        <v>0</v>
      </c>
      <c r="P90" s="47">
        <f t="shared" si="5"/>
        <v>0</v>
      </c>
      <c r="Q90" s="9"/>
    </row>
    <row r="91" spans="1:17" ht="15">
      <c r="A91" s="12"/>
      <c r="B91" s="25">
        <v>331.65</v>
      </c>
      <c r="C91" s="20" t="s">
        <v>219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7"/>
        <v>0</v>
      </c>
      <c r="P91" s="47">
        <f t="shared" si="5"/>
        <v>0</v>
      </c>
      <c r="Q91" s="9"/>
    </row>
    <row r="92" spans="1:17" ht="15">
      <c r="A92" s="12"/>
      <c r="B92" s="25">
        <v>331.69</v>
      </c>
      <c r="C92" s="20" t="s">
        <v>220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7"/>
        <v>0</v>
      </c>
      <c r="P92" s="47">
        <f t="shared" si="5"/>
        <v>0</v>
      </c>
      <c r="Q92" s="9"/>
    </row>
    <row r="93" spans="1:17" ht="15">
      <c r="A93" s="12"/>
      <c r="B93" s="25">
        <v>331.7</v>
      </c>
      <c r="C93" s="20" t="s">
        <v>121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7"/>
        <v>0</v>
      </c>
      <c r="P93" s="47">
        <f t="shared" si="5"/>
        <v>0</v>
      </c>
      <c r="Q93" s="9"/>
    </row>
    <row r="94" spans="1:17" ht="15">
      <c r="A94" s="12"/>
      <c r="B94" s="25">
        <v>331.81</v>
      </c>
      <c r="C94" s="20" t="s">
        <v>221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7"/>
        <v>0</v>
      </c>
      <c r="P94" s="47">
        <f t="shared" si="5"/>
        <v>0</v>
      </c>
      <c r="Q94" s="9"/>
    </row>
    <row r="95" spans="1:17" ht="15">
      <c r="A95" s="12"/>
      <c r="B95" s="25">
        <v>331.82</v>
      </c>
      <c r="C95" s="20" t="s">
        <v>222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7"/>
        <v>0</v>
      </c>
      <c r="P95" s="47">
        <f t="shared" si="5"/>
        <v>0</v>
      </c>
      <c r="Q95" s="9"/>
    </row>
    <row r="96" spans="1:17" ht="15">
      <c r="A96" s="12"/>
      <c r="B96" s="25">
        <v>331.83</v>
      </c>
      <c r="C96" s="20" t="s">
        <v>223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7"/>
        <v>0</v>
      </c>
      <c r="P96" s="47">
        <f t="shared" si="5"/>
        <v>0</v>
      </c>
      <c r="Q96" s="9"/>
    </row>
    <row r="97" spans="1:17" ht="15">
      <c r="A97" s="12"/>
      <c r="B97" s="25">
        <v>331.89</v>
      </c>
      <c r="C97" s="20" t="s">
        <v>224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 t="shared" si="7"/>
        <v>0</v>
      </c>
      <c r="P97" s="47">
        <f t="shared" si="5"/>
        <v>0</v>
      </c>
      <c r="Q97" s="9"/>
    </row>
    <row r="98" spans="1:17" ht="15">
      <c r="A98" s="12"/>
      <c r="B98" s="25">
        <v>331.9</v>
      </c>
      <c r="C98" s="20" t="s">
        <v>107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7"/>
        <v>0</v>
      </c>
      <c r="P98" s="47">
        <f t="shared" si="5"/>
        <v>0</v>
      </c>
      <c r="Q98" s="9"/>
    </row>
    <row r="99" spans="1:17" ht="15">
      <c r="A99" s="12"/>
      <c r="B99" s="25">
        <v>332</v>
      </c>
      <c r="C99" s="20" t="s">
        <v>225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f t="shared" si="7"/>
        <v>0</v>
      </c>
      <c r="P99" s="47">
        <f t="shared" si="5"/>
        <v>0</v>
      </c>
      <c r="Q99" s="9"/>
    </row>
    <row r="100" spans="1:17" ht="15">
      <c r="A100" s="12"/>
      <c r="B100" s="25">
        <v>333</v>
      </c>
      <c r="C100" s="20" t="s">
        <v>226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f t="shared" si="7"/>
        <v>0</v>
      </c>
      <c r="P100" s="47">
        <f t="shared" si="5"/>
        <v>0</v>
      </c>
      <c r="Q100" s="9"/>
    </row>
    <row r="101" spans="1:17" ht="15">
      <c r="A101" s="12"/>
      <c r="B101" s="25">
        <v>334.1</v>
      </c>
      <c r="C101" s="20" t="s">
        <v>86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f t="shared" si="7"/>
        <v>0</v>
      </c>
      <c r="P101" s="47">
        <f t="shared" si="5"/>
        <v>0</v>
      </c>
      <c r="Q101" s="9"/>
    </row>
    <row r="102" spans="1:17" ht="15">
      <c r="A102" s="12"/>
      <c r="B102" s="25">
        <v>334.2</v>
      </c>
      <c r="C102" s="20" t="s">
        <v>30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f t="shared" si="7"/>
        <v>0</v>
      </c>
      <c r="P102" s="47">
        <f t="shared" si="5"/>
        <v>0</v>
      </c>
      <c r="Q102" s="9"/>
    </row>
    <row r="103" spans="1:17" ht="15">
      <c r="A103" s="12"/>
      <c r="B103" s="25">
        <v>334.31</v>
      </c>
      <c r="C103" s="20" t="s">
        <v>126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f t="shared" si="7"/>
        <v>0</v>
      </c>
      <c r="P103" s="47">
        <f t="shared" si="5"/>
        <v>0</v>
      </c>
      <c r="Q103" s="9"/>
    </row>
    <row r="104" spans="1:17" ht="15">
      <c r="A104" s="12"/>
      <c r="B104" s="25">
        <v>334.32</v>
      </c>
      <c r="C104" s="20" t="s">
        <v>227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f t="shared" si="7"/>
        <v>0</v>
      </c>
      <c r="P104" s="47">
        <f t="shared" si="5"/>
        <v>0</v>
      </c>
      <c r="Q104" s="9"/>
    </row>
    <row r="105" spans="1:17" ht="15">
      <c r="A105" s="12"/>
      <c r="B105" s="25">
        <v>334.33</v>
      </c>
      <c r="C105" s="20" t="s">
        <v>228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f t="shared" si="7"/>
        <v>0</v>
      </c>
      <c r="P105" s="47">
        <f t="shared" si="5"/>
        <v>0</v>
      </c>
      <c r="Q105" s="9"/>
    </row>
    <row r="106" spans="1:17" ht="15">
      <c r="A106" s="12"/>
      <c r="B106" s="25">
        <v>334.34</v>
      </c>
      <c r="C106" s="20" t="s">
        <v>229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7"/>
        <v>0</v>
      </c>
      <c r="P106" s="47">
        <f t="shared" si="5"/>
        <v>0</v>
      </c>
      <c r="Q106" s="9"/>
    </row>
    <row r="107" spans="1:17" ht="15">
      <c r="A107" s="12"/>
      <c r="B107" s="25">
        <v>334.35</v>
      </c>
      <c r="C107" s="20" t="s">
        <v>230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f t="shared" si="7"/>
        <v>0</v>
      </c>
      <c r="P107" s="47">
        <f t="shared" si="5"/>
        <v>0</v>
      </c>
      <c r="Q107" s="9"/>
    </row>
    <row r="108" spans="1:17" ht="15">
      <c r="A108" s="12"/>
      <c r="B108" s="25">
        <v>334.36</v>
      </c>
      <c r="C108" s="20" t="s">
        <v>136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f t="shared" si="7"/>
        <v>0</v>
      </c>
      <c r="P108" s="47">
        <f t="shared" si="5"/>
        <v>0</v>
      </c>
      <c r="Q108" s="9"/>
    </row>
    <row r="109" spans="1:17" ht="15">
      <c r="A109" s="12"/>
      <c r="B109" s="25">
        <v>334.39</v>
      </c>
      <c r="C109" s="20" t="s">
        <v>231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f t="shared" si="7"/>
        <v>0</v>
      </c>
      <c r="P109" s="47">
        <f t="shared" si="5"/>
        <v>0</v>
      </c>
      <c r="Q109" s="9"/>
    </row>
    <row r="110" spans="1:17" ht="15">
      <c r="A110" s="12"/>
      <c r="B110" s="25">
        <v>334.41</v>
      </c>
      <c r="C110" s="20" t="s">
        <v>232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7"/>
        <v>0</v>
      </c>
      <c r="P110" s="47">
        <f t="shared" si="5"/>
        <v>0</v>
      </c>
      <c r="Q110" s="9"/>
    </row>
    <row r="111" spans="1:17" ht="15">
      <c r="A111" s="12"/>
      <c r="B111" s="25">
        <v>334.42</v>
      </c>
      <c r="C111" s="20" t="s">
        <v>233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7"/>
        <v>0</v>
      </c>
      <c r="P111" s="47">
        <f t="shared" si="5"/>
        <v>0</v>
      </c>
      <c r="Q111" s="9"/>
    </row>
    <row r="112" spans="1:17" ht="15">
      <c r="A112" s="12"/>
      <c r="B112" s="25">
        <v>334.49</v>
      </c>
      <c r="C112" s="20" t="s">
        <v>234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f t="shared" si="7"/>
        <v>0</v>
      </c>
      <c r="P112" s="47">
        <f t="shared" si="5"/>
        <v>0</v>
      </c>
      <c r="Q112" s="9"/>
    </row>
    <row r="113" spans="1:17" ht="15">
      <c r="A113" s="12"/>
      <c r="B113" s="25">
        <v>334.5</v>
      </c>
      <c r="C113" s="20" t="s">
        <v>235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f t="shared" si="7"/>
        <v>0</v>
      </c>
      <c r="P113" s="47">
        <f t="shared" si="5"/>
        <v>0</v>
      </c>
      <c r="Q113" s="9"/>
    </row>
    <row r="114" spans="1:17" ht="15">
      <c r="A114" s="12"/>
      <c r="B114" s="25">
        <v>334.61</v>
      </c>
      <c r="C114" s="20" t="s">
        <v>236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f t="shared" si="7"/>
        <v>0</v>
      </c>
      <c r="P114" s="47">
        <f t="shared" si="5"/>
        <v>0</v>
      </c>
      <c r="Q114" s="9"/>
    </row>
    <row r="115" spans="1:17" ht="15">
      <c r="A115" s="12"/>
      <c r="B115" s="25">
        <v>334.62</v>
      </c>
      <c r="C115" s="20" t="s">
        <v>145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f t="shared" si="7"/>
        <v>0</v>
      </c>
      <c r="P115" s="47">
        <f t="shared" si="5"/>
        <v>0</v>
      </c>
      <c r="Q115" s="9"/>
    </row>
    <row r="116" spans="1:17" ht="15">
      <c r="A116" s="12"/>
      <c r="B116" s="25">
        <v>334.69</v>
      </c>
      <c r="C116" s="20" t="s">
        <v>237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f t="shared" si="7"/>
        <v>0</v>
      </c>
      <c r="P116" s="47">
        <f t="shared" si="5"/>
        <v>0</v>
      </c>
      <c r="Q116" s="9"/>
    </row>
    <row r="117" spans="1:17" ht="15">
      <c r="A117" s="12"/>
      <c r="B117" s="25">
        <v>334.7</v>
      </c>
      <c r="C117" s="20" t="s">
        <v>31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f t="shared" si="7"/>
        <v>0</v>
      </c>
      <c r="P117" s="47">
        <f t="shared" si="5"/>
        <v>0</v>
      </c>
      <c r="Q117" s="9"/>
    </row>
    <row r="118" spans="1:17" ht="15">
      <c r="A118" s="12"/>
      <c r="B118" s="25">
        <v>334.81</v>
      </c>
      <c r="C118" s="20" t="s">
        <v>238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f t="shared" si="7"/>
        <v>0</v>
      </c>
      <c r="P118" s="47">
        <f t="shared" si="5"/>
        <v>0</v>
      </c>
      <c r="Q118" s="9"/>
    </row>
    <row r="119" spans="1:17" ht="15">
      <c r="A119" s="12"/>
      <c r="B119" s="25">
        <v>334.82</v>
      </c>
      <c r="C119" s="20" t="s">
        <v>239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f t="shared" si="7"/>
        <v>0</v>
      </c>
      <c r="P119" s="47">
        <f t="shared" si="5"/>
        <v>0</v>
      </c>
      <c r="Q119" s="9"/>
    </row>
    <row r="120" spans="1:17" ht="15">
      <c r="A120" s="12"/>
      <c r="B120" s="25">
        <v>334.83</v>
      </c>
      <c r="C120" s="20" t="s">
        <v>240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f t="shared" si="7"/>
        <v>0</v>
      </c>
      <c r="P120" s="47">
        <f t="shared" si="5"/>
        <v>0</v>
      </c>
      <c r="Q120" s="9"/>
    </row>
    <row r="121" spans="1:17" ht="15">
      <c r="A121" s="12"/>
      <c r="B121" s="25">
        <v>334.89</v>
      </c>
      <c r="C121" s="20" t="s">
        <v>241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f t="shared" si="7"/>
        <v>0</v>
      </c>
      <c r="P121" s="47">
        <f t="shared" si="5"/>
        <v>0</v>
      </c>
      <c r="Q121" s="9"/>
    </row>
    <row r="122" spans="1:17" ht="15">
      <c r="A122" s="12"/>
      <c r="B122" s="25">
        <v>334.9</v>
      </c>
      <c r="C122" s="20" t="s">
        <v>131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f t="shared" si="7"/>
        <v>0</v>
      </c>
      <c r="P122" s="47">
        <f t="shared" si="5"/>
        <v>0</v>
      </c>
      <c r="Q122" s="9"/>
    </row>
    <row r="123" spans="1:17" ht="15">
      <c r="A123" s="12"/>
      <c r="B123" s="25">
        <v>335.121</v>
      </c>
      <c r="C123" s="20" t="s">
        <v>242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f t="shared" si="7"/>
        <v>0</v>
      </c>
      <c r="P123" s="47">
        <f t="shared" si="5"/>
        <v>0</v>
      </c>
      <c r="Q123" s="9"/>
    </row>
    <row r="124" spans="1:17" ht="15">
      <c r="A124" s="12"/>
      <c r="B124" s="25">
        <v>335.125</v>
      </c>
      <c r="C124" s="20" t="s">
        <v>243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f t="shared" si="7"/>
        <v>0</v>
      </c>
      <c r="P124" s="47">
        <f t="shared" si="5"/>
        <v>0</v>
      </c>
      <c r="Q124" s="9"/>
    </row>
    <row r="125" spans="1:17" ht="15">
      <c r="A125" s="12"/>
      <c r="B125" s="25">
        <v>335.13</v>
      </c>
      <c r="C125" s="20" t="s">
        <v>244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f t="shared" si="7"/>
        <v>0</v>
      </c>
      <c r="P125" s="47">
        <f t="shared" si="5"/>
        <v>0</v>
      </c>
      <c r="Q125" s="9"/>
    </row>
    <row r="126" spans="1:17" ht="15">
      <c r="A126" s="12"/>
      <c r="B126" s="25">
        <v>335.14</v>
      </c>
      <c r="C126" s="20" t="s">
        <v>93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f t="shared" si="7"/>
        <v>0</v>
      </c>
      <c r="P126" s="47">
        <f t="shared" si="5"/>
        <v>0</v>
      </c>
      <c r="Q126" s="9"/>
    </row>
    <row r="127" spans="1:17" ht="15">
      <c r="A127" s="12"/>
      <c r="B127" s="25">
        <v>335.15</v>
      </c>
      <c r="C127" s="20" t="s">
        <v>94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f t="shared" si="7"/>
        <v>0</v>
      </c>
      <c r="P127" s="47">
        <f t="shared" si="5"/>
        <v>0</v>
      </c>
      <c r="Q127" s="9"/>
    </row>
    <row r="128" spans="1:17" ht="15">
      <c r="A128" s="12"/>
      <c r="B128" s="25">
        <v>335.16</v>
      </c>
      <c r="C128" s="20" t="s">
        <v>245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f t="shared" si="7"/>
        <v>0</v>
      </c>
      <c r="P128" s="47">
        <f t="shared" si="5"/>
        <v>0</v>
      </c>
      <c r="Q128" s="9"/>
    </row>
    <row r="129" spans="1:17" ht="15">
      <c r="A129" s="12"/>
      <c r="B129" s="25">
        <v>335.17</v>
      </c>
      <c r="C129" s="20" t="s">
        <v>246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7"/>
        <v>0</v>
      </c>
      <c r="P129" s="47">
        <f t="shared" si="5"/>
        <v>0</v>
      </c>
      <c r="Q129" s="9"/>
    </row>
    <row r="130" spans="1:17" ht="15">
      <c r="A130" s="12"/>
      <c r="B130" s="25">
        <v>335.18</v>
      </c>
      <c r="C130" s="20" t="s">
        <v>247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f t="shared" si="7"/>
        <v>0</v>
      </c>
      <c r="P130" s="47">
        <f t="shared" si="5"/>
        <v>0</v>
      </c>
      <c r="Q130" s="9"/>
    </row>
    <row r="131" spans="1:17" ht="15">
      <c r="A131" s="12"/>
      <c r="B131" s="25">
        <v>335.19</v>
      </c>
      <c r="C131" s="20" t="s">
        <v>96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7"/>
        <v>0</v>
      </c>
      <c r="P131" s="47">
        <f t="shared" si="5"/>
        <v>0</v>
      </c>
      <c r="Q131" s="9"/>
    </row>
    <row r="132" spans="1:17" ht="15">
      <c r="A132" s="12"/>
      <c r="B132" s="25">
        <v>335.21</v>
      </c>
      <c r="C132" s="20" t="s">
        <v>36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f t="shared" si="7"/>
        <v>0</v>
      </c>
      <c r="P132" s="47">
        <f t="shared" si="5"/>
        <v>0</v>
      </c>
      <c r="Q132" s="9"/>
    </row>
    <row r="133" spans="1:17" ht="15">
      <c r="A133" s="12"/>
      <c r="B133" s="25">
        <v>335.22</v>
      </c>
      <c r="C133" s="20" t="s">
        <v>248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f t="shared" si="7"/>
        <v>0</v>
      </c>
      <c r="P133" s="47">
        <f aca="true" t="shared" si="8" ref="P133:P196">(O133/P$323)</f>
        <v>0</v>
      </c>
      <c r="Q133" s="9"/>
    </row>
    <row r="134" spans="1:17" ht="15">
      <c r="A134" s="12"/>
      <c r="B134" s="25">
        <v>335.23</v>
      </c>
      <c r="C134" s="20" t="s">
        <v>249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f t="shared" si="7"/>
        <v>0</v>
      </c>
      <c r="P134" s="47">
        <f t="shared" si="8"/>
        <v>0</v>
      </c>
      <c r="Q134" s="9"/>
    </row>
    <row r="135" spans="1:17" ht="15">
      <c r="A135" s="12"/>
      <c r="B135" s="25">
        <v>335.29</v>
      </c>
      <c r="C135" s="20" t="s">
        <v>250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f t="shared" si="7"/>
        <v>0</v>
      </c>
      <c r="P135" s="47">
        <f t="shared" si="8"/>
        <v>0</v>
      </c>
      <c r="Q135" s="9"/>
    </row>
    <row r="136" spans="1:17" ht="15">
      <c r="A136" s="12"/>
      <c r="B136" s="25">
        <v>335.31</v>
      </c>
      <c r="C136" s="20" t="s">
        <v>251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f t="shared" si="7"/>
        <v>0</v>
      </c>
      <c r="P136" s="47">
        <f t="shared" si="8"/>
        <v>0</v>
      </c>
      <c r="Q136" s="9"/>
    </row>
    <row r="137" spans="1:17" ht="15">
      <c r="A137" s="12"/>
      <c r="B137" s="25">
        <v>335.32</v>
      </c>
      <c r="C137" s="20" t="s">
        <v>252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f t="shared" si="7"/>
        <v>0</v>
      </c>
      <c r="P137" s="47">
        <f t="shared" si="8"/>
        <v>0</v>
      </c>
      <c r="Q137" s="9"/>
    </row>
    <row r="138" spans="1:17" ht="15">
      <c r="A138" s="12"/>
      <c r="B138" s="25">
        <v>335.33</v>
      </c>
      <c r="C138" s="20" t="s">
        <v>253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f t="shared" si="7"/>
        <v>0</v>
      </c>
      <c r="P138" s="47">
        <f t="shared" si="8"/>
        <v>0</v>
      </c>
      <c r="Q138" s="9"/>
    </row>
    <row r="139" spans="1:17" ht="15">
      <c r="A139" s="12"/>
      <c r="B139" s="25">
        <v>335.34</v>
      </c>
      <c r="C139" s="20" t="s">
        <v>254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f t="shared" si="7"/>
        <v>0</v>
      </c>
      <c r="P139" s="47">
        <f t="shared" si="8"/>
        <v>0</v>
      </c>
      <c r="Q139" s="9"/>
    </row>
    <row r="140" spans="1:17" ht="15">
      <c r="A140" s="12"/>
      <c r="B140" s="25">
        <v>335.35</v>
      </c>
      <c r="C140" s="20" t="s">
        <v>255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f t="shared" si="7"/>
        <v>0</v>
      </c>
      <c r="P140" s="47">
        <f t="shared" si="8"/>
        <v>0</v>
      </c>
      <c r="Q140" s="9"/>
    </row>
    <row r="141" spans="1:17" ht="15">
      <c r="A141" s="12"/>
      <c r="B141" s="25">
        <v>335.36</v>
      </c>
      <c r="C141" s="20" t="s">
        <v>256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f t="shared" si="7"/>
        <v>0</v>
      </c>
      <c r="P141" s="47">
        <f t="shared" si="8"/>
        <v>0</v>
      </c>
      <c r="Q141" s="9"/>
    </row>
    <row r="142" spans="1:17" ht="15">
      <c r="A142" s="12"/>
      <c r="B142" s="25">
        <v>335.38</v>
      </c>
      <c r="C142" s="20" t="s">
        <v>257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f aca="true" t="shared" si="9" ref="O142:O165">SUM(D142:N142)</f>
        <v>0</v>
      </c>
      <c r="P142" s="47">
        <f t="shared" si="8"/>
        <v>0</v>
      </c>
      <c r="Q142" s="9"/>
    </row>
    <row r="143" spans="1:17" ht="15">
      <c r="A143" s="12"/>
      <c r="B143" s="25">
        <v>335.41</v>
      </c>
      <c r="C143" s="20" t="s">
        <v>258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f t="shared" si="9"/>
        <v>0</v>
      </c>
      <c r="P143" s="47">
        <f t="shared" si="8"/>
        <v>0</v>
      </c>
      <c r="Q143" s="9"/>
    </row>
    <row r="144" spans="1:17" ht="15">
      <c r="A144" s="12"/>
      <c r="B144" s="25">
        <v>335.42</v>
      </c>
      <c r="C144" s="20" t="s">
        <v>259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f t="shared" si="9"/>
        <v>0</v>
      </c>
      <c r="P144" s="47">
        <f t="shared" si="8"/>
        <v>0</v>
      </c>
      <c r="Q144" s="9"/>
    </row>
    <row r="145" spans="1:17" ht="15">
      <c r="A145" s="12"/>
      <c r="B145" s="25">
        <v>335.43</v>
      </c>
      <c r="C145" s="20" t="s">
        <v>260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f t="shared" si="9"/>
        <v>0</v>
      </c>
      <c r="P145" s="47">
        <f t="shared" si="8"/>
        <v>0</v>
      </c>
      <c r="Q145" s="9"/>
    </row>
    <row r="146" spans="1:17" ht="15">
      <c r="A146" s="12"/>
      <c r="B146" s="25">
        <v>335.44</v>
      </c>
      <c r="C146" s="20" t="s">
        <v>261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f t="shared" si="9"/>
        <v>0</v>
      </c>
      <c r="P146" s="47">
        <f t="shared" si="8"/>
        <v>0</v>
      </c>
      <c r="Q146" s="9"/>
    </row>
    <row r="147" spans="1:17" ht="15">
      <c r="A147" s="12"/>
      <c r="B147" s="25">
        <v>335.45</v>
      </c>
      <c r="C147" s="20" t="s">
        <v>262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f t="shared" si="9"/>
        <v>0</v>
      </c>
      <c r="P147" s="47">
        <f t="shared" si="8"/>
        <v>0</v>
      </c>
      <c r="Q147" s="9"/>
    </row>
    <row r="148" spans="1:17" ht="15">
      <c r="A148" s="12"/>
      <c r="B148" s="25">
        <v>335.46</v>
      </c>
      <c r="C148" s="20" t="s">
        <v>263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f t="shared" si="9"/>
        <v>0</v>
      </c>
      <c r="P148" s="47">
        <f t="shared" si="8"/>
        <v>0</v>
      </c>
      <c r="Q148" s="9"/>
    </row>
    <row r="149" spans="1:17" ht="15">
      <c r="A149" s="12"/>
      <c r="B149" s="25">
        <v>335.48</v>
      </c>
      <c r="C149" s="20" t="s">
        <v>264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f t="shared" si="9"/>
        <v>0</v>
      </c>
      <c r="P149" s="47">
        <f t="shared" si="8"/>
        <v>0</v>
      </c>
      <c r="Q149" s="9"/>
    </row>
    <row r="150" spans="1:17" ht="15">
      <c r="A150" s="12"/>
      <c r="B150" s="25">
        <v>335.5</v>
      </c>
      <c r="C150" s="20" t="s">
        <v>265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f t="shared" si="9"/>
        <v>0</v>
      </c>
      <c r="P150" s="47">
        <f t="shared" si="8"/>
        <v>0</v>
      </c>
      <c r="Q150" s="9"/>
    </row>
    <row r="151" spans="1:17" ht="15">
      <c r="A151" s="12"/>
      <c r="B151" s="25">
        <v>335.61</v>
      </c>
      <c r="C151" s="20" t="s">
        <v>266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f t="shared" si="9"/>
        <v>0</v>
      </c>
      <c r="P151" s="47">
        <f t="shared" si="8"/>
        <v>0</v>
      </c>
      <c r="Q151" s="9"/>
    </row>
    <row r="152" spans="1:17" ht="15">
      <c r="A152" s="12"/>
      <c r="B152" s="25">
        <v>335.62</v>
      </c>
      <c r="C152" s="20" t="s">
        <v>267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f t="shared" si="9"/>
        <v>0</v>
      </c>
      <c r="P152" s="47">
        <f t="shared" si="8"/>
        <v>0</v>
      </c>
      <c r="Q152" s="9"/>
    </row>
    <row r="153" spans="1:17" ht="15">
      <c r="A153" s="12"/>
      <c r="B153" s="25">
        <v>335.69</v>
      </c>
      <c r="C153" s="20" t="s">
        <v>268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f t="shared" si="9"/>
        <v>0</v>
      </c>
      <c r="P153" s="47">
        <f t="shared" si="8"/>
        <v>0</v>
      </c>
      <c r="Q153" s="9"/>
    </row>
    <row r="154" spans="1:17" ht="15">
      <c r="A154" s="12"/>
      <c r="B154" s="25">
        <v>335.7</v>
      </c>
      <c r="C154" s="20" t="s">
        <v>269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f t="shared" si="9"/>
        <v>0</v>
      </c>
      <c r="P154" s="47">
        <f t="shared" si="8"/>
        <v>0</v>
      </c>
      <c r="Q154" s="9"/>
    </row>
    <row r="155" spans="1:17" ht="15">
      <c r="A155" s="12"/>
      <c r="B155" s="25">
        <v>335.9</v>
      </c>
      <c r="C155" s="20" t="s">
        <v>270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f t="shared" si="9"/>
        <v>0</v>
      </c>
      <c r="P155" s="47">
        <f t="shared" si="8"/>
        <v>0</v>
      </c>
      <c r="Q155" s="9"/>
    </row>
    <row r="156" spans="1:17" ht="15">
      <c r="A156" s="12"/>
      <c r="B156" s="25">
        <v>336</v>
      </c>
      <c r="C156" s="20" t="s">
        <v>271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f t="shared" si="9"/>
        <v>0</v>
      </c>
      <c r="P156" s="47">
        <f t="shared" si="8"/>
        <v>0</v>
      </c>
      <c r="Q156" s="9"/>
    </row>
    <row r="157" spans="1:17" ht="15">
      <c r="A157" s="12"/>
      <c r="B157" s="25">
        <v>337.1</v>
      </c>
      <c r="C157" s="20" t="s">
        <v>272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f t="shared" si="9"/>
        <v>0</v>
      </c>
      <c r="P157" s="47">
        <f t="shared" si="8"/>
        <v>0</v>
      </c>
      <c r="Q157" s="9"/>
    </row>
    <row r="158" spans="1:17" ht="15">
      <c r="A158" s="12"/>
      <c r="B158" s="25">
        <v>337.2</v>
      </c>
      <c r="C158" s="20" t="s">
        <v>87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f t="shared" si="9"/>
        <v>0</v>
      </c>
      <c r="P158" s="47">
        <f t="shared" si="8"/>
        <v>0</v>
      </c>
      <c r="Q158" s="9"/>
    </row>
    <row r="159" spans="1:17" ht="15">
      <c r="A159" s="12"/>
      <c r="B159" s="25">
        <v>337.3</v>
      </c>
      <c r="C159" s="20" t="s">
        <v>37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f t="shared" si="9"/>
        <v>0</v>
      </c>
      <c r="P159" s="47">
        <f t="shared" si="8"/>
        <v>0</v>
      </c>
      <c r="Q159" s="9"/>
    </row>
    <row r="160" spans="1:17" ht="15">
      <c r="A160" s="12"/>
      <c r="B160" s="25">
        <v>337.4</v>
      </c>
      <c r="C160" s="20" t="s">
        <v>109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f t="shared" si="9"/>
        <v>0</v>
      </c>
      <c r="P160" s="47">
        <f t="shared" si="8"/>
        <v>0</v>
      </c>
      <c r="Q160" s="9"/>
    </row>
    <row r="161" spans="1:17" ht="15">
      <c r="A161" s="12"/>
      <c r="B161" s="25">
        <v>337.5</v>
      </c>
      <c r="C161" s="20" t="s">
        <v>132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9"/>
        <v>0</v>
      </c>
      <c r="P161" s="47">
        <f t="shared" si="8"/>
        <v>0</v>
      </c>
      <c r="Q161" s="9"/>
    </row>
    <row r="162" spans="1:17" ht="15">
      <c r="A162" s="12"/>
      <c r="B162" s="25">
        <v>337.6</v>
      </c>
      <c r="C162" s="20" t="s">
        <v>273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f t="shared" si="9"/>
        <v>0</v>
      </c>
      <c r="P162" s="47">
        <f t="shared" si="8"/>
        <v>0</v>
      </c>
      <c r="Q162" s="9"/>
    </row>
    <row r="163" spans="1:17" ht="15">
      <c r="A163" s="12"/>
      <c r="B163" s="25">
        <v>337.7</v>
      </c>
      <c r="C163" s="20" t="s">
        <v>110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f t="shared" si="9"/>
        <v>0</v>
      </c>
      <c r="P163" s="47">
        <f t="shared" si="8"/>
        <v>0</v>
      </c>
      <c r="Q163" s="9"/>
    </row>
    <row r="164" spans="1:17" ht="15">
      <c r="A164" s="12"/>
      <c r="B164" s="25">
        <v>337.9</v>
      </c>
      <c r="C164" s="20" t="s">
        <v>274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f t="shared" si="9"/>
        <v>0</v>
      </c>
      <c r="P164" s="47">
        <f t="shared" si="8"/>
        <v>0</v>
      </c>
      <c r="Q164" s="9"/>
    </row>
    <row r="165" spans="1:17" ht="15">
      <c r="A165" s="12"/>
      <c r="B165" s="25">
        <v>338</v>
      </c>
      <c r="C165" s="20" t="s">
        <v>38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f t="shared" si="9"/>
        <v>0</v>
      </c>
      <c r="P165" s="47">
        <f t="shared" si="8"/>
        <v>0</v>
      </c>
      <c r="Q165" s="9"/>
    </row>
    <row r="166" spans="1:17" ht="15">
      <c r="A166" s="12"/>
      <c r="B166" s="25">
        <v>339</v>
      </c>
      <c r="C166" s="20" t="s">
        <v>275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>SUM(D166:N166)</f>
        <v>0</v>
      </c>
      <c r="P166" s="47">
        <f t="shared" si="8"/>
        <v>0</v>
      </c>
      <c r="Q166" s="9"/>
    </row>
    <row r="167" spans="1:17" ht="15.75">
      <c r="A167" s="29" t="s">
        <v>43</v>
      </c>
      <c r="B167" s="30"/>
      <c r="C167" s="31"/>
      <c r="D167" s="32">
        <f aca="true" t="shared" si="10" ref="D167:N167">SUM(D168:D260)</f>
        <v>0</v>
      </c>
      <c r="E167" s="32">
        <f t="shared" si="10"/>
        <v>0</v>
      </c>
      <c r="F167" s="32">
        <f t="shared" si="10"/>
        <v>0</v>
      </c>
      <c r="G167" s="32">
        <f t="shared" si="10"/>
        <v>0</v>
      </c>
      <c r="H167" s="32">
        <f t="shared" si="10"/>
        <v>0</v>
      </c>
      <c r="I167" s="32">
        <f t="shared" si="10"/>
        <v>0</v>
      </c>
      <c r="J167" s="32">
        <f t="shared" si="10"/>
        <v>0</v>
      </c>
      <c r="K167" s="32">
        <f t="shared" si="10"/>
        <v>0</v>
      </c>
      <c r="L167" s="32">
        <f t="shared" si="10"/>
        <v>0</v>
      </c>
      <c r="M167" s="32">
        <f t="shared" si="10"/>
        <v>0</v>
      </c>
      <c r="N167" s="32">
        <f t="shared" si="10"/>
        <v>0</v>
      </c>
      <c r="O167" s="32">
        <f>SUM(D167:N167)</f>
        <v>0</v>
      </c>
      <c r="P167" s="45">
        <f t="shared" si="8"/>
        <v>0</v>
      </c>
      <c r="Q167" s="10"/>
    </row>
    <row r="168" spans="1:17" ht="15">
      <c r="A168" s="12"/>
      <c r="B168" s="25">
        <v>341.1</v>
      </c>
      <c r="C168" s="20" t="s">
        <v>276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f>SUM(D168:N168)</f>
        <v>0</v>
      </c>
      <c r="P168" s="47">
        <f t="shared" si="8"/>
        <v>0</v>
      </c>
      <c r="Q168" s="9"/>
    </row>
    <row r="169" spans="1:17" ht="15">
      <c r="A169" s="12"/>
      <c r="B169" s="25">
        <v>341.15</v>
      </c>
      <c r="C169" s="20" t="s">
        <v>277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f aca="true" t="shared" si="11" ref="O169:O260">SUM(D169:N169)</f>
        <v>0</v>
      </c>
      <c r="P169" s="47">
        <f t="shared" si="8"/>
        <v>0</v>
      </c>
      <c r="Q169" s="9"/>
    </row>
    <row r="170" spans="1:17" ht="15">
      <c r="A170" s="12"/>
      <c r="B170" s="25">
        <v>341.16</v>
      </c>
      <c r="C170" s="20" t="s">
        <v>278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f t="shared" si="11"/>
        <v>0</v>
      </c>
      <c r="P170" s="47">
        <f t="shared" si="8"/>
        <v>0</v>
      </c>
      <c r="Q170" s="9"/>
    </row>
    <row r="171" spans="1:17" ht="15">
      <c r="A171" s="12"/>
      <c r="B171" s="25">
        <v>341.2</v>
      </c>
      <c r="C171" s="20" t="s">
        <v>97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f t="shared" si="11"/>
        <v>0</v>
      </c>
      <c r="P171" s="47">
        <f t="shared" si="8"/>
        <v>0</v>
      </c>
      <c r="Q171" s="9"/>
    </row>
    <row r="172" spans="1:17" ht="15">
      <c r="A172" s="12"/>
      <c r="B172" s="25">
        <v>341.3</v>
      </c>
      <c r="C172" s="20" t="s">
        <v>279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f t="shared" si="11"/>
        <v>0</v>
      </c>
      <c r="P172" s="47">
        <f t="shared" si="8"/>
        <v>0</v>
      </c>
      <c r="Q172" s="9"/>
    </row>
    <row r="173" spans="1:17" ht="15">
      <c r="A173" s="12"/>
      <c r="B173" s="25">
        <v>341.51</v>
      </c>
      <c r="C173" s="20" t="s">
        <v>280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f t="shared" si="11"/>
        <v>0</v>
      </c>
      <c r="P173" s="47">
        <f t="shared" si="8"/>
        <v>0</v>
      </c>
      <c r="Q173" s="9"/>
    </row>
    <row r="174" spans="1:17" ht="15">
      <c r="A174" s="12"/>
      <c r="B174" s="25">
        <v>341.52</v>
      </c>
      <c r="C174" s="20" t="s">
        <v>281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f t="shared" si="11"/>
        <v>0</v>
      </c>
      <c r="P174" s="47">
        <f t="shared" si="8"/>
        <v>0</v>
      </c>
      <c r="Q174" s="9"/>
    </row>
    <row r="175" spans="1:17" ht="15">
      <c r="A175" s="12"/>
      <c r="B175" s="25">
        <v>341.53</v>
      </c>
      <c r="C175" s="20" t="s">
        <v>282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f t="shared" si="11"/>
        <v>0</v>
      </c>
      <c r="P175" s="47">
        <f t="shared" si="8"/>
        <v>0</v>
      </c>
      <c r="Q175" s="9"/>
    </row>
    <row r="176" spans="1:17" ht="15">
      <c r="A176" s="12"/>
      <c r="B176" s="25">
        <v>341.54</v>
      </c>
      <c r="C176" s="20" t="s">
        <v>283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f t="shared" si="11"/>
        <v>0</v>
      </c>
      <c r="P176" s="47">
        <f t="shared" si="8"/>
        <v>0</v>
      </c>
      <c r="Q176" s="9"/>
    </row>
    <row r="177" spans="1:17" ht="15">
      <c r="A177" s="12"/>
      <c r="B177" s="25">
        <v>341.55</v>
      </c>
      <c r="C177" s="20" t="s">
        <v>284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f t="shared" si="11"/>
        <v>0</v>
      </c>
      <c r="P177" s="47">
        <f t="shared" si="8"/>
        <v>0</v>
      </c>
      <c r="Q177" s="9"/>
    </row>
    <row r="178" spans="1:17" ht="15">
      <c r="A178" s="12"/>
      <c r="B178" s="25">
        <v>341.56</v>
      </c>
      <c r="C178" s="20" t="s">
        <v>285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f t="shared" si="11"/>
        <v>0</v>
      </c>
      <c r="P178" s="47">
        <f t="shared" si="8"/>
        <v>0</v>
      </c>
      <c r="Q178" s="9"/>
    </row>
    <row r="179" spans="1:17" ht="15">
      <c r="A179" s="12"/>
      <c r="B179" s="25">
        <v>341.8</v>
      </c>
      <c r="C179" s="20" t="s">
        <v>286</v>
      </c>
      <c r="D179" s="46">
        <v>0</v>
      </c>
      <c r="E179" s="46">
        <v>0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f t="shared" si="11"/>
        <v>0</v>
      </c>
      <c r="P179" s="47">
        <f t="shared" si="8"/>
        <v>0</v>
      </c>
      <c r="Q179" s="9"/>
    </row>
    <row r="180" spans="1:17" ht="15">
      <c r="A180" s="12"/>
      <c r="B180" s="25">
        <v>341.9</v>
      </c>
      <c r="C180" s="20" t="s">
        <v>287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f t="shared" si="11"/>
        <v>0</v>
      </c>
      <c r="P180" s="47">
        <f t="shared" si="8"/>
        <v>0</v>
      </c>
      <c r="Q180" s="9"/>
    </row>
    <row r="181" spans="1:17" ht="15">
      <c r="A181" s="12"/>
      <c r="B181" s="25">
        <v>342.1</v>
      </c>
      <c r="C181" s="20" t="s">
        <v>288</v>
      </c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f t="shared" si="11"/>
        <v>0</v>
      </c>
      <c r="P181" s="47">
        <f t="shared" si="8"/>
        <v>0</v>
      </c>
      <c r="Q181" s="9"/>
    </row>
    <row r="182" spans="1:17" ht="15">
      <c r="A182" s="12"/>
      <c r="B182" s="25">
        <v>342.2</v>
      </c>
      <c r="C182" s="20" t="s">
        <v>289</v>
      </c>
      <c r="D182" s="46">
        <v>0</v>
      </c>
      <c r="E182" s="46">
        <v>0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f t="shared" si="11"/>
        <v>0</v>
      </c>
      <c r="P182" s="47">
        <f t="shared" si="8"/>
        <v>0</v>
      </c>
      <c r="Q182" s="9"/>
    </row>
    <row r="183" spans="1:17" ht="15">
      <c r="A183" s="12"/>
      <c r="B183" s="25">
        <v>342.3</v>
      </c>
      <c r="C183" s="20" t="s">
        <v>290</v>
      </c>
      <c r="D183" s="46">
        <v>0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f t="shared" si="11"/>
        <v>0</v>
      </c>
      <c r="P183" s="47">
        <f t="shared" si="8"/>
        <v>0</v>
      </c>
      <c r="Q183" s="9"/>
    </row>
    <row r="184" spans="1:17" ht="15">
      <c r="A184" s="12"/>
      <c r="B184" s="25">
        <v>342.4</v>
      </c>
      <c r="C184" s="20" t="s">
        <v>291</v>
      </c>
      <c r="D184" s="46">
        <v>0</v>
      </c>
      <c r="E184" s="46">
        <v>0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f t="shared" si="11"/>
        <v>0</v>
      </c>
      <c r="P184" s="47">
        <f t="shared" si="8"/>
        <v>0</v>
      </c>
      <c r="Q184" s="9"/>
    </row>
    <row r="185" spans="1:17" ht="15">
      <c r="A185" s="12"/>
      <c r="B185" s="25">
        <v>342.5</v>
      </c>
      <c r="C185" s="20" t="s">
        <v>48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f t="shared" si="11"/>
        <v>0</v>
      </c>
      <c r="P185" s="47">
        <f t="shared" si="8"/>
        <v>0</v>
      </c>
      <c r="Q185" s="9"/>
    </row>
    <row r="186" spans="1:17" ht="15">
      <c r="A186" s="12"/>
      <c r="B186" s="25">
        <v>342.6</v>
      </c>
      <c r="C186" s="20" t="s">
        <v>292</v>
      </c>
      <c r="D186" s="46">
        <v>0</v>
      </c>
      <c r="E186" s="46">
        <v>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f t="shared" si="11"/>
        <v>0</v>
      </c>
      <c r="P186" s="47">
        <f t="shared" si="8"/>
        <v>0</v>
      </c>
      <c r="Q186" s="9"/>
    </row>
    <row r="187" spans="1:17" ht="15">
      <c r="A187" s="12"/>
      <c r="B187" s="25">
        <v>342.9</v>
      </c>
      <c r="C187" s="20" t="s">
        <v>146</v>
      </c>
      <c r="D187" s="46">
        <v>0</v>
      </c>
      <c r="E187" s="46">
        <v>0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f t="shared" si="11"/>
        <v>0</v>
      </c>
      <c r="P187" s="47">
        <f t="shared" si="8"/>
        <v>0</v>
      </c>
      <c r="Q187" s="9"/>
    </row>
    <row r="188" spans="1:17" ht="15">
      <c r="A188" s="12"/>
      <c r="B188" s="25">
        <v>343.1</v>
      </c>
      <c r="C188" s="20" t="s">
        <v>293</v>
      </c>
      <c r="D188" s="46">
        <v>0</v>
      </c>
      <c r="E188" s="46">
        <v>0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f t="shared" si="11"/>
        <v>0</v>
      </c>
      <c r="P188" s="47">
        <f t="shared" si="8"/>
        <v>0</v>
      </c>
      <c r="Q188" s="9"/>
    </row>
    <row r="189" spans="1:17" ht="15">
      <c r="A189" s="12"/>
      <c r="B189" s="25">
        <v>343.2</v>
      </c>
      <c r="C189" s="20" t="s">
        <v>294</v>
      </c>
      <c r="D189" s="46">
        <v>0</v>
      </c>
      <c r="E189" s="46">
        <v>0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f t="shared" si="11"/>
        <v>0</v>
      </c>
      <c r="P189" s="47">
        <f t="shared" si="8"/>
        <v>0</v>
      </c>
      <c r="Q189" s="9"/>
    </row>
    <row r="190" spans="1:17" ht="15">
      <c r="A190" s="12"/>
      <c r="B190" s="25">
        <v>343.3</v>
      </c>
      <c r="C190" s="20" t="s">
        <v>49</v>
      </c>
      <c r="D190" s="46">
        <v>0</v>
      </c>
      <c r="E190" s="46">
        <v>0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f t="shared" si="11"/>
        <v>0</v>
      </c>
      <c r="P190" s="47">
        <f t="shared" si="8"/>
        <v>0</v>
      </c>
      <c r="Q190" s="9"/>
    </row>
    <row r="191" spans="1:17" ht="15">
      <c r="A191" s="12"/>
      <c r="B191" s="25">
        <v>343.4</v>
      </c>
      <c r="C191" s="20" t="s">
        <v>50</v>
      </c>
      <c r="D191" s="46">
        <v>0</v>
      </c>
      <c r="E191" s="46">
        <v>0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f t="shared" si="11"/>
        <v>0</v>
      </c>
      <c r="P191" s="47">
        <f t="shared" si="8"/>
        <v>0</v>
      </c>
      <c r="Q191" s="9"/>
    </row>
    <row r="192" spans="1:17" ht="15">
      <c r="A192" s="12"/>
      <c r="B192" s="25">
        <v>343.5</v>
      </c>
      <c r="C192" s="20" t="s">
        <v>51</v>
      </c>
      <c r="D192" s="46">
        <v>0</v>
      </c>
      <c r="E192" s="46">
        <v>0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f t="shared" si="11"/>
        <v>0</v>
      </c>
      <c r="P192" s="47">
        <f t="shared" si="8"/>
        <v>0</v>
      </c>
      <c r="Q192" s="9"/>
    </row>
    <row r="193" spans="1:17" ht="15">
      <c r="A193" s="12"/>
      <c r="B193" s="25">
        <v>343.6</v>
      </c>
      <c r="C193" s="20" t="s">
        <v>137</v>
      </c>
      <c r="D193" s="46">
        <v>0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f t="shared" si="11"/>
        <v>0</v>
      </c>
      <c r="P193" s="47">
        <f t="shared" si="8"/>
        <v>0</v>
      </c>
      <c r="Q193" s="9"/>
    </row>
    <row r="194" spans="1:17" ht="15">
      <c r="A194" s="12"/>
      <c r="B194" s="25">
        <v>343.7</v>
      </c>
      <c r="C194" s="20" t="s">
        <v>52</v>
      </c>
      <c r="D194" s="46">
        <v>0</v>
      </c>
      <c r="E194" s="46">
        <v>0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f t="shared" si="11"/>
        <v>0</v>
      </c>
      <c r="P194" s="47">
        <f t="shared" si="8"/>
        <v>0</v>
      </c>
      <c r="Q194" s="9"/>
    </row>
    <row r="195" spans="1:17" ht="15">
      <c r="A195" s="12"/>
      <c r="B195" s="25">
        <v>343.8</v>
      </c>
      <c r="C195" s="20" t="s">
        <v>295</v>
      </c>
      <c r="D195" s="46">
        <v>0</v>
      </c>
      <c r="E195" s="46">
        <v>0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f t="shared" si="11"/>
        <v>0</v>
      </c>
      <c r="P195" s="47">
        <f t="shared" si="8"/>
        <v>0</v>
      </c>
      <c r="Q195" s="9"/>
    </row>
    <row r="196" spans="1:17" ht="15">
      <c r="A196" s="12"/>
      <c r="B196" s="25">
        <v>343.9</v>
      </c>
      <c r="C196" s="20" t="s">
        <v>53</v>
      </c>
      <c r="D196" s="46">
        <v>0</v>
      </c>
      <c r="E196" s="46">
        <v>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f t="shared" si="11"/>
        <v>0</v>
      </c>
      <c r="P196" s="47">
        <f t="shared" si="8"/>
        <v>0</v>
      </c>
      <c r="Q196" s="9"/>
    </row>
    <row r="197" spans="1:17" ht="15">
      <c r="A197" s="12"/>
      <c r="B197" s="25">
        <v>344.1</v>
      </c>
      <c r="C197" s="20" t="s">
        <v>296</v>
      </c>
      <c r="D197" s="46">
        <v>0</v>
      </c>
      <c r="E197" s="46">
        <v>0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f t="shared" si="11"/>
        <v>0</v>
      </c>
      <c r="P197" s="47">
        <f aca="true" t="shared" si="12" ref="P197:P260">(O197/P$323)</f>
        <v>0</v>
      </c>
      <c r="Q197" s="9"/>
    </row>
    <row r="198" spans="1:17" ht="15">
      <c r="A198" s="12"/>
      <c r="B198" s="25">
        <v>344.2</v>
      </c>
      <c r="C198" s="20" t="s">
        <v>297</v>
      </c>
      <c r="D198" s="46">
        <v>0</v>
      </c>
      <c r="E198" s="46">
        <v>0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f t="shared" si="11"/>
        <v>0</v>
      </c>
      <c r="P198" s="47">
        <f t="shared" si="12"/>
        <v>0</v>
      </c>
      <c r="Q198" s="9"/>
    </row>
    <row r="199" spans="1:17" ht="15">
      <c r="A199" s="12"/>
      <c r="B199" s="25">
        <v>344.3</v>
      </c>
      <c r="C199" s="20" t="s">
        <v>298</v>
      </c>
      <c r="D199" s="46">
        <v>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f t="shared" si="11"/>
        <v>0</v>
      </c>
      <c r="P199" s="47">
        <f t="shared" si="12"/>
        <v>0</v>
      </c>
      <c r="Q199" s="9"/>
    </row>
    <row r="200" spans="1:17" ht="15">
      <c r="A200" s="12"/>
      <c r="B200" s="25">
        <v>344.4</v>
      </c>
      <c r="C200" s="20" t="s">
        <v>299</v>
      </c>
      <c r="D200" s="46">
        <v>0</v>
      </c>
      <c r="E200" s="46">
        <v>0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f t="shared" si="11"/>
        <v>0</v>
      </c>
      <c r="P200" s="47">
        <f t="shared" si="12"/>
        <v>0</v>
      </c>
      <c r="Q200" s="9"/>
    </row>
    <row r="201" spans="1:17" ht="15">
      <c r="A201" s="12"/>
      <c r="B201" s="25">
        <v>344.5</v>
      </c>
      <c r="C201" s="20" t="s">
        <v>300</v>
      </c>
      <c r="D201" s="46">
        <v>0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f t="shared" si="11"/>
        <v>0</v>
      </c>
      <c r="P201" s="47">
        <f t="shared" si="12"/>
        <v>0</v>
      </c>
      <c r="Q201" s="9"/>
    </row>
    <row r="202" spans="1:17" ht="15">
      <c r="A202" s="12"/>
      <c r="B202" s="25">
        <v>344.6</v>
      </c>
      <c r="C202" s="20" t="s">
        <v>301</v>
      </c>
      <c r="D202" s="46">
        <v>0</v>
      </c>
      <c r="E202" s="46">
        <v>0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f t="shared" si="11"/>
        <v>0</v>
      </c>
      <c r="P202" s="47">
        <f t="shared" si="12"/>
        <v>0</v>
      </c>
      <c r="Q202" s="9"/>
    </row>
    <row r="203" spans="1:17" ht="15">
      <c r="A203" s="12"/>
      <c r="B203" s="25">
        <v>344.9</v>
      </c>
      <c r="C203" s="20" t="s">
        <v>302</v>
      </c>
      <c r="D203" s="46">
        <v>0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f t="shared" si="11"/>
        <v>0</v>
      </c>
      <c r="P203" s="47">
        <f t="shared" si="12"/>
        <v>0</v>
      </c>
      <c r="Q203" s="9"/>
    </row>
    <row r="204" spans="1:17" ht="15">
      <c r="A204" s="12"/>
      <c r="B204" s="25">
        <v>345.1</v>
      </c>
      <c r="C204" s="20" t="s">
        <v>303</v>
      </c>
      <c r="D204" s="46">
        <v>0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f t="shared" si="11"/>
        <v>0</v>
      </c>
      <c r="P204" s="47">
        <f t="shared" si="12"/>
        <v>0</v>
      </c>
      <c r="Q204" s="9"/>
    </row>
    <row r="205" spans="1:17" ht="15">
      <c r="A205" s="12"/>
      <c r="B205" s="25">
        <v>345.9</v>
      </c>
      <c r="C205" s="20" t="s">
        <v>304</v>
      </c>
      <c r="D205" s="46">
        <v>0</v>
      </c>
      <c r="E205" s="46">
        <v>0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f t="shared" si="11"/>
        <v>0</v>
      </c>
      <c r="P205" s="47">
        <f t="shared" si="12"/>
        <v>0</v>
      </c>
      <c r="Q205" s="9"/>
    </row>
    <row r="206" spans="1:17" ht="15">
      <c r="A206" s="12"/>
      <c r="B206" s="25">
        <v>346.1</v>
      </c>
      <c r="C206" s="20" t="s">
        <v>305</v>
      </c>
      <c r="D206" s="46">
        <v>0</v>
      </c>
      <c r="E206" s="46">
        <v>0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f t="shared" si="11"/>
        <v>0</v>
      </c>
      <c r="P206" s="47">
        <f t="shared" si="12"/>
        <v>0</v>
      </c>
      <c r="Q206" s="9"/>
    </row>
    <row r="207" spans="1:17" ht="15">
      <c r="A207" s="12"/>
      <c r="B207" s="25">
        <v>346.2</v>
      </c>
      <c r="C207" s="20" t="s">
        <v>306</v>
      </c>
      <c r="D207" s="46">
        <v>0</v>
      </c>
      <c r="E207" s="46">
        <v>0</v>
      </c>
      <c r="F207" s="46">
        <v>0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f t="shared" si="11"/>
        <v>0</v>
      </c>
      <c r="P207" s="47">
        <f t="shared" si="12"/>
        <v>0</v>
      </c>
      <c r="Q207" s="9"/>
    </row>
    <row r="208" spans="1:17" ht="15">
      <c r="A208" s="12"/>
      <c r="B208" s="25">
        <v>346.3</v>
      </c>
      <c r="C208" s="20" t="s">
        <v>307</v>
      </c>
      <c r="D208" s="46">
        <v>0</v>
      </c>
      <c r="E208" s="46">
        <v>0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f t="shared" si="11"/>
        <v>0</v>
      </c>
      <c r="P208" s="47">
        <f t="shared" si="12"/>
        <v>0</v>
      </c>
      <c r="Q208" s="9"/>
    </row>
    <row r="209" spans="1:17" ht="15">
      <c r="A209" s="12"/>
      <c r="B209" s="25">
        <v>346.4</v>
      </c>
      <c r="C209" s="20" t="s">
        <v>308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f t="shared" si="11"/>
        <v>0</v>
      </c>
      <c r="P209" s="47">
        <f t="shared" si="12"/>
        <v>0</v>
      </c>
      <c r="Q209" s="9"/>
    </row>
    <row r="210" spans="1:17" ht="15">
      <c r="A210" s="12"/>
      <c r="B210" s="25">
        <v>346.9</v>
      </c>
      <c r="C210" s="20" t="s">
        <v>309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f t="shared" si="11"/>
        <v>0</v>
      </c>
      <c r="P210" s="47">
        <f t="shared" si="12"/>
        <v>0</v>
      </c>
      <c r="Q210" s="9"/>
    </row>
    <row r="211" spans="1:17" ht="15">
      <c r="A211" s="12"/>
      <c r="B211" s="25">
        <v>347.1</v>
      </c>
      <c r="C211" s="20" t="s">
        <v>310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f t="shared" si="11"/>
        <v>0</v>
      </c>
      <c r="P211" s="47">
        <f t="shared" si="12"/>
        <v>0</v>
      </c>
      <c r="Q211" s="9"/>
    </row>
    <row r="212" spans="1:17" ht="15">
      <c r="A212" s="12"/>
      <c r="B212" s="25">
        <v>347.2</v>
      </c>
      <c r="C212" s="20" t="s">
        <v>54</v>
      </c>
      <c r="D212" s="46">
        <v>0</v>
      </c>
      <c r="E212" s="46">
        <v>0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f t="shared" si="11"/>
        <v>0</v>
      </c>
      <c r="P212" s="47">
        <f t="shared" si="12"/>
        <v>0</v>
      </c>
      <c r="Q212" s="9"/>
    </row>
    <row r="213" spans="1:17" ht="15">
      <c r="A213" s="12"/>
      <c r="B213" s="25">
        <v>347.3</v>
      </c>
      <c r="C213" s="20" t="s">
        <v>138</v>
      </c>
      <c r="D213" s="46">
        <v>0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f t="shared" si="11"/>
        <v>0</v>
      </c>
      <c r="P213" s="47">
        <f t="shared" si="12"/>
        <v>0</v>
      </c>
      <c r="Q213" s="9"/>
    </row>
    <row r="214" spans="1:17" ht="15">
      <c r="A214" s="12"/>
      <c r="B214" s="25">
        <v>347.4</v>
      </c>
      <c r="C214" s="20" t="s">
        <v>55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f t="shared" si="11"/>
        <v>0</v>
      </c>
      <c r="P214" s="47">
        <f t="shared" si="12"/>
        <v>0</v>
      </c>
      <c r="Q214" s="9"/>
    </row>
    <row r="215" spans="1:17" ht="15">
      <c r="A215" s="12"/>
      <c r="B215" s="25">
        <v>347.5</v>
      </c>
      <c r="C215" s="20" t="s">
        <v>311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f t="shared" si="11"/>
        <v>0</v>
      </c>
      <c r="P215" s="47">
        <f t="shared" si="12"/>
        <v>0</v>
      </c>
      <c r="Q215" s="9"/>
    </row>
    <row r="216" spans="1:17" ht="15">
      <c r="A216" s="12"/>
      <c r="B216" s="25">
        <v>347.8</v>
      </c>
      <c r="C216" s="20" t="s">
        <v>312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f t="shared" si="11"/>
        <v>0</v>
      </c>
      <c r="P216" s="47">
        <f t="shared" si="12"/>
        <v>0</v>
      </c>
      <c r="Q216" s="9"/>
    </row>
    <row r="217" spans="1:17" ht="15">
      <c r="A217" s="12"/>
      <c r="B217" s="25">
        <v>347.9</v>
      </c>
      <c r="C217" s="20" t="s">
        <v>139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f t="shared" si="11"/>
        <v>0</v>
      </c>
      <c r="P217" s="47">
        <f t="shared" si="12"/>
        <v>0</v>
      </c>
      <c r="Q217" s="9"/>
    </row>
    <row r="218" spans="1:17" ht="15">
      <c r="A218" s="12"/>
      <c r="B218" s="25">
        <v>348.11</v>
      </c>
      <c r="C218" s="20" t="s">
        <v>313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f>SUM(D218:N218)</f>
        <v>0</v>
      </c>
      <c r="P218" s="47">
        <f t="shared" si="12"/>
        <v>0</v>
      </c>
      <c r="Q218" s="9"/>
    </row>
    <row r="219" spans="1:17" ht="15">
      <c r="A219" s="12"/>
      <c r="B219" s="25">
        <v>348.12</v>
      </c>
      <c r="C219" s="20" t="s">
        <v>314</v>
      </c>
      <c r="D219" s="46">
        <v>0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f aca="true" t="shared" si="13" ref="O219:O244">SUM(D219:N219)</f>
        <v>0</v>
      </c>
      <c r="P219" s="47">
        <f t="shared" si="12"/>
        <v>0</v>
      </c>
      <c r="Q219" s="9"/>
    </row>
    <row r="220" spans="1:17" ht="15">
      <c r="A220" s="12"/>
      <c r="B220" s="25">
        <v>348.13</v>
      </c>
      <c r="C220" s="20" t="s">
        <v>315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f t="shared" si="13"/>
        <v>0</v>
      </c>
      <c r="P220" s="47">
        <f t="shared" si="12"/>
        <v>0</v>
      </c>
      <c r="Q220" s="9"/>
    </row>
    <row r="221" spans="1:17" ht="15">
      <c r="A221" s="12"/>
      <c r="B221" s="25">
        <v>348.14</v>
      </c>
      <c r="C221" s="20" t="s">
        <v>316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f t="shared" si="13"/>
        <v>0</v>
      </c>
      <c r="P221" s="47">
        <f t="shared" si="12"/>
        <v>0</v>
      </c>
      <c r="Q221" s="9"/>
    </row>
    <row r="222" spans="1:17" ht="15">
      <c r="A222" s="12"/>
      <c r="B222" s="25">
        <v>348.21</v>
      </c>
      <c r="C222" s="20" t="s">
        <v>317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f t="shared" si="13"/>
        <v>0</v>
      </c>
      <c r="P222" s="47">
        <f t="shared" si="12"/>
        <v>0</v>
      </c>
      <c r="Q222" s="9"/>
    </row>
    <row r="223" spans="1:17" ht="15">
      <c r="A223" s="12"/>
      <c r="B223" s="25">
        <v>348.22</v>
      </c>
      <c r="C223" s="20" t="s">
        <v>318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f t="shared" si="13"/>
        <v>0</v>
      </c>
      <c r="P223" s="47">
        <f t="shared" si="12"/>
        <v>0</v>
      </c>
      <c r="Q223" s="9"/>
    </row>
    <row r="224" spans="1:17" ht="15">
      <c r="A224" s="12"/>
      <c r="B224" s="25">
        <v>348.23</v>
      </c>
      <c r="C224" s="20" t="s">
        <v>319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f t="shared" si="13"/>
        <v>0</v>
      </c>
      <c r="P224" s="47">
        <f t="shared" si="12"/>
        <v>0</v>
      </c>
      <c r="Q224" s="9"/>
    </row>
    <row r="225" spans="1:17" ht="15">
      <c r="A225" s="12"/>
      <c r="B225" s="25">
        <v>348.24</v>
      </c>
      <c r="C225" s="20" t="s">
        <v>320</v>
      </c>
      <c r="D225" s="46">
        <v>0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f t="shared" si="13"/>
        <v>0</v>
      </c>
      <c r="P225" s="47">
        <f t="shared" si="12"/>
        <v>0</v>
      </c>
      <c r="Q225" s="9"/>
    </row>
    <row r="226" spans="1:17" ht="15">
      <c r="A226" s="12"/>
      <c r="B226" s="25">
        <v>348.31</v>
      </c>
      <c r="C226" s="20" t="s">
        <v>321</v>
      </c>
      <c r="D226" s="46">
        <v>0</v>
      </c>
      <c r="E226" s="46">
        <v>0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f t="shared" si="13"/>
        <v>0</v>
      </c>
      <c r="P226" s="47">
        <f t="shared" si="12"/>
        <v>0</v>
      </c>
      <c r="Q226" s="9"/>
    </row>
    <row r="227" spans="1:17" ht="15">
      <c r="A227" s="12"/>
      <c r="B227" s="25">
        <v>348.32</v>
      </c>
      <c r="C227" s="20" t="s">
        <v>322</v>
      </c>
      <c r="D227" s="46">
        <v>0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f t="shared" si="13"/>
        <v>0</v>
      </c>
      <c r="P227" s="47">
        <f t="shared" si="12"/>
        <v>0</v>
      </c>
      <c r="Q227" s="9"/>
    </row>
    <row r="228" spans="1:17" ht="15">
      <c r="A228" s="12"/>
      <c r="B228" s="25">
        <v>348.33</v>
      </c>
      <c r="C228" s="20" t="s">
        <v>323</v>
      </c>
      <c r="D228" s="46">
        <v>0</v>
      </c>
      <c r="E228" s="46">
        <v>0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f t="shared" si="13"/>
        <v>0</v>
      </c>
      <c r="P228" s="47">
        <f t="shared" si="12"/>
        <v>0</v>
      </c>
      <c r="Q228" s="9"/>
    </row>
    <row r="229" spans="1:17" ht="15">
      <c r="A229" s="12"/>
      <c r="B229" s="25">
        <v>348.41</v>
      </c>
      <c r="C229" s="20" t="s">
        <v>324</v>
      </c>
      <c r="D229" s="46">
        <v>0</v>
      </c>
      <c r="E229" s="46">
        <v>0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f t="shared" si="13"/>
        <v>0</v>
      </c>
      <c r="P229" s="47">
        <f t="shared" si="12"/>
        <v>0</v>
      </c>
      <c r="Q229" s="9"/>
    </row>
    <row r="230" spans="1:17" ht="15">
      <c r="A230" s="12"/>
      <c r="B230" s="25">
        <v>348.42</v>
      </c>
      <c r="C230" s="20" t="s">
        <v>325</v>
      </c>
      <c r="D230" s="46">
        <v>0</v>
      </c>
      <c r="E230" s="46">
        <v>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f t="shared" si="13"/>
        <v>0</v>
      </c>
      <c r="P230" s="47">
        <f t="shared" si="12"/>
        <v>0</v>
      </c>
      <c r="Q230" s="9"/>
    </row>
    <row r="231" spans="1:17" ht="15">
      <c r="A231" s="12"/>
      <c r="B231" s="25">
        <v>348.43</v>
      </c>
      <c r="C231" s="20" t="s">
        <v>326</v>
      </c>
      <c r="D231" s="46">
        <v>0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f t="shared" si="13"/>
        <v>0</v>
      </c>
      <c r="P231" s="47">
        <f t="shared" si="12"/>
        <v>0</v>
      </c>
      <c r="Q231" s="9"/>
    </row>
    <row r="232" spans="1:17" ht="15">
      <c r="A232" s="12"/>
      <c r="B232" s="25">
        <v>348.48</v>
      </c>
      <c r="C232" s="20" t="s">
        <v>327</v>
      </c>
      <c r="D232" s="46">
        <v>0</v>
      </c>
      <c r="E232" s="46">
        <v>0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f t="shared" si="13"/>
        <v>0</v>
      </c>
      <c r="P232" s="47">
        <f t="shared" si="12"/>
        <v>0</v>
      </c>
      <c r="Q232" s="9"/>
    </row>
    <row r="233" spans="1:17" ht="15">
      <c r="A233" s="12"/>
      <c r="B233" s="25">
        <v>348.51</v>
      </c>
      <c r="C233" s="20" t="s">
        <v>328</v>
      </c>
      <c r="D233" s="46">
        <v>0</v>
      </c>
      <c r="E233" s="46">
        <v>0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f t="shared" si="13"/>
        <v>0</v>
      </c>
      <c r="P233" s="47">
        <f t="shared" si="12"/>
        <v>0</v>
      </c>
      <c r="Q233" s="9"/>
    </row>
    <row r="234" spans="1:17" ht="15">
      <c r="A234" s="12"/>
      <c r="B234" s="25">
        <v>348.52</v>
      </c>
      <c r="C234" s="20" t="s">
        <v>329</v>
      </c>
      <c r="D234" s="46">
        <v>0</v>
      </c>
      <c r="E234" s="46">
        <v>0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f t="shared" si="13"/>
        <v>0</v>
      </c>
      <c r="P234" s="47">
        <f t="shared" si="12"/>
        <v>0</v>
      </c>
      <c r="Q234" s="9"/>
    </row>
    <row r="235" spans="1:17" ht="15">
      <c r="A235" s="12"/>
      <c r="B235" s="25">
        <v>348.53</v>
      </c>
      <c r="C235" s="20" t="s">
        <v>330</v>
      </c>
      <c r="D235" s="46">
        <v>0</v>
      </c>
      <c r="E235" s="46">
        <v>0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f t="shared" si="13"/>
        <v>0</v>
      </c>
      <c r="P235" s="47">
        <f t="shared" si="12"/>
        <v>0</v>
      </c>
      <c r="Q235" s="9"/>
    </row>
    <row r="236" spans="1:17" ht="15">
      <c r="A236" s="12"/>
      <c r="B236" s="25">
        <v>348.54</v>
      </c>
      <c r="C236" s="20" t="s">
        <v>331</v>
      </c>
      <c r="D236" s="46">
        <v>0</v>
      </c>
      <c r="E236" s="46">
        <v>0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f t="shared" si="13"/>
        <v>0</v>
      </c>
      <c r="P236" s="47">
        <f t="shared" si="12"/>
        <v>0</v>
      </c>
      <c r="Q236" s="9"/>
    </row>
    <row r="237" spans="1:17" ht="15">
      <c r="A237" s="12"/>
      <c r="B237" s="25">
        <v>348.61</v>
      </c>
      <c r="C237" s="20" t="s">
        <v>332</v>
      </c>
      <c r="D237" s="46">
        <v>0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f t="shared" si="13"/>
        <v>0</v>
      </c>
      <c r="P237" s="47">
        <f t="shared" si="12"/>
        <v>0</v>
      </c>
      <c r="Q237" s="9"/>
    </row>
    <row r="238" spans="1:17" ht="15">
      <c r="A238" s="12"/>
      <c r="B238" s="25">
        <v>348.62</v>
      </c>
      <c r="C238" s="20" t="s">
        <v>333</v>
      </c>
      <c r="D238" s="46">
        <v>0</v>
      </c>
      <c r="E238" s="46">
        <v>0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f t="shared" si="13"/>
        <v>0</v>
      </c>
      <c r="P238" s="47">
        <f t="shared" si="12"/>
        <v>0</v>
      </c>
      <c r="Q238" s="9"/>
    </row>
    <row r="239" spans="1:17" ht="15">
      <c r="A239" s="12"/>
      <c r="B239" s="25">
        <v>348.63</v>
      </c>
      <c r="C239" s="20" t="s">
        <v>334</v>
      </c>
      <c r="D239" s="46">
        <v>0</v>
      </c>
      <c r="E239" s="46">
        <v>0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f t="shared" si="13"/>
        <v>0</v>
      </c>
      <c r="P239" s="47">
        <f t="shared" si="12"/>
        <v>0</v>
      </c>
      <c r="Q239" s="9"/>
    </row>
    <row r="240" spans="1:17" ht="15">
      <c r="A240" s="12"/>
      <c r="B240" s="25">
        <v>348.64</v>
      </c>
      <c r="C240" s="20" t="s">
        <v>335</v>
      </c>
      <c r="D240" s="46">
        <v>0</v>
      </c>
      <c r="E240" s="46">
        <v>0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f t="shared" si="13"/>
        <v>0</v>
      </c>
      <c r="P240" s="47">
        <f t="shared" si="12"/>
        <v>0</v>
      </c>
      <c r="Q240" s="9"/>
    </row>
    <row r="241" spans="1:17" ht="15">
      <c r="A241" s="12"/>
      <c r="B241" s="25">
        <v>348.71</v>
      </c>
      <c r="C241" s="20" t="s">
        <v>336</v>
      </c>
      <c r="D241" s="46">
        <v>0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f t="shared" si="13"/>
        <v>0</v>
      </c>
      <c r="P241" s="47">
        <f t="shared" si="12"/>
        <v>0</v>
      </c>
      <c r="Q241" s="9"/>
    </row>
    <row r="242" spans="1:17" ht="15">
      <c r="A242" s="12"/>
      <c r="B242" s="25">
        <v>348.72</v>
      </c>
      <c r="C242" s="20" t="s">
        <v>337</v>
      </c>
      <c r="D242" s="46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f t="shared" si="13"/>
        <v>0</v>
      </c>
      <c r="P242" s="47">
        <f t="shared" si="12"/>
        <v>0</v>
      </c>
      <c r="Q242" s="9"/>
    </row>
    <row r="243" spans="1:17" ht="15">
      <c r="A243" s="12"/>
      <c r="B243" s="25">
        <v>348.73</v>
      </c>
      <c r="C243" s="20" t="s">
        <v>338</v>
      </c>
      <c r="D243" s="46">
        <v>0</v>
      </c>
      <c r="E243" s="46">
        <v>0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f t="shared" si="13"/>
        <v>0</v>
      </c>
      <c r="P243" s="47">
        <f t="shared" si="12"/>
        <v>0</v>
      </c>
      <c r="Q243" s="9"/>
    </row>
    <row r="244" spans="1:17" ht="15">
      <c r="A244" s="12"/>
      <c r="B244" s="25">
        <v>348.74</v>
      </c>
      <c r="C244" s="20" t="s">
        <v>339</v>
      </c>
      <c r="D244" s="46">
        <v>0</v>
      </c>
      <c r="E244" s="46">
        <v>0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0</v>
      </c>
      <c r="N244" s="46">
        <v>0</v>
      </c>
      <c r="O244" s="46">
        <f t="shared" si="13"/>
        <v>0</v>
      </c>
      <c r="P244" s="47">
        <f t="shared" si="12"/>
        <v>0</v>
      </c>
      <c r="Q244" s="9"/>
    </row>
    <row r="245" spans="1:17" ht="15">
      <c r="A245" s="12"/>
      <c r="B245" s="25">
        <v>348.82</v>
      </c>
      <c r="C245" s="20" t="s">
        <v>340</v>
      </c>
      <c r="D245" s="46">
        <v>0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f t="shared" si="11"/>
        <v>0</v>
      </c>
      <c r="P245" s="47">
        <f t="shared" si="12"/>
        <v>0</v>
      </c>
      <c r="Q245" s="9"/>
    </row>
    <row r="246" spans="1:17" ht="15">
      <c r="A246" s="12"/>
      <c r="B246" s="25">
        <v>348.85</v>
      </c>
      <c r="C246" s="20" t="s">
        <v>341</v>
      </c>
      <c r="D246" s="46">
        <v>0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f t="shared" si="11"/>
        <v>0</v>
      </c>
      <c r="P246" s="47">
        <f t="shared" si="12"/>
        <v>0</v>
      </c>
      <c r="Q246" s="9"/>
    </row>
    <row r="247" spans="1:17" ht="15">
      <c r="A247" s="12"/>
      <c r="B247" s="25">
        <v>348.86</v>
      </c>
      <c r="C247" s="20" t="s">
        <v>342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f t="shared" si="11"/>
        <v>0</v>
      </c>
      <c r="P247" s="47">
        <f t="shared" si="12"/>
        <v>0</v>
      </c>
      <c r="Q247" s="9"/>
    </row>
    <row r="248" spans="1:17" ht="15">
      <c r="A248" s="12"/>
      <c r="B248" s="25">
        <v>348.87</v>
      </c>
      <c r="C248" s="20" t="s">
        <v>343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f t="shared" si="11"/>
        <v>0</v>
      </c>
      <c r="P248" s="47">
        <f t="shared" si="12"/>
        <v>0</v>
      </c>
      <c r="Q248" s="9"/>
    </row>
    <row r="249" spans="1:17" ht="15">
      <c r="A249" s="12"/>
      <c r="B249" s="25">
        <v>348.88</v>
      </c>
      <c r="C249" s="20" t="s">
        <v>344</v>
      </c>
      <c r="D249" s="46">
        <v>0</v>
      </c>
      <c r="E249" s="46">
        <v>0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f t="shared" si="11"/>
        <v>0</v>
      </c>
      <c r="P249" s="47">
        <f t="shared" si="12"/>
        <v>0</v>
      </c>
      <c r="Q249" s="9"/>
    </row>
    <row r="250" spans="1:17" ht="15">
      <c r="A250" s="12"/>
      <c r="B250" s="25">
        <v>348.89</v>
      </c>
      <c r="C250" s="20" t="s">
        <v>345</v>
      </c>
      <c r="D250" s="46">
        <v>0</v>
      </c>
      <c r="E250" s="46">
        <v>0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f>SUM(D250:N250)</f>
        <v>0</v>
      </c>
      <c r="P250" s="47">
        <f t="shared" si="12"/>
        <v>0</v>
      </c>
      <c r="Q250" s="9"/>
    </row>
    <row r="251" spans="1:17" ht="15">
      <c r="A251" s="12"/>
      <c r="B251" s="25">
        <v>348.921</v>
      </c>
      <c r="C251" s="20" t="s">
        <v>346</v>
      </c>
      <c r="D251" s="46">
        <v>0</v>
      </c>
      <c r="E251" s="46">
        <v>0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f aca="true" t="shared" si="14" ref="O251:O259">SUM(D251:N251)</f>
        <v>0</v>
      </c>
      <c r="P251" s="47">
        <f t="shared" si="12"/>
        <v>0</v>
      </c>
      <c r="Q251" s="9"/>
    </row>
    <row r="252" spans="1:17" ht="15">
      <c r="A252" s="12"/>
      <c r="B252" s="25">
        <v>348.922</v>
      </c>
      <c r="C252" s="20" t="s">
        <v>347</v>
      </c>
      <c r="D252" s="46">
        <v>0</v>
      </c>
      <c r="E252" s="46">
        <v>0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f t="shared" si="14"/>
        <v>0</v>
      </c>
      <c r="P252" s="47">
        <f t="shared" si="12"/>
        <v>0</v>
      </c>
      <c r="Q252" s="9"/>
    </row>
    <row r="253" spans="1:17" ht="15">
      <c r="A253" s="12"/>
      <c r="B253" s="25">
        <v>348.923</v>
      </c>
      <c r="C253" s="20" t="s">
        <v>348</v>
      </c>
      <c r="D253" s="46">
        <v>0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f t="shared" si="14"/>
        <v>0</v>
      </c>
      <c r="P253" s="47">
        <f t="shared" si="12"/>
        <v>0</v>
      </c>
      <c r="Q253" s="9"/>
    </row>
    <row r="254" spans="1:17" ht="15">
      <c r="A254" s="12"/>
      <c r="B254" s="25">
        <v>348.924</v>
      </c>
      <c r="C254" s="20" t="s">
        <v>349</v>
      </c>
      <c r="D254" s="46">
        <v>0</v>
      </c>
      <c r="E254" s="46">
        <v>0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f t="shared" si="14"/>
        <v>0</v>
      </c>
      <c r="P254" s="47">
        <f t="shared" si="12"/>
        <v>0</v>
      </c>
      <c r="Q254" s="9"/>
    </row>
    <row r="255" spans="1:17" ht="15">
      <c r="A255" s="12"/>
      <c r="B255" s="25">
        <v>348.93</v>
      </c>
      <c r="C255" s="20" t="s">
        <v>350</v>
      </c>
      <c r="D255" s="46">
        <v>0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f t="shared" si="14"/>
        <v>0</v>
      </c>
      <c r="P255" s="47">
        <f t="shared" si="12"/>
        <v>0</v>
      </c>
      <c r="Q255" s="9"/>
    </row>
    <row r="256" spans="1:17" ht="15">
      <c r="A256" s="12"/>
      <c r="B256" s="25">
        <v>348.931</v>
      </c>
      <c r="C256" s="20" t="s">
        <v>351</v>
      </c>
      <c r="D256" s="46">
        <v>0</v>
      </c>
      <c r="E256" s="46">
        <v>0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f t="shared" si="14"/>
        <v>0</v>
      </c>
      <c r="P256" s="47">
        <f t="shared" si="12"/>
        <v>0</v>
      </c>
      <c r="Q256" s="9"/>
    </row>
    <row r="257" spans="1:17" ht="15">
      <c r="A257" s="12"/>
      <c r="B257" s="25">
        <v>348.932</v>
      </c>
      <c r="C257" s="20" t="s">
        <v>352</v>
      </c>
      <c r="D257" s="46">
        <v>0</v>
      </c>
      <c r="E257" s="46">
        <v>0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f t="shared" si="14"/>
        <v>0</v>
      </c>
      <c r="P257" s="47">
        <f t="shared" si="12"/>
        <v>0</v>
      </c>
      <c r="Q257" s="9"/>
    </row>
    <row r="258" spans="1:17" ht="15">
      <c r="A258" s="12"/>
      <c r="B258" s="25">
        <v>348.933</v>
      </c>
      <c r="C258" s="20" t="s">
        <v>353</v>
      </c>
      <c r="D258" s="46">
        <v>0</v>
      </c>
      <c r="E258" s="46">
        <v>0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f t="shared" si="14"/>
        <v>0</v>
      </c>
      <c r="P258" s="47">
        <f t="shared" si="12"/>
        <v>0</v>
      </c>
      <c r="Q258" s="9"/>
    </row>
    <row r="259" spans="1:17" ht="15">
      <c r="A259" s="12"/>
      <c r="B259" s="25">
        <v>348.99</v>
      </c>
      <c r="C259" s="20" t="s">
        <v>354</v>
      </c>
      <c r="D259" s="46">
        <v>0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f t="shared" si="14"/>
        <v>0</v>
      </c>
      <c r="P259" s="47">
        <f t="shared" si="12"/>
        <v>0</v>
      </c>
      <c r="Q259" s="9"/>
    </row>
    <row r="260" spans="1:17" ht="15">
      <c r="A260" s="12"/>
      <c r="B260" s="25">
        <v>349</v>
      </c>
      <c r="C260" s="20" t="s">
        <v>355</v>
      </c>
      <c r="D260" s="46">
        <v>0</v>
      </c>
      <c r="E260" s="46">
        <v>0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f t="shared" si="11"/>
        <v>0</v>
      </c>
      <c r="P260" s="47">
        <f t="shared" si="12"/>
        <v>0</v>
      </c>
      <c r="Q260" s="9"/>
    </row>
    <row r="261" spans="1:17" ht="15.75">
      <c r="A261" s="29" t="s">
        <v>44</v>
      </c>
      <c r="B261" s="30"/>
      <c r="C261" s="31"/>
      <c r="D261" s="32">
        <f>SUM(D262:D278)</f>
        <v>0</v>
      </c>
      <c r="E261" s="32">
        <f aca="true" t="shared" si="15" ref="E261:N261">SUM(E262:E278)</f>
        <v>0</v>
      </c>
      <c r="F261" s="32">
        <f t="shared" si="15"/>
        <v>0</v>
      </c>
      <c r="G261" s="32">
        <f t="shared" si="15"/>
        <v>0</v>
      </c>
      <c r="H261" s="32">
        <f t="shared" si="15"/>
        <v>0</v>
      </c>
      <c r="I261" s="32">
        <f t="shared" si="15"/>
        <v>0</v>
      </c>
      <c r="J261" s="32">
        <f t="shared" si="15"/>
        <v>0</v>
      </c>
      <c r="K261" s="32">
        <f t="shared" si="15"/>
        <v>0</v>
      </c>
      <c r="L261" s="32">
        <f>SUM(L262:L278)</f>
        <v>0</v>
      </c>
      <c r="M261" s="32">
        <f t="shared" si="15"/>
        <v>0</v>
      </c>
      <c r="N261" s="32">
        <f t="shared" si="15"/>
        <v>0</v>
      </c>
      <c r="O261" s="32">
        <f>SUM(D261:N261)</f>
        <v>0</v>
      </c>
      <c r="P261" s="45">
        <f aca="true" t="shared" si="16" ref="P261:P319">(O261/P$323)</f>
        <v>0</v>
      </c>
      <c r="Q261" s="10"/>
    </row>
    <row r="262" spans="1:17" ht="15">
      <c r="A262" s="13"/>
      <c r="B262" s="39">
        <v>351.1</v>
      </c>
      <c r="C262" s="21" t="s">
        <v>356</v>
      </c>
      <c r="D262" s="46">
        <v>0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f>SUM(D262:N262)</f>
        <v>0</v>
      </c>
      <c r="P262" s="47">
        <f t="shared" si="16"/>
        <v>0</v>
      </c>
      <c r="Q262" s="9"/>
    </row>
    <row r="263" spans="1:17" ht="15">
      <c r="A263" s="13"/>
      <c r="B263" s="39">
        <v>351.2</v>
      </c>
      <c r="C263" s="21" t="s">
        <v>357</v>
      </c>
      <c r="D263" s="46">
        <v>0</v>
      </c>
      <c r="E263" s="46">
        <v>0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f aca="true" t="shared" si="17" ref="O263:O278">SUM(D263:N263)</f>
        <v>0</v>
      </c>
      <c r="P263" s="47">
        <f t="shared" si="16"/>
        <v>0</v>
      </c>
      <c r="Q263" s="9"/>
    </row>
    <row r="264" spans="1:17" ht="15">
      <c r="A264" s="13"/>
      <c r="B264" s="39">
        <v>351.3</v>
      </c>
      <c r="C264" s="21" t="s">
        <v>358</v>
      </c>
      <c r="D264" s="46">
        <v>0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f t="shared" si="17"/>
        <v>0</v>
      </c>
      <c r="P264" s="47">
        <f t="shared" si="16"/>
        <v>0</v>
      </c>
      <c r="Q264" s="9"/>
    </row>
    <row r="265" spans="1:17" ht="15">
      <c r="A265" s="13"/>
      <c r="B265" s="39">
        <v>351.4</v>
      </c>
      <c r="C265" s="21" t="s">
        <v>359</v>
      </c>
      <c r="D265" s="46">
        <v>0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f t="shared" si="17"/>
        <v>0</v>
      </c>
      <c r="P265" s="47">
        <f t="shared" si="16"/>
        <v>0</v>
      </c>
      <c r="Q265" s="9"/>
    </row>
    <row r="266" spans="1:17" ht="15">
      <c r="A266" s="13"/>
      <c r="B266" s="39">
        <v>351.5</v>
      </c>
      <c r="C266" s="21" t="s">
        <v>122</v>
      </c>
      <c r="D266" s="46">
        <v>0</v>
      </c>
      <c r="E266" s="46">
        <v>0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f t="shared" si="17"/>
        <v>0</v>
      </c>
      <c r="P266" s="47">
        <f t="shared" si="16"/>
        <v>0</v>
      </c>
      <c r="Q266" s="9"/>
    </row>
    <row r="267" spans="1:17" ht="15">
      <c r="A267" s="13"/>
      <c r="B267" s="39">
        <v>351.6</v>
      </c>
      <c r="C267" s="21" t="s">
        <v>360</v>
      </c>
      <c r="D267" s="46">
        <v>0</v>
      </c>
      <c r="E267" s="46">
        <v>0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f t="shared" si="17"/>
        <v>0</v>
      </c>
      <c r="P267" s="47">
        <f t="shared" si="16"/>
        <v>0</v>
      </c>
      <c r="Q267" s="9"/>
    </row>
    <row r="268" spans="1:17" ht="15">
      <c r="A268" s="13"/>
      <c r="B268" s="39">
        <v>351.7</v>
      </c>
      <c r="C268" s="21" t="s">
        <v>361</v>
      </c>
      <c r="D268" s="46">
        <v>0</v>
      </c>
      <c r="E268" s="46">
        <v>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f t="shared" si="17"/>
        <v>0</v>
      </c>
      <c r="P268" s="47">
        <f t="shared" si="16"/>
        <v>0</v>
      </c>
      <c r="Q268" s="9"/>
    </row>
    <row r="269" spans="1:17" ht="15">
      <c r="A269" s="13"/>
      <c r="B269" s="39">
        <v>351.8</v>
      </c>
      <c r="C269" s="21" t="s">
        <v>362</v>
      </c>
      <c r="D269" s="46">
        <v>0</v>
      </c>
      <c r="E269" s="46">
        <v>0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f t="shared" si="17"/>
        <v>0</v>
      </c>
      <c r="P269" s="47">
        <f t="shared" si="16"/>
        <v>0</v>
      </c>
      <c r="Q269" s="9"/>
    </row>
    <row r="270" spans="1:17" ht="15">
      <c r="A270" s="13"/>
      <c r="B270" s="39">
        <v>351.9</v>
      </c>
      <c r="C270" s="21" t="s">
        <v>363</v>
      </c>
      <c r="D270" s="46">
        <v>0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f t="shared" si="17"/>
        <v>0</v>
      </c>
      <c r="P270" s="47">
        <f t="shared" si="16"/>
        <v>0</v>
      </c>
      <c r="Q270" s="9"/>
    </row>
    <row r="271" spans="1:17" ht="15">
      <c r="A271" s="13"/>
      <c r="B271" s="39">
        <v>352</v>
      </c>
      <c r="C271" s="21" t="s">
        <v>364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f t="shared" si="17"/>
        <v>0</v>
      </c>
      <c r="P271" s="47">
        <f t="shared" si="16"/>
        <v>0</v>
      </c>
      <c r="Q271" s="9"/>
    </row>
    <row r="272" spans="1:17" ht="15">
      <c r="A272" s="13"/>
      <c r="B272" s="39">
        <v>353</v>
      </c>
      <c r="C272" s="21" t="s">
        <v>365</v>
      </c>
      <c r="D272" s="46">
        <v>0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f t="shared" si="17"/>
        <v>0</v>
      </c>
      <c r="P272" s="47">
        <f t="shared" si="16"/>
        <v>0</v>
      </c>
      <c r="Q272" s="9"/>
    </row>
    <row r="273" spans="1:17" ht="15">
      <c r="A273" s="13"/>
      <c r="B273" s="39">
        <v>354</v>
      </c>
      <c r="C273" s="21" t="s">
        <v>58</v>
      </c>
      <c r="D273" s="46">
        <v>0</v>
      </c>
      <c r="E273" s="46">
        <v>0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f t="shared" si="17"/>
        <v>0</v>
      </c>
      <c r="P273" s="47">
        <f t="shared" si="16"/>
        <v>0</v>
      </c>
      <c r="Q273" s="9"/>
    </row>
    <row r="274" spans="1:17" ht="15">
      <c r="A274" s="13"/>
      <c r="B274" s="39">
        <v>355</v>
      </c>
      <c r="C274" s="21" t="s">
        <v>59</v>
      </c>
      <c r="D274" s="46">
        <v>0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f t="shared" si="17"/>
        <v>0</v>
      </c>
      <c r="P274" s="47">
        <f t="shared" si="16"/>
        <v>0</v>
      </c>
      <c r="Q274" s="9"/>
    </row>
    <row r="275" spans="1:17" ht="15">
      <c r="A275" s="13"/>
      <c r="B275" s="39">
        <v>356</v>
      </c>
      <c r="C275" s="21" t="s">
        <v>60</v>
      </c>
      <c r="D275" s="46">
        <v>0</v>
      </c>
      <c r="E275" s="46">
        <v>0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f t="shared" si="17"/>
        <v>0</v>
      </c>
      <c r="P275" s="47">
        <f t="shared" si="16"/>
        <v>0</v>
      </c>
      <c r="Q275" s="9"/>
    </row>
    <row r="276" spans="1:17" ht="15">
      <c r="A276" s="13"/>
      <c r="B276" s="39">
        <v>358.1</v>
      </c>
      <c r="C276" s="21" t="s">
        <v>366</v>
      </c>
      <c r="D276" s="46">
        <v>0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f t="shared" si="17"/>
        <v>0</v>
      </c>
      <c r="P276" s="47">
        <f t="shared" si="16"/>
        <v>0</v>
      </c>
      <c r="Q276" s="9"/>
    </row>
    <row r="277" spans="1:17" ht="15">
      <c r="A277" s="13"/>
      <c r="B277" s="39">
        <v>358.2</v>
      </c>
      <c r="C277" s="21" t="s">
        <v>99</v>
      </c>
      <c r="D277" s="46">
        <v>0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f t="shared" si="17"/>
        <v>0</v>
      </c>
      <c r="P277" s="47">
        <f t="shared" si="16"/>
        <v>0</v>
      </c>
      <c r="Q277" s="9"/>
    </row>
    <row r="278" spans="1:17" ht="15">
      <c r="A278" s="13"/>
      <c r="B278" s="39">
        <v>359</v>
      </c>
      <c r="C278" s="21" t="s">
        <v>367</v>
      </c>
      <c r="D278" s="46">
        <v>0</v>
      </c>
      <c r="E278" s="46">
        <v>0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f t="shared" si="17"/>
        <v>0</v>
      </c>
      <c r="P278" s="47">
        <f t="shared" si="16"/>
        <v>0</v>
      </c>
      <c r="Q278" s="9"/>
    </row>
    <row r="279" spans="1:17" ht="15.75">
      <c r="A279" s="29" t="s">
        <v>4</v>
      </c>
      <c r="B279" s="30"/>
      <c r="C279" s="31"/>
      <c r="D279" s="32">
        <f>SUM(D280:D294)</f>
        <v>0</v>
      </c>
      <c r="E279" s="32">
        <f aca="true" t="shared" si="18" ref="E279:N279">SUM(E280:E294)</f>
        <v>0</v>
      </c>
      <c r="F279" s="32">
        <f t="shared" si="18"/>
        <v>0</v>
      </c>
      <c r="G279" s="32">
        <f t="shared" si="18"/>
        <v>0</v>
      </c>
      <c r="H279" s="32">
        <f t="shared" si="18"/>
        <v>0</v>
      </c>
      <c r="I279" s="32">
        <f t="shared" si="18"/>
        <v>0</v>
      </c>
      <c r="J279" s="32">
        <f t="shared" si="18"/>
        <v>0</v>
      </c>
      <c r="K279" s="32">
        <f t="shared" si="18"/>
        <v>0</v>
      </c>
      <c r="L279" s="32">
        <f>SUM(L280:L294)</f>
        <v>0</v>
      </c>
      <c r="M279" s="32">
        <f t="shared" si="18"/>
        <v>0</v>
      </c>
      <c r="N279" s="32">
        <f t="shared" si="18"/>
        <v>0</v>
      </c>
      <c r="O279" s="32">
        <f>SUM(D279:N279)</f>
        <v>0</v>
      </c>
      <c r="P279" s="45">
        <f t="shared" si="16"/>
        <v>0</v>
      </c>
      <c r="Q279" s="10"/>
    </row>
    <row r="280" spans="1:17" ht="15">
      <c r="A280" s="12"/>
      <c r="B280" s="25">
        <v>361.1</v>
      </c>
      <c r="C280" s="20" t="s">
        <v>63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f>SUM(D280:N280)</f>
        <v>0</v>
      </c>
      <c r="P280" s="47">
        <f t="shared" si="16"/>
        <v>0</v>
      </c>
      <c r="Q280" s="9"/>
    </row>
    <row r="281" spans="1:17" ht="15">
      <c r="A281" s="12"/>
      <c r="B281" s="25">
        <v>361.2</v>
      </c>
      <c r="C281" s="20" t="s">
        <v>368</v>
      </c>
      <c r="D281" s="46">
        <v>0</v>
      </c>
      <c r="E281" s="46">
        <v>0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f aca="true" t="shared" si="19" ref="O281:O294">SUM(D281:N281)</f>
        <v>0</v>
      </c>
      <c r="P281" s="47">
        <f t="shared" si="16"/>
        <v>0</v>
      </c>
      <c r="Q281" s="9"/>
    </row>
    <row r="282" spans="1:17" ht="15">
      <c r="A282" s="12"/>
      <c r="B282" s="25">
        <v>361.3</v>
      </c>
      <c r="C282" s="20" t="s">
        <v>64</v>
      </c>
      <c r="D282" s="46">
        <v>0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f t="shared" si="19"/>
        <v>0</v>
      </c>
      <c r="P282" s="47">
        <f t="shared" si="16"/>
        <v>0</v>
      </c>
      <c r="Q282" s="9"/>
    </row>
    <row r="283" spans="1:17" ht="15">
      <c r="A283" s="12"/>
      <c r="B283" s="25">
        <v>361.4</v>
      </c>
      <c r="C283" s="20" t="s">
        <v>140</v>
      </c>
      <c r="D283" s="46">
        <v>0</v>
      </c>
      <c r="E283" s="46">
        <v>0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f t="shared" si="19"/>
        <v>0</v>
      </c>
      <c r="P283" s="47">
        <f t="shared" si="16"/>
        <v>0</v>
      </c>
      <c r="Q283" s="9"/>
    </row>
    <row r="284" spans="1:17" ht="15">
      <c r="A284" s="12"/>
      <c r="B284" s="25">
        <v>362</v>
      </c>
      <c r="C284" s="20" t="s">
        <v>65</v>
      </c>
      <c r="D284" s="46">
        <v>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f t="shared" si="19"/>
        <v>0</v>
      </c>
      <c r="P284" s="47">
        <f t="shared" si="16"/>
        <v>0</v>
      </c>
      <c r="Q284" s="9"/>
    </row>
    <row r="285" spans="1:17" ht="15">
      <c r="A285" s="12"/>
      <c r="B285" s="25">
        <v>364</v>
      </c>
      <c r="C285" s="20" t="s">
        <v>100</v>
      </c>
      <c r="D285" s="46">
        <v>0</v>
      </c>
      <c r="E285" s="46">
        <v>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f t="shared" si="19"/>
        <v>0</v>
      </c>
      <c r="P285" s="47">
        <f t="shared" si="16"/>
        <v>0</v>
      </c>
      <c r="Q285" s="9"/>
    </row>
    <row r="286" spans="1:17" ht="15">
      <c r="A286" s="12"/>
      <c r="B286" s="25">
        <v>365</v>
      </c>
      <c r="C286" s="20" t="s">
        <v>101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f t="shared" si="19"/>
        <v>0</v>
      </c>
      <c r="P286" s="47">
        <f t="shared" si="16"/>
        <v>0</v>
      </c>
      <c r="Q286" s="9"/>
    </row>
    <row r="287" spans="1:17" ht="15">
      <c r="A287" s="12"/>
      <c r="B287" s="25">
        <v>366</v>
      </c>
      <c r="C287" s="20" t="s">
        <v>68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0</v>
      </c>
      <c r="O287" s="46">
        <f t="shared" si="19"/>
        <v>0</v>
      </c>
      <c r="P287" s="47">
        <f t="shared" si="16"/>
        <v>0</v>
      </c>
      <c r="Q287" s="9"/>
    </row>
    <row r="288" spans="1:17" ht="15">
      <c r="A288" s="12"/>
      <c r="B288" s="25">
        <v>367</v>
      </c>
      <c r="C288" s="20" t="s">
        <v>369</v>
      </c>
      <c r="D288" s="46">
        <v>0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f t="shared" si="19"/>
        <v>0</v>
      </c>
      <c r="P288" s="47">
        <f t="shared" si="16"/>
        <v>0</v>
      </c>
      <c r="Q288" s="9"/>
    </row>
    <row r="289" spans="1:17" ht="15">
      <c r="A289" s="12"/>
      <c r="B289" s="25">
        <v>368</v>
      </c>
      <c r="C289" s="20" t="s">
        <v>69</v>
      </c>
      <c r="D289" s="46">
        <v>0</v>
      </c>
      <c r="E289" s="46">
        <v>0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f t="shared" si="19"/>
        <v>0</v>
      </c>
      <c r="P289" s="47">
        <f t="shared" si="16"/>
        <v>0</v>
      </c>
      <c r="Q289" s="9"/>
    </row>
    <row r="290" spans="1:17" ht="15">
      <c r="A290" s="12"/>
      <c r="B290" s="25">
        <v>369.3</v>
      </c>
      <c r="C290" s="20" t="s">
        <v>370</v>
      </c>
      <c r="D290" s="46">
        <v>0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f t="shared" si="19"/>
        <v>0</v>
      </c>
      <c r="P290" s="47">
        <f t="shared" si="16"/>
        <v>0</v>
      </c>
      <c r="Q290" s="9"/>
    </row>
    <row r="291" spans="1:17" ht="15">
      <c r="A291" s="12"/>
      <c r="B291" s="25">
        <v>369.41</v>
      </c>
      <c r="C291" s="20" t="s">
        <v>371</v>
      </c>
      <c r="D291" s="46">
        <v>0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f t="shared" si="19"/>
        <v>0</v>
      </c>
      <c r="P291" s="47">
        <f t="shared" si="16"/>
        <v>0</v>
      </c>
      <c r="Q291" s="9"/>
    </row>
    <row r="292" spans="1:17" ht="15">
      <c r="A292" s="12"/>
      <c r="B292" s="25">
        <v>369.42</v>
      </c>
      <c r="C292" s="20" t="s">
        <v>372</v>
      </c>
      <c r="D292" s="46">
        <v>0</v>
      </c>
      <c r="E292" s="46">
        <v>0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f>SUM(D292:N292)</f>
        <v>0</v>
      </c>
      <c r="P292" s="47">
        <f t="shared" si="16"/>
        <v>0</v>
      </c>
      <c r="Q292" s="9"/>
    </row>
    <row r="293" spans="1:17" ht="15">
      <c r="A293" s="12"/>
      <c r="B293" s="25">
        <v>369.7</v>
      </c>
      <c r="C293" s="20" t="s">
        <v>373</v>
      </c>
      <c r="D293" s="46">
        <v>0</v>
      </c>
      <c r="E293" s="46">
        <v>0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f t="shared" si="19"/>
        <v>0</v>
      </c>
      <c r="P293" s="47">
        <f t="shared" si="16"/>
        <v>0</v>
      </c>
      <c r="Q293" s="9"/>
    </row>
    <row r="294" spans="1:17" ht="15">
      <c r="A294" s="12"/>
      <c r="B294" s="25">
        <v>369.9</v>
      </c>
      <c r="C294" s="20" t="s">
        <v>70</v>
      </c>
      <c r="D294" s="46">
        <v>0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f t="shared" si="19"/>
        <v>0</v>
      </c>
      <c r="P294" s="47">
        <f t="shared" si="16"/>
        <v>0</v>
      </c>
      <c r="Q294" s="9"/>
    </row>
    <row r="295" spans="1:17" ht="15.75">
      <c r="A295" s="29" t="s">
        <v>45</v>
      </c>
      <c r="B295" s="30"/>
      <c r="C295" s="31"/>
      <c r="D295" s="32">
        <f aca="true" t="shared" si="20" ref="D295:N295">SUM(D296:D320)</f>
        <v>0</v>
      </c>
      <c r="E295" s="32">
        <f t="shared" si="20"/>
        <v>0</v>
      </c>
      <c r="F295" s="32">
        <f t="shared" si="20"/>
        <v>0</v>
      </c>
      <c r="G295" s="32">
        <f t="shared" si="20"/>
        <v>0</v>
      </c>
      <c r="H295" s="32">
        <f t="shared" si="20"/>
        <v>0</v>
      </c>
      <c r="I295" s="32">
        <f t="shared" si="20"/>
        <v>0</v>
      </c>
      <c r="J295" s="32">
        <f t="shared" si="20"/>
        <v>0</v>
      </c>
      <c r="K295" s="32">
        <f t="shared" si="20"/>
        <v>0</v>
      </c>
      <c r="L295" s="32">
        <f t="shared" si="20"/>
        <v>0</v>
      </c>
      <c r="M295" s="32">
        <f t="shared" si="20"/>
        <v>0</v>
      </c>
      <c r="N295" s="32">
        <f t="shared" si="20"/>
        <v>0</v>
      </c>
      <c r="O295" s="32">
        <f>SUM(D295:N295)</f>
        <v>0</v>
      </c>
      <c r="P295" s="45">
        <f t="shared" si="16"/>
        <v>0</v>
      </c>
      <c r="Q295" s="9"/>
    </row>
    <row r="296" spans="1:17" ht="15">
      <c r="A296" s="12"/>
      <c r="B296" s="25">
        <v>381</v>
      </c>
      <c r="C296" s="20" t="s">
        <v>71</v>
      </c>
      <c r="D296" s="46">
        <v>0</v>
      </c>
      <c r="E296" s="46">
        <v>0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f>SUM(D296:N296)</f>
        <v>0</v>
      </c>
      <c r="P296" s="47">
        <f t="shared" si="16"/>
        <v>0</v>
      </c>
      <c r="Q296" s="9"/>
    </row>
    <row r="297" spans="1:17" ht="15">
      <c r="A297" s="12"/>
      <c r="B297" s="25">
        <v>382</v>
      </c>
      <c r="C297" s="20" t="s">
        <v>123</v>
      </c>
      <c r="D297" s="46">
        <v>0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f>SUM(D297:N297)</f>
        <v>0</v>
      </c>
      <c r="P297" s="47">
        <f t="shared" si="16"/>
        <v>0</v>
      </c>
      <c r="Q297" s="9"/>
    </row>
    <row r="298" spans="1:17" ht="15">
      <c r="A298" s="12"/>
      <c r="B298" s="25">
        <v>383</v>
      </c>
      <c r="C298" s="20" t="s">
        <v>114</v>
      </c>
      <c r="D298" s="46">
        <v>0</v>
      </c>
      <c r="E298" s="46">
        <v>0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f>SUM(D298:N298)</f>
        <v>0</v>
      </c>
      <c r="P298" s="47">
        <f t="shared" si="16"/>
        <v>0</v>
      </c>
      <c r="Q298" s="9"/>
    </row>
    <row r="299" spans="1:17" ht="15">
      <c r="A299" s="12"/>
      <c r="B299" s="25">
        <v>383.1</v>
      </c>
      <c r="C299" s="20" t="s">
        <v>374</v>
      </c>
      <c r="D299" s="46">
        <v>0</v>
      </c>
      <c r="E299" s="46">
        <v>0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f aca="true" t="shared" si="21" ref="O299:O319">SUM(D299:N299)</f>
        <v>0</v>
      </c>
      <c r="P299" s="47">
        <f t="shared" si="16"/>
        <v>0</v>
      </c>
      <c r="Q299" s="9"/>
    </row>
    <row r="300" spans="1:17" ht="15">
      <c r="A300" s="12"/>
      <c r="B300" s="25">
        <v>384</v>
      </c>
      <c r="C300" s="20" t="s">
        <v>102</v>
      </c>
      <c r="D300" s="46">
        <v>0</v>
      </c>
      <c r="E300" s="46">
        <v>0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f t="shared" si="21"/>
        <v>0</v>
      </c>
      <c r="P300" s="47">
        <f t="shared" si="16"/>
        <v>0</v>
      </c>
      <c r="Q300" s="9"/>
    </row>
    <row r="301" spans="1:17" ht="15">
      <c r="A301" s="12"/>
      <c r="B301" s="25">
        <v>385</v>
      </c>
      <c r="C301" s="20" t="s">
        <v>375</v>
      </c>
      <c r="D301" s="46">
        <v>0</v>
      </c>
      <c r="E301" s="46">
        <v>0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f t="shared" si="21"/>
        <v>0</v>
      </c>
      <c r="P301" s="47">
        <f t="shared" si="16"/>
        <v>0</v>
      </c>
      <c r="Q301" s="9"/>
    </row>
    <row r="302" spans="1:17" ht="15">
      <c r="A302" s="12"/>
      <c r="B302" s="25">
        <v>386.1</v>
      </c>
      <c r="C302" s="20" t="s">
        <v>376</v>
      </c>
      <c r="D302" s="46">
        <v>0</v>
      </c>
      <c r="E302" s="46">
        <v>0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f t="shared" si="21"/>
        <v>0</v>
      </c>
      <c r="P302" s="47">
        <f t="shared" si="16"/>
        <v>0</v>
      </c>
      <c r="Q302" s="9"/>
    </row>
    <row r="303" spans="1:17" ht="15">
      <c r="A303" s="12"/>
      <c r="B303" s="25">
        <v>386.3</v>
      </c>
      <c r="C303" s="20" t="s">
        <v>377</v>
      </c>
      <c r="D303" s="46">
        <v>0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f t="shared" si="21"/>
        <v>0</v>
      </c>
      <c r="P303" s="47">
        <f t="shared" si="16"/>
        <v>0</v>
      </c>
      <c r="Q303" s="9"/>
    </row>
    <row r="304" spans="1:17" ht="15">
      <c r="A304" s="12"/>
      <c r="B304" s="25">
        <v>386.4</v>
      </c>
      <c r="C304" s="20" t="s">
        <v>378</v>
      </c>
      <c r="D304" s="46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f t="shared" si="21"/>
        <v>0</v>
      </c>
      <c r="P304" s="47">
        <f t="shared" si="16"/>
        <v>0</v>
      </c>
      <c r="Q304" s="9"/>
    </row>
    <row r="305" spans="1:17" ht="15">
      <c r="A305" s="12"/>
      <c r="B305" s="25">
        <v>386.6</v>
      </c>
      <c r="C305" s="20" t="s">
        <v>379</v>
      </c>
      <c r="D305" s="46">
        <v>0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f t="shared" si="21"/>
        <v>0</v>
      </c>
      <c r="P305" s="47">
        <f t="shared" si="16"/>
        <v>0</v>
      </c>
      <c r="Q305" s="9"/>
    </row>
    <row r="306" spans="1:17" ht="15">
      <c r="A306" s="12"/>
      <c r="B306" s="25">
        <v>386.7</v>
      </c>
      <c r="C306" s="20" t="s">
        <v>380</v>
      </c>
      <c r="D306" s="46">
        <v>0</v>
      </c>
      <c r="E306" s="46">
        <v>0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f t="shared" si="21"/>
        <v>0</v>
      </c>
      <c r="P306" s="47">
        <f t="shared" si="16"/>
        <v>0</v>
      </c>
      <c r="Q306" s="9"/>
    </row>
    <row r="307" spans="1:17" ht="15">
      <c r="A307" s="12"/>
      <c r="B307" s="25">
        <v>386.8</v>
      </c>
      <c r="C307" s="20" t="s">
        <v>381</v>
      </c>
      <c r="D307" s="46">
        <v>0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f t="shared" si="21"/>
        <v>0</v>
      </c>
      <c r="P307" s="47">
        <f t="shared" si="16"/>
        <v>0</v>
      </c>
      <c r="Q307" s="9"/>
    </row>
    <row r="308" spans="1:17" ht="15">
      <c r="A308" s="12"/>
      <c r="B308" s="25">
        <v>388.1</v>
      </c>
      <c r="C308" s="20" t="s">
        <v>382</v>
      </c>
      <c r="D308" s="46">
        <v>0</v>
      </c>
      <c r="E308" s="46">
        <v>0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f t="shared" si="21"/>
        <v>0</v>
      </c>
      <c r="P308" s="47">
        <f t="shared" si="16"/>
        <v>0</v>
      </c>
      <c r="Q308" s="9"/>
    </row>
    <row r="309" spans="1:17" ht="15">
      <c r="A309" s="12"/>
      <c r="B309" s="25">
        <v>388.2</v>
      </c>
      <c r="C309" s="20" t="s">
        <v>383</v>
      </c>
      <c r="D309" s="46">
        <v>0</v>
      </c>
      <c r="E309" s="46">
        <v>0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f t="shared" si="21"/>
        <v>0</v>
      </c>
      <c r="P309" s="47">
        <f t="shared" si="16"/>
        <v>0</v>
      </c>
      <c r="Q309" s="9"/>
    </row>
    <row r="310" spans="1:17" ht="15">
      <c r="A310" s="12"/>
      <c r="B310" s="25">
        <v>389.1</v>
      </c>
      <c r="C310" s="20" t="s">
        <v>384</v>
      </c>
      <c r="D310" s="46">
        <v>0</v>
      </c>
      <c r="E310" s="46">
        <v>0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f t="shared" si="21"/>
        <v>0</v>
      </c>
      <c r="P310" s="47">
        <f t="shared" si="16"/>
        <v>0</v>
      </c>
      <c r="Q310" s="9"/>
    </row>
    <row r="311" spans="1:17" ht="15">
      <c r="A311" s="12"/>
      <c r="B311" s="25">
        <v>389.2</v>
      </c>
      <c r="C311" s="20" t="s">
        <v>385</v>
      </c>
      <c r="D311" s="46">
        <v>0</v>
      </c>
      <c r="E311" s="46">
        <v>0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f t="shared" si="21"/>
        <v>0</v>
      </c>
      <c r="P311" s="47">
        <f t="shared" si="16"/>
        <v>0</v>
      </c>
      <c r="Q311" s="9"/>
    </row>
    <row r="312" spans="1:17" ht="15">
      <c r="A312" s="12"/>
      <c r="B312" s="25">
        <v>389.3</v>
      </c>
      <c r="C312" s="20" t="s">
        <v>386</v>
      </c>
      <c r="D312" s="46">
        <v>0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f t="shared" si="21"/>
        <v>0</v>
      </c>
      <c r="P312" s="47">
        <f t="shared" si="16"/>
        <v>0</v>
      </c>
      <c r="Q312" s="9"/>
    </row>
    <row r="313" spans="1:17" ht="15">
      <c r="A313" s="12"/>
      <c r="B313" s="25">
        <v>389.4</v>
      </c>
      <c r="C313" s="20" t="s">
        <v>387</v>
      </c>
      <c r="D313" s="46">
        <v>0</v>
      </c>
      <c r="E313" s="46">
        <v>0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f t="shared" si="21"/>
        <v>0</v>
      </c>
      <c r="P313" s="47">
        <f t="shared" si="16"/>
        <v>0</v>
      </c>
      <c r="Q313" s="9"/>
    </row>
    <row r="314" spans="1:17" ht="15">
      <c r="A314" s="12"/>
      <c r="B314" s="25">
        <v>389.5</v>
      </c>
      <c r="C314" s="20" t="s">
        <v>388</v>
      </c>
      <c r="D314" s="46">
        <v>0</v>
      </c>
      <c r="E314" s="46">
        <v>0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f t="shared" si="21"/>
        <v>0</v>
      </c>
      <c r="P314" s="47">
        <f t="shared" si="16"/>
        <v>0</v>
      </c>
      <c r="Q314" s="9"/>
    </row>
    <row r="315" spans="1:17" ht="15">
      <c r="A315" s="12"/>
      <c r="B315" s="25">
        <v>389.6</v>
      </c>
      <c r="C315" s="20" t="s">
        <v>389</v>
      </c>
      <c r="D315" s="46">
        <v>0</v>
      </c>
      <c r="E315" s="46">
        <v>0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f t="shared" si="21"/>
        <v>0</v>
      </c>
      <c r="P315" s="47">
        <f t="shared" si="16"/>
        <v>0</v>
      </c>
      <c r="Q315" s="9"/>
    </row>
    <row r="316" spans="1:17" ht="15">
      <c r="A316" s="12"/>
      <c r="B316" s="25">
        <v>389.7</v>
      </c>
      <c r="C316" s="20" t="s">
        <v>390</v>
      </c>
      <c r="D316" s="46">
        <v>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f t="shared" si="21"/>
        <v>0</v>
      </c>
      <c r="P316" s="47">
        <f t="shared" si="16"/>
        <v>0</v>
      </c>
      <c r="Q316" s="9"/>
    </row>
    <row r="317" spans="1:17" ht="15">
      <c r="A317" s="12"/>
      <c r="B317" s="25">
        <v>389.8</v>
      </c>
      <c r="C317" s="20" t="s">
        <v>391</v>
      </c>
      <c r="D317" s="46">
        <v>0</v>
      </c>
      <c r="E317" s="46">
        <v>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f t="shared" si="21"/>
        <v>0</v>
      </c>
      <c r="P317" s="47">
        <f t="shared" si="16"/>
        <v>0</v>
      </c>
      <c r="Q317" s="9"/>
    </row>
    <row r="318" spans="1:17" ht="15">
      <c r="A318" s="12"/>
      <c r="B318" s="25">
        <v>389.9</v>
      </c>
      <c r="C318" s="20" t="s">
        <v>392</v>
      </c>
      <c r="D318" s="46">
        <v>0</v>
      </c>
      <c r="E318" s="46">
        <v>0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f t="shared" si="21"/>
        <v>0</v>
      </c>
      <c r="P318" s="47">
        <f t="shared" si="16"/>
        <v>0</v>
      </c>
      <c r="Q318" s="9"/>
    </row>
    <row r="319" spans="1:17" ht="15">
      <c r="A319" s="72"/>
      <c r="B319" s="73">
        <v>392</v>
      </c>
      <c r="C319" s="20" t="s">
        <v>393</v>
      </c>
      <c r="D319" s="46">
        <v>0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f t="shared" si="21"/>
        <v>0</v>
      </c>
      <c r="P319" s="47">
        <f t="shared" si="16"/>
        <v>0</v>
      </c>
      <c r="Q319" s="9"/>
    </row>
    <row r="320" spans="1:17" ht="15.75" thickBot="1">
      <c r="A320" s="72"/>
      <c r="B320" s="73">
        <v>393</v>
      </c>
      <c r="C320" s="20" t="s">
        <v>394</v>
      </c>
      <c r="D320" s="46">
        <v>0</v>
      </c>
      <c r="E320" s="46">
        <v>0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f>SUM(D320:N320)</f>
        <v>0</v>
      </c>
      <c r="P320" s="47">
        <f>(O320/P$323)</f>
        <v>0</v>
      </c>
      <c r="Q320" s="9"/>
    </row>
    <row r="321" spans="1:120" ht="16.5" thickBot="1">
      <c r="A321" s="14" t="s">
        <v>56</v>
      </c>
      <c r="B321" s="23"/>
      <c r="C321" s="22"/>
      <c r="D321" s="15">
        <f aca="true" t="shared" si="22" ref="D321:N321">SUM(D5,D41,D75,D167,D261,D279,D295)</f>
        <v>0</v>
      </c>
      <c r="E321" s="15">
        <f t="shared" si="22"/>
        <v>0</v>
      </c>
      <c r="F321" s="15">
        <f t="shared" si="22"/>
        <v>0</v>
      </c>
      <c r="G321" s="15">
        <f t="shared" si="22"/>
        <v>0</v>
      </c>
      <c r="H321" s="15">
        <f t="shared" si="22"/>
        <v>0</v>
      </c>
      <c r="I321" s="15">
        <f t="shared" si="22"/>
        <v>0</v>
      </c>
      <c r="J321" s="15">
        <f t="shared" si="22"/>
        <v>0</v>
      </c>
      <c r="K321" s="15">
        <f t="shared" si="22"/>
        <v>0</v>
      </c>
      <c r="L321" s="15">
        <f t="shared" si="22"/>
        <v>0</v>
      </c>
      <c r="M321" s="15">
        <f t="shared" si="22"/>
        <v>0</v>
      </c>
      <c r="N321" s="15">
        <f t="shared" si="22"/>
        <v>0</v>
      </c>
      <c r="O321" s="15">
        <f>SUM(D321:N321)</f>
        <v>0</v>
      </c>
      <c r="P321" s="38">
        <f>(O321/P$323)</f>
        <v>0</v>
      </c>
      <c r="Q321" s="6"/>
      <c r="R321" s="2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</row>
    <row r="322" spans="1:16" ht="15">
      <c r="A322" s="16"/>
      <c r="B322" s="18"/>
      <c r="C322" s="18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9"/>
    </row>
    <row r="323" spans="1:16" ht="15">
      <c r="A323" s="40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8" t="s">
        <v>395</v>
      </c>
      <c r="N323" s="48"/>
      <c r="O323" s="48"/>
      <c r="P323" s="43">
        <v>44687</v>
      </c>
    </row>
    <row r="324" spans="1:16" ht="15">
      <c r="A324" s="49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1"/>
    </row>
    <row r="325" spans="1:16" ht="15.75" customHeight="1" thickBot="1">
      <c r="A325" s="52" t="s">
        <v>82</v>
      </c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4"/>
    </row>
  </sheetData>
  <sheetProtection/>
  <mergeCells count="10">
    <mergeCell ref="M323:O323"/>
    <mergeCell ref="A324:P324"/>
    <mergeCell ref="A325:P3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9439510</v>
      </c>
      <c r="E5" s="27">
        <f t="shared" si="0"/>
        <v>2173233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11612743</v>
      </c>
      <c r="O5" s="33">
        <f aca="true" t="shared" si="1" ref="O5:O36">(N5/O$67)</f>
        <v>389.3366077714822</v>
      </c>
      <c r="P5" s="6"/>
    </row>
    <row r="6" spans="1:16" ht="15">
      <c r="A6" s="12"/>
      <c r="B6" s="25">
        <v>311</v>
      </c>
      <c r="C6" s="20" t="s">
        <v>3</v>
      </c>
      <c r="D6" s="46">
        <v>5343076</v>
      </c>
      <c r="E6" s="46">
        <v>192321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5535397</v>
      </c>
      <c r="O6" s="47">
        <f t="shared" si="1"/>
        <v>185.58343111945553</v>
      </c>
      <c r="P6" s="9"/>
    </row>
    <row r="7" spans="1:16" ht="15">
      <c r="A7" s="12"/>
      <c r="B7" s="25">
        <v>312.1</v>
      </c>
      <c r="C7" s="20" t="s">
        <v>11</v>
      </c>
      <c r="D7" s="46">
        <v>295637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295637</v>
      </c>
      <c r="O7" s="47">
        <f t="shared" si="1"/>
        <v>9.911724276662085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1980912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1980912</v>
      </c>
      <c r="O8" s="47">
        <f t="shared" si="1"/>
        <v>66.41338384685017</v>
      </c>
      <c r="P8" s="9"/>
    </row>
    <row r="9" spans="1:16" ht="15">
      <c r="A9" s="12"/>
      <c r="B9" s="25">
        <v>314.1</v>
      </c>
      <c r="C9" s="20" t="s">
        <v>13</v>
      </c>
      <c r="D9" s="46">
        <v>2081111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2081111</v>
      </c>
      <c r="O9" s="47">
        <f t="shared" si="1"/>
        <v>69.77272270090857</v>
      </c>
      <c r="P9" s="9"/>
    </row>
    <row r="10" spans="1:16" ht="15">
      <c r="A10" s="12"/>
      <c r="B10" s="25">
        <v>314.3</v>
      </c>
      <c r="C10" s="20" t="s">
        <v>14</v>
      </c>
      <c r="D10" s="46">
        <v>204564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204564</v>
      </c>
      <c r="O10" s="47">
        <f t="shared" si="1"/>
        <v>6.858349817279646</v>
      </c>
      <c r="P10" s="9"/>
    </row>
    <row r="11" spans="1:16" ht="15">
      <c r="A11" s="12"/>
      <c r="B11" s="25">
        <v>314.4</v>
      </c>
      <c r="C11" s="20" t="s">
        <v>15</v>
      </c>
      <c r="D11" s="46">
        <v>144765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144765</v>
      </c>
      <c r="O11" s="47">
        <f t="shared" si="1"/>
        <v>4.853488450062025</v>
      </c>
      <c r="P11" s="9"/>
    </row>
    <row r="12" spans="1:16" ht="15">
      <c r="A12" s="12"/>
      <c r="B12" s="25">
        <v>315</v>
      </c>
      <c r="C12" s="20" t="s">
        <v>16</v>
      </c>
      <c r="D12" s="46">
        <v>1257217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1257217</v>
      </c>
      <c r="O12" s="47">
        <f t="shared" si="1"/>
        <v>42.150300063700676</v>
      </c>
      <c r="P12" s="9"/>
    </row>
    <row r="13" spans="1:16" ht="15">
      <c r="A13" s="12"/>
      <c r="B13" s="25">
        <v>316</v>
      </c>
      <c r="C13" s="20" t="s">
        <v>17</v>
      </c>
      <c r="D13" s="46">
        <v>113140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113140</v>
      </c>
      <c r="O13" s="47">
        <f t="shared" si="1"/>
        <v>3.7932074965635163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2283353</v>
      </c>
      <c r="E14" s="32">
        <f t="shared" si="3"/>
        <v>1063883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1598470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4945706</v>
      </c>
      <c r="O14" s="45">
        <f t="shared" si="1"/>
        <v>165.8130552854796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359721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359721</v>
      </c>
      <c r="O15" s="47">
        <f t="shared" si="1"/>
        <v>12.060247426828042</v>
      </c>
      <c r="P15" s="9"/>
    </row>
    <row r="16" spans="1:16" ht="15">
      <c r="A16" s="12"/>
      <c r="B16" s="25">
        <v>323.1</v>
      </c>
      <c r="C16" s="20" t="s">
        <v>19</v>
      </c>
      <c r="D16" s="46">
        <v>1995234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1995234</v>
      </c>
      <c r="O16" s="47">
        <f t="shared" si="1"/>
        <v>66.89355282126932</v>
      </c>
      <c r="P16" s="9"/>
    </row>
    <row r="17" spans="1:16" ht="15">
      <c r="A17" s="12"/>
      <c r="B17" s="25">
        <v>323.4</v>
      </c>
      <c r="C17" s="20" t="s">
        <v>20</v>
      </c>
      <c r="D17" s="46">
        <v>85051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85051</v>
      </c>
      <c r="O17" s="47">
        <f t="shared" si="1"/>
        <v>2.851476849834043</v>
      </c>
      <c r="P17" s="9"/>
    </row>
    <row r="18" spans="1:16" ht="15">
      <c r="A18" s="12"/>
      <c r="B18" s="25">
        <v>323.7</v>
      </c>
      <c r="C18" s="20" t="s">
        <v>21</v>
      </c>
      <c r="D18" s="46">
        <v>108643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108643</v>
      </c>
      <c r="O18" s="47">
        <f t="shared" si="1"/>
        <v>3.6424380594763135</v>
      </c>
      <c r="P18" s="9"/>
    </row>
    <row r="19" spans="1:16" ht="15">
      <c r="A19" s="12"/>
      <c r="B19" s="25">
        <v>324.11</v>
      </c>
      <c r="C19" s="20" t="s">
        <v>22</v>
      </c>
      <c r="D19" s="46">
        <v>0</v>
      </c>
      <c r="E19" s="46">
        <v>153477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153477</v>
      </c>
      <c r="O19" s="47">
        <f t="shared" si="1"/>
        <v>5.145572803164917</v>
      </c>
      <c r="P19" s="9"/>
    </row>
    <row r="20" spans="1:16" ht="15">
      <c r="A20" s="12"/>
      <c r="B20" s="25">
        <v>324.12</v>
      </c>
      <c r="C20" s="20" t="s">
        <v>23</v>
      </c>
      <c r="D20" s="46">
        <v>0</v>
      </c>
      <c r="E20" s="46">
        <v>29562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29562</v>
      </c>
      <c r="O20" s="47">
        <f t="shared" si="1"/>
        <v>0.9911154323264156</v>
      </c>
      <c r="P20" s="9"/>
    </row>
    <row r="21" spans="1:16" ht="15">
      <c r="A21" s="12"/>
      <c r="B21" s="25">
        <v>324.21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1422521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1422521</v>
      </c>
      <c r="O21" s="47">
        <f t="shared" si="1"/>
        <v>47.69239279847118</v>
      </c>
      <c r="P21" s="9"/>
    </row>
    <row r="22" spans="1:16" ht="15">
      <c r="A22" s="12"/>
      <c r="B22" s="25">
        <v>324.22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175949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175949</v>
      </c>
      <c r="O22" s="47">
        <f t="shared" si="1"/>
        <v>5.89898414188487</v>
      </c>
      <c r="P22" s="9"/>
    </row>
    <row r="23" spans="1:16" ht="15">
      <c r="A23" s="12"/>
      <c r="B23" s="25">
        <v>324.61</v>
      </c>
      <c r="C23" s="20" t="s">
        <v>26</v>
      </c>
      <c r="D23" s="46">
        <v>0</v>
      </c>
      <c r="E23" s="46">
        <v>496414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496414</v>
      </c>
      <c r="O23" s="47">
        <f t="shared" si="1"/>
        <v>16.64310859288564</v>
      </c>
      <c r="P23" s="9"/>
    </row>
    <row r="24" spans="1:16" ht="15">
      <c r="A24" s="12"/>
      <c r="B24" s="25">
        <v>329</v>
      </c>
      <c r="C24" s="20" t="s">
        <v>27</v>
      </c>
      <c r="D24" s="46">
        <v>94425</v>
      </c>
      <c r="E24" s="46">
        <v>24709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119134</v>
      </c>
      <c r="O24" s="47">
        <f t="shared" si="1"/>
        <v>3.994166359338854</v>
      </c>
      <c r="P24" s="9"/>
    </row>
    <row r="25" spans="1:16" ht="15.75">
      <c r="A25" s="29" t="s">
        <v>29</v>
      </c>
      <c r="B25" s="30"/>
      <c r="C25" s="31"/>
      <c r="D25" s="32">
        <f aca="true" t="shared" si="5" ref="D25:M25">SUM(D26:D37)</f>
        <v>2775952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221275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2997227</v>
      </c>
      <c r="O25" s="45">
        <f t="shared" si="1"/>
        <v>100.48704194186476</v>
      </c>
      <c r="P25" s="10"/>
    </row>
    <row r="26" spans="1:16" ht="15">
      <c r="A26" s="12"/>
      <c r="B26" s="25">
        <v>331.2</v>
      </c>
      <c r="C26" s="20" t="s">
        <v>28</v>
      </c>
      <c r="D26" s="46">
        <v>337195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337195</v>
      </c>
      <c r="O26" s="47">
        <f t="shared" si="1"/>
        <v>11.305025647902907</v>
      </c>
      <c r="P26" s="9"/>
    </row>
    <row r="27" spans="1:16" ht="15">
      <c r="A27" s="12"/>
      <c r="B27" s="25">
        <v>334.1</v>
      </c>
      <c r="C27" s="20" t="s">
        <v>86</v>
      </c>
      <c r="D27" s="46">
        <v>5966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5966</v>
      </c>
      <c r="O27" s="47">
        <f t="shared" si="1"/>
        <v>0.2000201160022798</v>
      </c>
      <c r="P27" s="9"/>
    </row>
    <row r="28" spans="1:16" ht="15">
      <c r="A28" s="12"/>
      <c r="B28" s="25">
        <v>334.2</v>
      </c>
      <c r="C28" s="20" t="s">
        <v>30</v>
      </c>
      <c r="D28" s="46">
        <v>387773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387773</v>
      </c>
      <c r="O28" s="47">
        <f t="shared" si="1"/>
        <v>13.00073758675026</v>
      </c>
      <c r="P28" s="9"/>
    </row>
    <row r="29" spans="1:16" ht="15">
      <c r="A29" s="12"/>
      <c r="B29" s="25">
        <v>335.12</v>
      </c>
      <c r="C29" s="20" t="s">
        <v>32</v>
      </c>
      <c r="D29" s="46">
        <v>382796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382796</v>
      </c>
      <c r="O29" s="47">
        <f t="shared" si="1"/>
        <v>12.833875347839205</v>
      </c>
      <c r="P29" s="9"/>
    </row>
    <row r="30" spans="1:16" ht="15">
      <c r="A30" s="12"/>
      <c r="B30" s="25">
        <v>335.14</v>
      </c>
      <c r="C30" s="20" t="s">
        <v>33</v>
      </c>
      <c r="D30" s="46">
        <v>13559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13559</v>
      </c>
      <c r="O30" s="47">
        <f t="shared" si="1"/>
        <v>0.45458812485332084</v>
      </c>
      <c r="P30" s="9"/>
    </row>
    <row r="31" spans="1:16" ht="15">
      <c r="A31" s="12"/>
      <c r="B31" s="25">
        <v>335.15</v>
      </c>
      <c r="C31" s="20" t="s">
        <v>34</v>
      </c>
      <c r="D31" s="46">
        <v>30087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30087</v>
      </c>
      <c r="O31" s="47">
        <f t="shared" si="1"/>
        <v>1.0087169343212525</v>
      </c>
      <c r="P31" s="9"/>
    </row>
    <row r="32" spans="1:16" ht="15">
      <c r="A32" s="12"/>
      <c r="B32" s="25">
        <v>335.18</v>
      </c>
      <c r="C32" s="20" t="s">
        <v>35</v>
      </c>
      <c r="D32" s="46">
        <v>1295687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1295687</v>
      </c>
      <c r="O32" s="47">
        <f t="shared" si="1"/>
        <v>43.440071076541386</v>
      </c>
      <c r="P32" s="9"/>
    </row>
    <row r="33" spans="1:16" ht="15">
      <c r="A33" s="12"/>
      <c r="B33" s="25">
        <v>335.19</v>
      </c>
      <c r="C33" s="20" t="s">
        <v>46</v>
      </c>
      <c r="D33" s="46">
        <v>24456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24456</v>
      </c>
      <c r="O33" s="47">
        <f t="shared" si="1"/>
        <v>0.819928252925202</v>
      </c>
      <c r="P33" s="9"/>
    </row>
    <row r="34" spans="1:16" ht="15">
      <c r="A34" s="12"/>
      <c r="B34" s="25">
        <v>335.21</v>
      </c>
      <c r="C34" s="20" t="s">
        <v>36</v>
      </c>
      <c r="D34" s="46">
        <v>10841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10841</v>
      </c>
      <c r="O34" s="47">
        <f t="shared" si="1"/>
        <v>0.36346263452576527</v>
      </c>
      <c r="P34" s="9"/>
    </row>
    <row r="35" spans="1:16" ht="15">
      <c r="A35" s="12"/>
      <c r="B35" s="25">
        <v>337.2</v>
      </c>
      <c r="C35" s="20" t="s">
        <v>87</v>
      </c>
      <c r="D35" s="46">
        <v>2576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2576</v>
      </c>
      <c r="O35" s="47">
        <f t="shared" si="1"/>
        <v>0.08636470312133301</v>
      </c>
      <c r="P35" s="9"/>
    </row>
    <row r="36" spans="1:16" ht="15">
      <c r="A36" s="12"/>
      <c r="B36" s="25">
        <v>337.3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221275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221275</v>
      </c>
      <c r="O36" s="47">
        <f t="shared" si="1"/>
        <v>7.418614007442921</v>
      </c>
      <c r="P36" s="9"/>
    </row>
    <row r="37" spans="1:16" ht="15">
      <c r="A37" s="12"/>
      <c r="B37" s="25">
        <v>338</v>
      </c>
      <c r="C37" s="20" t="s">
        <v>38</v>
      </c>
      <c r="D37" s="46">
        <v>285016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285016</v>
      </c>
      <c r="O37" s="47">
        <f aca="true" t="shared" si="7" ref="O37:O65">(N37/O$67)</f>
        <v>9.555637509638919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SUM(D39:D47)</f>
        <v>961043</v>
      </c>
      <c r="E38" s="32">
        <f t="shared" si="8"/>
        <v>25200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13555391</v>
      </c>
      <c r="J38" s="32">
        <f t="shared" si="8"/>
        <v>3015944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17557578</v>
      </c>
      <c r="O38" s="45">
        <f t="shared" si="7"/>
        <v>588.6471317933416</v>
      </c>
      <c r="P38" s="10"/>
    </row>
    <row r="39" spans="1:16" ht="15">
      <c r="A39" s="12"/>
      <c r="B39" s="25">
        <v>341.2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3015944</v>
      </c>
      <c r="K39" s="46">
        <v>0</v>
      </c>
      <c r="L39" s="46">
        <v>0</v>
      </c>
      <c r="M39" s="46">
        <v>0</v>
      </c>
      <c r="N39" s="46">
        <f aca="true" t="shared" si="9" ref="N39:N47">SUM(D39:M39)</f>
        <v>3015944</v>
      </c>
      <c r="O39" s="47">
        <f t="shared" si="7"/>
        <v>101.11456063298354</v>
      </c>
      <c r="P39" s="9"/>
    </row>
    <row r="40" spans="1:16" ht="15">
      <c r="A40" s="12"/>
      <c r="B40" s="25">
        <v>342.5</v>
      </c>
      <c r="C40" s="20" t="s">
        <v>48</v>
      </c>
      <c r="D40" s="46">
        <v>5709</v>
      </c>
      <c r="E40" s="46">
        <v>23857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29566</v>
      </c>
      <c r="O40" s="47">
        <f t="shared" si="7"/>
        <v>0.991249539008281</v>
      </c>
      <c r="P40" s="9"/>
    </row>
    <row r="41" spans="1:16" ht="15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4831413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4831413</v>
      </c>
      <c r="O41" s="47">
        <f t="shared" si="7"/>
        <v>161.98119153786837</v>
      </c>
      <c r="P41" s="9"/>
    </row>
    <row r="42" spans="1:16" ht="15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2716149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2716149</v>
      </c>
      <c r="O42" s="47">
        <f t="shared" si="7"/>
        <v>91.06343246052235</v>
      </c>
      <c r="P42" s="9"/>
    </row>
    <row r="43" spans="1:16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5154338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5154338</v>
      </c>
      <c r="O43" s="47">
        <f t="shared" si="7"/>
        <v>172.80779159821637</v>
      </c>
      <c r="P43" s="9"/>
    </row>
    <row r="44" spans="1:16" ht="15">
      <c r="A44" s="12"/>
      <c r="B44" s="25">
        <v>343.7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853491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853491</v>
      </c>
      <c r="O44" s="47">
        <f t="shared" si="7"/>
        <v>28.61471150300064</v>
      </c>
      <c r="P44" s="9"/>
    </row>
    <row r="45" spans="1:16" ht="15">
      <c r="A45" s="12"/>
      <c r="B45" s="25">
        <v>347.2</v>
      </c>
      <c r="C45" s="20" t="s">
        <v>54</v>
      </c>
      <c r="D45" s="46">
        <v>107422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107422</v>
      </c>
      <c r="O45" s="47">
        <f t="shared" si="7"/>
        <v>3.6015019948368927</v>
      </c>
      <c r="P45" s="9"/>
    </row>
    <row r="46" spans="1:16" ht="15">
      <c r="A46" s="12"/>
      <c r="B46" s="25">
        <v>347.4</v>
      </c>
      <c r="C46" s="20" t="s">
        <v>55</v>
      </c>
      <c r="D46" s="46">
        <v>2874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2874</v>
      </c>
      <c r="O46" s="47">
        <f t="shared" si="7"/>
        <v>0.09635565092030711</v>
      </c>
      <c r="P46" s="9"/>
    </row>
    <row r="47" spans="1:16" ht="15">
      <c r="A47" s="12"/>
      <c r="B47" s="25">
        <v>349</v>
      </c>
      <c r="C47" s="20" t="s">
        <v>1</v>
      </c>
      <c r="D47" s="46">
        <v>845038</v>
      </c>
      <c r="E47" s="46">
        <v>1343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846381</v>
      </c>
      <c r="O47" s="47">
        <f t="shared" si="7"/>
        <v>28.376336875984848</v>
      </c>
      <c r="P47" s="9"/>
    </row>
    <row r="48" spans="1:16" ht="15.75">
      <c r="A48" s="29" t="s">
        <v>44</v>
      </c>
      <c r="B48" s="30"/>
      <c r="C48" s="31"/>
      <c r="D48" s="32">
        <f aca="true" t="shared" si="10" ref="D48:M48">SUM(D49:D53)</f>
        <v>215266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aca="true" t="shared" si="11" ref="N48:N55">SUM(D48:M48)</f>
        <v>215266</v>
      </c>
      <c r="O48" s="45">
        <f t="shared" si="7"/>
        <v>7.217152244610587</v>
      </c>
      <c r="P48" s="10"/>
    </row>
    <row r="49" spans="1:16" ht="15">
      <c r="A49" s="13"/>
      <c r="B49" s="39">
        <v>351.9</v>
      </c>
      <c r="C49" s="21" t="s">
        <v>62</v>
      </c>
      <c r="D49" s="46">
        <v>168740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168740</v>
      </c>
      <c r="O49" s="47">
        <f t="shared" si="7"/>
        <v>5.657290374492909</v>
      </c>
      <c r="P49" s="9"/>
    </row>
    <row r="50" spans="1:16" ht="15">
      <c r="A50" s="13"/>
      <c r="B50" s="39">
        <v>354</v>
      </c>
      <c r="C50" s="21" t="s">
        <v>58</v>
      </c>
      <c r="D50" s="46">
        <v>2750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2750</v>
      </c>
      <c r="O50" s="47">
        <f t="shared" si="7"/>
        <v>0.09219834378247896</v>
      </c>
      <c r="P50" s="9"/>
    </row>
    <row r="51" spans="1:16" ht="15">
      <c r="A51" s="13"/>
      <c r="B51" s="39">
        <v>355</v>
      </c>
      <c r="C51" s="21" t="s">
        <v>59</v>
      </c>
      <c r="D51" s="46">
        <v>17260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17260</v>
      </c>
      <c r="O51" s="47">
        <f t="shared" si="7"/>
        <v>0.5786703322493043</v>
      </c>
      <c r="P51" s="9"/>
    </row>
    <row r="52" spans="1:16" ht="15">
      <c r="A52" s="13"/>
      <c r="B52" s="39">
        <v>356</v>
      </c>
      <c r="C52" s="21" t="s">
        <v>60</v>
      </c>
      <c r="D52" s="46">
        <v>11947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11947</v>
      </c>
      <c r="O52" s="47">
        <f t="shared" si="7"/>
        <v>0.40054313206155495</v>
      </c>
      <c r="P52" s="9"/>
    </row>
    <row r="53" spans="1:16" ht="15">
      <c r="A53" s="13"/>
      <c r="B53" s="39">
        <v>358.2</v>
      </c>
      <c r="C53" s="21" t="s">
        <v>61</v>
      </c>
      <c r="D53" s="46">
        <v>14569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14569</v>
      </c>
      <c r="O53" s="47">
        <f t="shared" si="7"/>
        <v>0.4884500620243404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SUM(D55:D62)</f>
        <v>571114</v>
      </c>
      <c r="E54" s="32">
        <f t="shared" si="12"/>
        <v>68101</v>
      </c>
      <c r="F54" s="32">
        <f t="shared" si="12"/>
        <v>3619</v>
      </c>
      <c r="G54" s="32">
        <f t="shared" si="12"/>
        <v>23054</v>
      </c>
      <c r="H54" s="32">
        <f t="shared" si="12"/>
        <v>51363</v>
      </c>
      <c r="I54" s="32">
        <f t="shared" si="12"/>
        <v>562720</v>
      </c>
      <c r="J54" s="32">
        <f t="shared" si="12"/>
        <v>139106</v>
      </c>
      <c r="K54" s="32">
        <f t="shared" si="12"/>
        <v>5176726</v>
      </c>
      <c r="L54" s="32">
        <f t="shared" si="12"/>
        <v>0</v>
      </c>
      <c r="M54" s="32">
        <f t="shared" si="12"/>
        <v>0</v>
      </c>
      <c r="N54" s="32">
        <f t="shared" si="11"/>
        <v>6595803</v>
      </c>
      <c r="O54" s="45">
        <f t="shared" si="7"/>
        <v>221.13531364200222</v>
      </c>
      <c r="P54" s="10"/>
    </row>
    <row r="55" spans="1:16" ht="15">
      <c r="A55" s="12"/>
      <c r="B55" s="25">
        <v>361.1</v>
      </c>
      <c r="C55" s="20" t="s">
        <v>63</v>
      </c>
      <c r="D55" s="46">
        <v>140689</v>
      </c>
      <c r="E55" s="46">
        <v>67760</v>
      </c>
      <c r="F55" s="46">
        <v>3619</v>
      </c>
      <c r="G55" s="46">
        <v>22617</v>
      </c>
      <c r="H55" s="46">
        <v>8863</v>
      </c>
      <c r="I55" s="46">
        <v>288699</v>
      </c>
      <c r="J55" s="46">
        <v>1581</v>
      </c>
      <c r="K55" s="46">
        <v>0</v>
      </c>
      <c r="L55" s="46">
        <v>0</v>
      </c>
      <c r="M55" s="46">
        <v>0</v>
      </c>
      <c r="N55" s="46">
        <f t="shared" si="11"/>
        <v>533828</v>
      </c>
      <c r="O55" s="47">
        <f t="shared" si="7"/>
        <v>17.897475441713883</v>
      </c>
      <c r="P55" s="9"/>
    </row>
    <row r="56" spans="1:16" ht="15">
      <c r="A56" s="12"/>
      <c r="B56" s="25">
        <v>361.3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3126773</v>
      </c>
      <c r="L56" s="46">
        <v>0</v>
      </c>
      <c r="M56" s="46">
        <v>0</v>
      </c>
      <c r="N56" s="46">
        <f aca="true" t="shared" si="13" ref="N56:N62">SUM(D56:M56)</f>
        <v>3126773</v>
      </c>
      <c r="O56" s="47">
        <f t="shared" si="7"/>
        <v>104.83028799409931</v>
      </c>
      <c r="P56" s="9"/>
    </row>
    <row r="57" spans="1:16" ht="15">
      <c r="A57" s="12"/>
      <c r="B57" s="25">
        <v>362</v>
      </c>
      <c r="C57" s="20" t="s">
        <v>65</v>
      </c>
      <c r="D57" s="46">
        <v>320116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320116</v>
      </c>
      <c r="O57" s="47">
        <f t="shared" si="7"/>
        <v>10.732423643008012</v>
      </c>
      <c r="P57" s="9"/>
    </row>
    <row r="58" spans="1:16" ht="15">
      <c r="A58" s="12"/>
      <c r="B58" s="25">
        <v>364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42500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42500</v>
      </c>
      <c r="O58" s="47">
        <f t="shared" si="7"/>
        <v>1.4248834948201294</v>
      </c>
      <c r="P58" s="9"/>
    </row>
    <row r="59" spans="1:16" ht="15">
      <c r="A59" s="12"/>
      <c r="B59" s="25">
        <v>365</v>
      </c>
      <c r="C59" s="20" t="s">
        <v>67</v>
      </c>
      <c r="D59" s="46">
        <v>1173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1173</v>
      </c>
      <c r="O59" s="47">
        <f t="shared" si="7"/>
        <v>0.03932678445703557</v>
      </c>
      <c r="P59" s="9"/>
    </row>
    <row r="60" spans="1:16" ht="15">
      <c r="A60" s="12"/>
      <c r="B60" s="25">
        <v>366</v>
      </c>
      <c r="C60" s="20" t="s">
        <v>68</v>
      </c>
      <c r="D60" s="46">
        <v>2011</v>
      </c>
      <c r="E60" s="46">
        <v>0</v>
      </c>
      <c r="F60" s="46">
        <v>0</v>
      </c>
      <c r="G60" s="46">
        <v>437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2448</v>
      </c>
      <c r="O60" s="47">
        <f t="shared" si="7"/>
        <v>0.08207328930163946</v>
      </c>
      <c r="P60" s="9"/>
    </row>
    <row r="61" spans="1:16" ht="15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2049953</v>
      </c>
      <c r="L61" s="46">
        <v>0</v>
      </c>
      <c r="M61" s="46">
        <v>0</v>
      </c>
      <c r="N61" s="46">
        <f t="shared" si="13"/>
        <v>2049953</v>
      </c>
      <c r="O61" s="47">
        <f t="shared" si="7"/>
        <v>68.72809870251785</v>
      </c>
      <c r="P61" s="9"/>
    </row>
    <row r="62" spans="1:16" ht="15">
      <c r="A62" s="12"/>
      <c r="B62" s="25">
        <v>369.9</v>
      </c>
      <c r="C62" s="20" t="s">
        <v>70</v>
      </c>
      <c r="D62" s="46">
        <v>107125</v>
      </c>
      <c r="E62" s="46">
        <v>341</v>
      </c>
      <c r="F62" s="46">
        <v>0</v>
      </c>
      <c r="G62" s="46">
        <v>0</v>
      </c>
      <c r="H62" s="46">
        <v>0</v>
      </c>
      <c r="I62" s="46">
        <v>274021</v>
      </c>
      <c r="J62" s="46">
        <v>137525</v>
      </c>
      <c r="K62" s="46">
        <v>0</v>
      </c>
      <c r="L62" s="46">
        <v>0</v>
      </c>
      <c r="M62" s="46">
        <v>0</v>
      </c>
      <c r="N62" s="46">
        <f t="shared" si="13"/>
        <v>519012</v>
      </c>
      <c r="O62" s="47">
        <f t="shared" si="7"/>
        <v>17.400744292084354</v>
      </c>
      <c r="P62" s="9"/>
    </row>
    <row r="63" spans="1:16" ht="15.75">
      <c r="A63" s="29" t="s">
        <v>45</v>
      </c>
      <c r="B63" s="30"/>
      <c r="C63" s="31"/>
      <c r="D63" s="32">
        <f aca="true" t="shared" si="14" ref="D63:M63">SUM(D64:D64)</f>
        <v>482704</v>
      </c>
      <c r="E63" s="32">
        <f t="shared" si="14"/>
        <v>0</v>
      </c>
      <c r="F63" s="32">
        <f t="shared" si="14"/>
        <v>634832</v>
      </c>
      <c r="G63" s="32">
        <f t="shared" si="14"/>
        <v>0</v>
      </c>
      <c r="H63" s="32">
        <f t="shared" si="14"/>
        <v>0</v>
      </c>
      <c r="I63" s="32">
        <f t="shared" si="14"/>
        <v>0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1117536</v>
      </c>
      <c r="O63" s="45">
        <f t="shared" si="7"/>
        <v>37.467261206289606</v>
      </c>
      <c r="P63" s="9"/>
    </row>
    <row r="64" spans="1:16" ht="15.75" thickBot="1">
      <c r="A64" s="12"/>
      <c r="B64" s="25">
        <v>381</v>
      </c>
      <c r="C64" s="20" t="s">
        <v>71</v>
      </c>
      <c r="D64" s="46">
        <v>482704</v>
      </c>
      <c r="E64" s="46">
        <v>0</v>
      </c>
      <c r="F64" s="46">
        <v>634832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1117536</v>
      </c>
      <c r="O64" s="47">
        <f t="shared" si="7"/>
        <v>37.467261206289606</v>
      </c>
      <c r="P64" s="9"/>
    </row>
    <row r="65" spans="1:119" ht="16.5" thickBot="1">
      <c r="A65" s="14" t="s">
        <v>56</v>
      </c>
      <c r="B65" s="23"/>
      <c r="C65" s="22"/>
      <c r="D65" s="15">
        <f aca="true" t="shared" si="15" ref="D65:M65">SUM(D5,D14,D25,D38,D48,D54,D63)</f>
        <v>16728942</v>
      </c>
      <c r="E65" s="15">
        <f t="shared" si="15"/>
        <v>3330417</v>
      </c>
      <c r="F65" s="15">
        <f t="shared" si="15"/>
        <v>638451</v>
      </c>
      <c r="G65" s="15">
        <f t="shared" si="15"/>
        <v>23054</v>
      </c>
      <c r="H65" s="15">
        <f t="shared" si="15"/>
        <v>51363</v>
      </c>
      <c r="I65" s="15">
        <f t="shared" si="15"/>
        <v>15937856</v>
      </c>
      <c r="J65" s="15">
        <f t="shared" si="15"/>
        <v>3155050</v>
      </c>
      <c r="K65" s="15">
        <f t="shared" si="15"/>
        <v>5176726</v>
      </c>
      <c r="L65" s="15">
        <f t="shared" si="15"/>
        <v>0</v>
      </c>
      <c r="M65" s="15">
        <f t="shared" si="15"/>
        <v>0</v>
      </c>
      <c r="N65" s="15">
        <f>SUM(D65:M65)</f>
        <v>45041859</v>
      </c>
      <c r="O65" s="38">
        <f t="shared" si="7"/>
        <v>1510.1035638850706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88</v>
      </c>
      <c r="M67" s="48"/>
      <c r="N67" s="48"/>
      <c r="O67" s="43">
        <v>29827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9951125</v>
      </c>
      <c r="E5" s="27">
        <f t="shared" si="0"/>
        <v>2131049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12082174</v>
      </c>
      <c r="O5" s="33">
        <f aca="true" t="shared" si="1" ref="O5:O36">(N5/O$64)</f>
        <v>411.5462224947203</v>
      </c>
      <c r="P5" s="6"/>
    </row>
    <row r="6" spans="1:16" ht="15">
      <c r="A6" s="12"/>
      <c r="B6" s="25">
        <v>311</v>
      </c>
      <c r="C6" s="20" t="s">
        <v>3</v>
      </c>
      <c r="D6" s="46">
        <v>5733884</v>
      </c>
      <c r="E6" s="46">
        <v>231847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5965731</v>
      </c>
      <c r="O6" s="47">
        <f t="shared" si="1"/>
        <v>203.2063151440834</v>
      </c>
      <c r="P6" s="9"/>
    </row>
    <row r="7" spans="1:16" ht="15">
      <c r="A7" s="12"/>
      <c r="B7" s="25">
        <v>312.1</v>
      </c>
      <c r="C7" s="20" t="s">
        <v>11</v>
      </c>
      <c r="D7" s="46">
        <v>306159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306159</v>
      </c>
      <c r="O7" s="47">
        <f t="shared" si="1"/>
        <v>10.428469241773962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1899202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1899202</v>
      </c>
      <c r="O8" s="47">
        <f t="shared" si="1"/>
        <v>64.6911233735268</v>
      </c>
      <c r="P8" s="9"/>
    </row>
    <row r="9" spans="1:16" ht="15">
      <c r="A9" s="12"/>
      <c r="B9" s="25">
        <v>314.1</v>
      </c>
      <c r="C9" s="20" t="s">
        <v>13</v>
      </c>
      <c r="D9" s="46">
        <v>2197178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2197178</v>
      </c>
      <c r="O9" s="47">
        <f t="shared" si="1"/>
        <v>74.84086109407998</v>
      </c>
      <c r="P9" s="9"/>
    </row>
    <row r="10" spans="1:16" ht="15">
      <c r="A10" s="12"/>
      <c r="B10" s="25">
        <v>314.3</v>
      </c>
      <c r="C10" s="20" t="s">
        <v>14</v>
      </c>
      <c r="D10" s="46">
        <v>215608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215608</v>
      </c>
      <c r="O10" s="47">
        <f t="shared" si="1"/>
        <v>7.344097009333061</v>
      </c>
      <c r="P10" s="9"/>
    </row>
    <row r="11" spans="1:16" ht="15">
      <c r="A11" s="12"/>
      <c r="B11" s="25">
        <v>314.4</v>
      </c>
      <c r="C11" s="20" t="s">
        <v>15</v>
      </c>
      <c r="D11" s="46">
        <v>155355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155355</v>
      </c>
      <c r="O11" s="47">
        <f t="shared" si="1"/>
        <v>5.291743306764766</v>
      </c>
      <c r="P11" s="9"/>
    </row>
    <row r="12" spans="1:16" ht="15">
      <c r="A12" s="12"/>
      <c r="B12" s="25">
        <v>315</v>
      </c>
      <c r="C12" s="20" t="s">
        <v>16</v>
      </c>
      <c r="D12" s="46">
        <v>1233789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1233789</v>
      </c>
      <c r="O12" s="47">
        <f t="shared" si="1"/>
        <v>42.02564888616391</v>
      </c>
      <c r="P12" s="9"/>
    </row>
    <row r="13" spans="1:16" ht="15">
      <c r="A13" s="12"/>
      <c r="B13" s="25">
        <v>316</v>
      </c>
      <c r="C13" s="20" t="s">
        <v>17</v>
      </c>
      <c r="D13" s="46">
        <v>109152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109152</v>
      </c>
      <c r="O13" s="47">
        <f t="shared" si="1"/>
        <v>3.717964438994482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2353237</v>
      </c>
      <c r="E14" s="32">
        <f t="shared" si="3"/>
        <v>899289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970130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4222656</v>
      </c>
      <c r="O14" s="45">
        <f t="shared" si="1"/>
        <v>143.83323114653587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291199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291199</v>
      </c>
      <c r="O15" s="47">
        <f t="shared" si="1"/>
        <v>9.918897745078002</v>
      </c>
      <c r="P15" s="9"/>
    </row>
    <row r="16" spans="1:16" ht="15">
      <c r="A16" s="12"/>
      <c r="B16" s="25">
        <v>323.1</v>
      </c>
      <c r="C16" s="20" t="s">
        <v>19</v>
      </c>
      <c r="D16" s="46">
        <v>2068814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2068814</v>
      </c>
      <c r="O16" s="47">
        <f t="shared" si="1"/>
        <v>70.46849240411473</v>
      </c>
      <c r="P16" s="9"/>
    </row>
    <row r="17" spans="1:16" ht="15">
      <c r="A17" s="12"/>
      <c r="B17" s="25">
        <v>323.4</v>
      </c>
      <c r="C17" s="20" t="s">
        <v>20</v>
      </c>
      <c r="D17" s="46">
        <v>99281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99281</v>
      </c>
      <c r="O17" s="47">
        <f t="shared" si="1"/>
        <v>3.3817358130662853</v>
      </c>
      <c r="P17" s="9"/>
    </row>
    <row r="18" spans="1:16" ht="15">
      <c r="A18" s="12"/>
      <c r="B18" s="25">
        <v>323.7</v>
      </c>
      <c r="C18" s="20" t="s">
        <v>21</v>
      </c>
      <c r="D18" s="46">
        <v>116744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116744</v>
      </c>
      <c r="O18" s="47">
        <f t="shared" si="1"/>
        <v>3.976565161114517</v>
      </c>
      <c r="P18" s="9"/>
    </row>
    <row r="19" spans="1:16" ht="15">
      <c r="A19" s="12"/>
      <c r="B19" s="25">
        <v>324.11</v>
      </c>
      <c r="C19" s="20" t="s">
        <v>22</v>
      </c>
      <c r="D19" s="46">
        <v>0</v>
      </c>
      <c r="E19" s="46">
        <v>129347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129347</v>
      </c>
      <c r="O19" s="47">
        <f t="shared" si="1"/>
        <v>4.405851897268207</v>
      </c>
      <c r="P19" s="9"/>
    </row>
    <row r="20" spans="1:16" ht="15">
      <c r="A20" s="12"/>
      <c r="B20" s="25">
        <v>324.12</v>
      </c>
      <c r="C20" s="20" t="s">
        <v>23</v>
      </c>
      <c r="D20" s="46">
        <v>0</v>
      </c>
      <c r="E20" s="46">
        <v>15389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15389</v>
      </c>
      <c r="O20" s="47">
        <f t="shared" si="1"/>
        <v>0.524184208733565</v>
      </c>
      <c r="P20" s="9"/>
    </row>
    <row r="21" spans="1:16" ht="15">
      <c r="A21" s="12"/>
      <c r="B21" s="25">
        <v>324.21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900762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900762</v>
      </c>
      <c r="O21" s="47">
        <f t="shared" si="1"/>
        <v>30.681994686286533</v>
      </c>
      <c r="P21" s="9"/>
    </row>
    <row r="22" spans="1:16" ht="15">
      <c r="A22" s="12"/>
      <c r="B22" s="25">
        <v>324.22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69368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69368</v>
      </c>
      <c r="O22" s="47">
        <f t="shared" si="1"/>
        <v>2.3628312555351183</v>
      </c>
      <c r="P22" s="9"/>
    </row>
    <row r="23" spans="1:16" ht="15">
      <c r="A23" s="12"/>
      <c r="B23" s="25">
        <v>324.61</v>
      </c>
      <c r="C23" s="20" t="s">
        <v>26</v>
      </c>
      <c r="D23" s="46">
        <v>0</v>
      </c>
      <c r="E23" s="46">
        <v>437547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437547</v>
      </c>
      <c r="O23" s="47">
        <f t="shared" si="1"/>
        <v>14.903842223584713</v>
      </c>
      <c r="P23" s="9"/>
    </row>
    <row r="24" spans="1:16" ht="15">
      <c r="A24" s="12"/>
      <c r="B24" s="25">
        <v>329</v>
      </c>
      <c r="C24" s="20" t="s">
        <v>27</v>
      </c>
      <c r="D24" s="46">
        <v>68398</v>
      </c>
      <c r="E24" s="46">
        <v>25807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94205</v>
      </c>
      <c r="O24" s="47">
        <f t="shared" si="1"/>
        <v>3.2088357517542065</v>
      </c>
      <c r="P24" s="9"/>
    </row>
    <row r="25" spans="1:16" ht="15.75">
      <c r="A25" s="29" t="s">
        <v>29</v>
      </c>
      <c r="B25" s="30"/>
      <c r="C25" s="31"/>
      <c r="D25" s="32">
        <f aca="true" t="shared" si="5" ref="D25:M25">SUM(D26:D34)</f>
        <v>2679497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16759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2696256</v>
      </c>
      <c r="O25" s="45">
        <f t="shared" si="1"/>
        <v>91.8405885959534</v>
      </c>
      <c r="P25" s="10"/>
    </row>
    <row r="26" spans="1:16" ht="15">
      <c r="A26" s="12"/>
      <c r="B26" s="25">
        <v>331.2</v>
      </c>
      <c r="C26" s="20" t="s">
        <v>28</v>
      </c>
      <c r="D26" s="46">
        <v>473005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473005</v>
      </c>
      <c r="O26" s="47">
        <f t="shared" si="1"/>
        <v>16.11162204509844</v>
      </c>
      <c r="P26" s="9"/>
    </row>
    <row r="27" spans="1:16" ht="15">
      <c r="A27" s="12"/>
      <c r="B27" s="25">
        <v>334.2</v>
      </c>
      <c r="C27" s="20" t="s">
        <v>30</v>
      </c>
      <c r="D27" s="46">
        <v>385577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385577</v>
      </c>
      <c r="O27" s="47">
        <f t="shared" si="1"/>
        <v>13.133626268819402</v>
      </c>
      <c r="P27" s="9"/>
    </row>
    <row r="28" spans="1:16" ht="15">
      <c r="A28" s="12"/>
      <c r="B28" s="25">
        <v>335.12</v>
      </c>
      <c r="C28" s="20" t="s">
        <v>32</v>
      </c>
      <c r="D28" s="46">
        <v>328430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328430</v>
      </c>
      <c r="O28" s="47">
        <f t="shared" si="1"/>
        <v>11.187069963893999</v>
      </c>
      <c r="P28" s="9"/>
    </row>
    <row r="29" spans="1:16" ht="15">
      <c r="A29" s="12"/>
      <c r="B29" s="25">
        <v>335.14</v>
      </c>
      <c r="C29" s="20" t="s">
        <v>33</v>
      </c>
      <c r="D29" s="46">
        <v>14826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14826</v>
      </c>
      <c r="O29" s="47">
        <f t="shared" si="1"/>
        <v>0.5050071530758226</v>
      </c>
      <c r="P29" s="9"/>
    </row>
    <row r="30" spans="1:16" ht="15">
      <c r="A30" s="12"/>
      <c r="B30" s="25">
        <v>335.15</v>
      </c>
      <c r="C30" s="20" t="s">
        <v>34</v>
      </c>
      <c r="D30" s="46">
        <v>44283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44283</v>
      </c>
      <c r="O30" s="47">
        <f t="shared" si="1"/>
        <v>1.5083793173921929</v>
      </c>
      <c r="P30" s="9"/>
    </row>
    <row r="31" spans="1:16" ht="15">
      <c r="A31" s="12"/>
      <c r="B31" s="25">
        <v>335.18</v>
      </c>
      <c r="C31" s="20" t="s">
        <v>35</v>
      </c>
      <c r="D31" s="46">
        <v>1100125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1100125</v>
      </c>
      <c r="O31" s="47">
        <f t="shared" si="1"/>
        <v>37.47275018734246</v>
      </c>
      <c r="P31" s="9"/>
    </row>
    <row r="32" spans="1:16" ht="15">
      <c r="A32" s="12"/>
      <c r="B32" s="25">
        <v>335.19</v>
      </c>
      <c r="C32" s="20" t="s">
        <v>46</v>
      </c>
      <c r="D32" s="46">
        <v>22312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22312</v>
      </c>
      <c r="O32" s="47">
        <f t="shared" si="1"/>
        <v>0.7599972750187343</v>
      </c>
      <c r="P32" s="9"/>
    </row>
    <row r="33" spans="1:16" ht="15">
      <c r="A33" s="12"/>
      <c r="B33" s="25">
        <v>335.21</v>
      </c>
      <c r="C33" s="20" t="s">
        <v>36</v>
      </c>
      <c r="D33" s="46">
        <v>9650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9650</v>
      </c>
      <c r="O33" s="47">
        <f t="shared" si="1"/>
        <v>0.3287008651815519</v>
      </c>
      <c r="P33" s="9"/>
    </row>
    <row r="34" spans="1:16" ht="15">
      <c r="A34" s="12"/>
      <c r="B34" s="25">
        <v>338</v>
      </c>
      <c r="C34" s="20" t="s">
        <v>38</v>
      </c>
      <c r="D34" s="46">
        <v>301289</v>
      </c>
      <c r="E34" s="46">
        <v>0</v>
      </c>
      <c r="F34" s="46">
        <v>0</v>
      </c>
      <c r="G34" s="46">
        <v>0</v>
      </c>
      <c r="H34" s="46">
        <v>0</v>
      </c>
      <c r="I34" s="46">
        <v>16759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318048</v>
      </c>
      <c r="O34" s="47">
        <f t="shared" si="1"/>
        <v>10.833435520130799</v>
      </c>
      <c r="P34" s="9"/>
    </row>
    <row r="35" spans="1:16" ht="15.75">
      <c r="A35" s="29" t="s">
        <v>43</v>
      </c>
      <c r="B35" s="30"/>
      <c r="C35" s="31"/>
      <c r="D35" s="32">
        <f aca="true" t="shared" si="7" ref="D35:M35">SUM(D36:D44)</f>
        <v>975802</v>
      </c>
      <c r="E35" s="32">
        <f t="shared" si="7"/>
        <v>11707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13618386</v>
      </c>
      <c r="J35" s="32">
        <f t="shared" si="7"/>
        <v>3285937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17891832</v>
      </c>
      <c r="O35" s="45">
        <f t="shared" si="1"/>
        <v>609.4363376251788</v>
      </c>
      <c r="P35" s="10"/>
    </row>
    <row r="36" spans="1:16" ht="15">
      <c r="A36" s="12"/>
      <c r="B36" s="25">
        <v>341.2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3285937</v>
      </c>
      <c r="K36" s="46">
        <v>0</v>
      </c>
      <c r="L36" s="46">
        <v>0</v>
      </c>
      <c r="M36" s="46">
        <v>0</v>
      </c>
      <c r="N36" s="46">
        <f aca="true" t="shared" si="8" ref="N36:N44">SUM(D36:M36)</f>
        <v>3285937</v>
      </c>
      <c r="O36" s="47">
        <f t="shared" si="1"/>
        <v>111.92645956809046</v>
      </c>
      <c r="P36" s="9"/>
    </row>
    <row r="37" spans="1:16" ht="15">
      <c r="A37" s="12"/>
      <c r="B37" s="25">
        <v>342.5</v>
      </c>
      <c r="C37" s="20" t="s">
        <v>48</v>
      </c>
      <c r="D37" s="46">
        <v>3333</v>
      </c>
      <c r="E37" s="46">
        <v>10608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13941</v>
      </c>
      <c r="O37" s="47">
        <f aca="true" t="shared" si="9" ref="O37:O62">(N37/O$64)</f>
        <v>0.47486204782342123</v>
      </c>
      <c r="P37" s="9"/>
    </row>
    <row r="38" spans="1:16" ht="15">
      <c r="A38" s="12"/>
      <c r="B38" s="25">
        <v>343.3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5064606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5064606</v>
      </c>
      <c r="O38" s="47">
        <f t="shared" si="9"/>
        <v>172.51195585530348</v>
      </c>
      <c r="P38" s="9"/>
    </row>
    <row r="39" spans="1:16" ht="15">
      <c r="A39" s="12"/>
      <c r="B39" s="25">
        <v>343.5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7641284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7641284</v>
      </c>
      <c r="O39" s="47">
        <f t="shared" si="9"/>
        <v>260.27944682880303</v>
      </c>
      <c r="P39" s="9"/>
    </row>
    <row r="40" spans="1:16" ht="15">
      <c r="A40" s="12"/>
      <c r="B40" s="25">
        <v>343.7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847371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847371</v>
      </c>
      <c r="O40" s="47">
        <f t="shared" si="9"/>
        <v>28.863376251788267</v>
      </c>
      <c r="P40" s="9"/>
    </row>
    <row r="41" spans="1:16" ht="15">
      <c r="A41" s="12"/>
      <c r="B41" s="25">
        <v>343.9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65125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65125</v>
      </c>
      <c r="O41" s="47">
        <f t="shared" si="9"/>
        <v>2.218305061652701</v>
      </c>
      <c r="P41" s="9"/>
    </row>
    <row r="42" spans="1:16" ht="15">
      <c r="A42" s="12"/>
      <c r="B42" s="25">
        <v>347.2</v>
      </c>
      <c r="C42" s="20" t="s">
        <v>54</v>
      </c>
      <c r="D42" s="46">
        <v>101382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101382</v>
      </c>
      <c r="O42" s="47">
        <f t="shared" si="9"/>
        <v>3.453300633558144</v>
      </c>
      <c r="P42" s="9"/>
    </row>
    <row r="43" spans="1:16" ht="15">
      <c r="A43" s="12"/>
      <c r="B43" s="25">
        <v>347.4</v>
      </c>
      <c r="C43" s="20" t="s">
        <v>55</v>
      </c>
      <c r="D43" s="46">
        <v>4606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4606</v>
      </c>
      <c r="O43" s="47">
        <f t="shared" si="9"/>
        <v>0.1568907963757749</v>
      </c>
      <c r="P43" s="9"/>
    </row>
    <row r="44" spans="1:16" ht="15">
      <c r="A44" s="12"/>
      <c r="B44" s="25">
        <v>349</v>
      </c>
      <c r="C44" s="20" t="s">
        <v>1</v>
      </c>
      <c r="D44" s="46">
        <v>866481</v>
      </c>
      <c r="E44" s="46">
        <v>1099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867580</v>
      </c>
      <c r="O44" s="47">
        <f t="shared" si="9"/>
        <v>29.551740581783502</v>
      </c>
      <c r="P44" s="9"/>
    </row>
    <row r="45" spans="1:16" ht="15.75">
      <c r="A45" s="29" t="s">
        <v>44</v>
      </c>
      <c r="B45" s="30"/>
      <c r="C45" s="31"/>
      <c r="D45" s="32">
        <f aca="true" t="shared" si="10" ref="D45:M45">SUM(D46:D50)</f>
        <v>185614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2">SUM(D45:M45)</f>
        <v>185614</v>
      </c>
      <c r="O45" s="45">
        <f t="shared" si="9"/>
        <v>6.322433408270318</v>
      </c>
      <c r="P45" s="10"/>
    </row>
    <row r="46" spans="1:16" ht="15">
      <c r="A46" s="13"/>
      <c r="B46" s="39">
        <v>351.9</v>
      </c>
      <c r="C46" s="21" t="s">
        <v>62</v>
      </c>
      <c r="D46" s="46">
        <v>125876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125876</v>
      </c>
      <c r="O46" s="47">
        <f t="shared" si="9"/>
        <v>4.287621772600313</v>
      </c>
      <c r="P46" s="9"/>
    </row>
    <row r="47" spans="1:16" ht="15">
      <c r="A47" s="13"/>
      <c r="B47" s="39">
        <v>354</v>
      </c>
      <c r="C47" s="21" t="s">
        <v>58</v>
      </c>
      <c r="D47" s="46">
        <v>6862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6862</v>
      </c>
      <c r="O47" s="47">
        <f t="shared" si="9"/>
        <v>0.23373526807003203</v>
      </c>
      <c r="P47" s="9"/>
    </row>
    <row r="48" spans="1:16" ht="15">
      <c r="A48" s="13"/>
      <c r="B48" s="39">
        <v>355</v>
      </c>
      <c r="C48" s="21" t="s">
        <v>59</v>
      </c>
      <c r="D48" s="46">
        <v>40833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40833</v>
      </c>
      <c r="O48" s="47">
        <f t="shared" si="9"/>
        <v>1.3908645003065605</v>
      </c>
      <c r="P48" s="9"/>
    </row>
    <row r="49" spans="1:16" ht="15">
      <c r="A49" s="13"/>
      <c r="B49" s="39">
        <v>356</v>
      </c>
      <c r="C49" s="21" t="s">
        <v>60</v>
      </c>
      <c r="D49" s="46">
        <v>11118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11118</v>
      </c>
      <c r="O49" s="47">
        <f t="shared" si="9"/>
        <v>0.37870427140813406</v>
      </c>
      <c r="P49" s="9"/>
    </row>
    <row r="50" spans="1:16" ht="15">
      <c r="A50" s="13"/>
      <c r="B50" s="39">
        <v>358.2</v>
      </c>
      <c r="C50" s="21" t="s">
        <v>61</v>
      </c>
      <c r="D50" s="46">
        <v>925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925</v>
      </c>
      <c r="O50" s="47">
        <f t="shared" si="9"/>
        <v>0.03150759588527829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SUM(D52:D59)</f>
        <v>659450</v>
      </c>
      <c r="E51" s="32">
        <f t="shared" si="12"/>
        <v>37028</v>
      </c>
      <c r="F51" s="32">
        <f t="shared" si="12"/>
        <v>1657</v>
      </c>
      <c r="G51" s="32">
        <f t="shared" si="12"/>
        <v>7128</v>
      </c>
      <c r="H51" s="32">
        <f t="shared" si="12"/>
        <v>54712</v>
      </c>
      <c r="I51" s="32">
        <f t="shared" si="12"/>
        <v>539708</v>
      </c>
      <c r="J51" s="32">
        <f t="shared" si="12"/>
        <v>1083</v>
      </c>
      <c r="K51" s="32">
        <f t="shared" si="12"/>
        <v>2386824</v>
      </c>
      <c r="L51" s="32">
        <f t="shared" si="12"/>
        <v>0</v>
      </c>
      <c r="M51" s="32">
        <f t="shared" si="12"/>
        <v>0</v>
      </c>
      <c r="N51" s="32">
        <f t="shared" si="11"/>
        <v>3687590</v>
      </c>
      <c r="O51" s="45">
        <f t="shared" si="9"/>
        <v>125.6076708222631</v>
      </c>
      <c r="P51" s="10"/>
    </row>
    <row r="52" spans="1:16" ht="15">
      <c r="A52" s="12"/>
      <c r="B52" s="25">
        <v>361.1</v>
      </c>
      <c r="C52" s="20" t="s">
        <v>63</v>
      </c>
      <c r="D52" s="46">
        <v>98073</v>
      </c>
      <c r="E52" s="46">
        <v>37028</v>
      </c>
      <c r="F52" s="46">
        <v>1657</v>
      </c>
      <c r="G52" s="46">
        <v>7128</v>
      </c>
      <c r="H52" s="46">
        <v>4312</v>
      </c>
      <c r="I52" s="46">
        <v>145157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293355</v>
      </c>
      <c r="O52" s="47">
        <f t="shared" si="9"/>
        <v>9.992335990190067</v>
      </c>
      <c r="P52" s="9"/>
    </row>
    <row r="53" spans="1:16" ht="15">
      <c r="A53" s="12"/>
      <c r="B53" s="25">
        <v>361.3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54989</v>
      </c>
      <c r="L53" s="46">
        <v>0</v>
      </c>
      <c r="M53" s="46">
        <v>0</v>
      </c>
      <c r="N53" s="46">
        <f aca="true" t="shared" si="13" ref="N53:N59">SUM(D53:M53)</f>
        <v>54989</v>
      </c>
      <c r="O53" s="47">
        <f t="shared" si="9"/>
        <v>1.873049935281695</v>
      </c>
      <c r="P53" s="9"/>
    </row>
    <row r="54" spans="1:16" ht="15">
      <c r="A54" s="12"/>
      <c r="B54" s="25">
        <v>362</v>
      </c>
      <c r="C54" s="20" t="s">
        <v>65</v>
      </c>
      <c r="D54" s="46">
        <v>270377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270377</v>
      </c>
      <c r="O54" s="47">
        <f t="shared" si="9"/>
        <v>9.209653246133932</v>
      </c>
      <c r="P54" s="9"/>
    </row>
    <row r="55" spans="1:16" ht="15">
      <c r="A55" s="12"/>
      <c r="B55" s="25">
        <v>364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50400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50400</v>
      </c>
      <c r="O55" s="47">
        <f t="shared" si="9"/>
        <v>1.7167381974248928</v>
      </c>
      <c r="P55" s="9"/>
    </row>
    <row r="56" spans="1:16" ht="15">
      <c r="A56" s="12"/>
      <c r="B56" s="25">
        <v>365</v>
      </c>
      <c r="C56" s="20" t="s">
        <v>67</v>
      </c>
      <c r="D56" s="46">
        <v>34341</v>
      </c>
      <c r="E56" s="46">
        <v>0</v>
      </c>
      <c r="F56" s="46">
        <v>0</v>
      </c>
      <c r="G56" s="46">
        <v>0</v>
      </c>
      <c r="H56" s="46">
        <v>0</v>
      </c>
      <c r="I56" s="46">
        <v>73157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107498</v>
      </c>
      <c r="O56" s="47">
        <f t="shared" si="9"/>
        <v>3.661625451325022</v>
      </c>
      <c r="P56" s="9"/>
    </row>
    <row r="57" spans="1:16" ht="15">
      <c r="A57" s="12"/>
      <c r="B57" s="25">
        <v>366</v>
      </c>
      <c r="C57" s="20" t="s">
        <v>68</v>
      </c>
      <c r="D57" s="46">
        <v>12358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12358</v>
      </c>
      <c r="O57" s="47">
        <f t="shared" si="9"/>
        <v>0.42094148102731793</v>
      </c>
      <c r="P57" s="9"/>
    </row>
    <row r="58" spans="1:16" ht="15">
      <c r="A58" s="12"/>
      <c r="B58" s="25">
        <v>368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2331835</v>
      </c>
      <c r="L58" s="46">
        <v>0</v>
      </c>
      <c r="M58" s="46">
        <v>0</v>
      </c>
      <c r="N58" s="46">
        <f t="shared" si="13"/>
        <v>2331835</v>
      </c>
      <c r="O58" s="47">
        <f t="shared" si="9"/>
        <v>79.4275836228626</v>
      </c>
      <c r="P58" s="9"/>
    </row>
    <row r="59" spans="1:16" ht="15">
      <c r="A59" s="12"/>
      <c r="B59" s="25">
        <v>369.9</v>
      </c>
      <c r="C59" s="20" t="s">
        <v>70</v>
      </c>
      <c r="D59" s="46">
        <v>244301</v>
      </c>
      <c r="E59" s="46">
        <v>0</v>
      </c>
      <c r="F59" s="46">
        <v>0</v>
      </c>
      <c r="G59" s="46">
        <v>0</v>
      </c>
      <c r="H59" s="46">
        <v>0</v>
      </c>
      <c r="I59" s="46">
        <v>321394</v>
      </c>
      <c r="J59" s="46">
        <v>1083</v>
      </c>
      <c r="K59" s="46">
        <v>0</v>
      </c>
      <c r="L59" s="46">
        <v>0</v>
      </c>
      <c r="M59" s="46">
        <v>0</v>
      </c>
      <c r="N59" s="46">
        <f t="shared" si="13"/>
        <v>566778</v>
      </c>
      <c r="O59" s="47">
        <f t="shared" si="9"/>
        <v>19.305742898017577</v>
      </c>
      <c r="P59" s="9"/>
    </row>
    <row r="60" spans="1:16" ht="15.75">
      <c r="A60" s="29" t="s">
        <v>45</v>
      </c>
      <c r="B60" s="30"/>
      <c r="C60" s="31"/>
      <c r="D60" s="32">
        <f aca="true" t="shared" si="14" ref="D60:M60">SUM(D61:D61)</f>
        <v>541868</v>
      </c>
      <c r="E60" s="32">
        <f t="shared" si="14"/>
        <v>18867</v>
      </c>
      <c r="F60" s="32">
        <f t="shared" si="14"/>
        <v>636410</v>
      </c>
      <c r="G60" s="32">
        <f t="shared" si="14"/>
        <v>2077132</v>
      </c>
      <c r="H60" s="32">
        <f t="shared" si="14"/>
        <v>0</v>
      </c>
      <c r="I60" s="32">
        <f t="shared" si="14"/>
        <v>0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3274277</v>
      </c>
      <c r="O60" s="45">
        <f t="shared" si="9"/>
        <v>111.52929354860686</v>
      </c>
      <c r="P60" s="9"/>
    </row>
    <row r="61" spans="1:16" ht="15.75" thickBot="1">
      <c r="A61" s="12"/>
      <c r="B61" s="25">
        <v>381</v>
      </c>
      <c r="C61" s="20" t="s">
        <v>71</v>
      </c>
      <c r="D61" s="46">
        <v>541868</v>
      </c>
      <c r="E61" s="46">
        <v>18867</v>
      </c>
      <c r="F61" s="46">
        <v>636410</v>
      </c>
      <c r="G61" s="46">
        <v>2077132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3274277</v>
      </c>
      <c r="O61" s="47">
        <f t="shared" si="9"/>
        <v>111.52929354860686</v>
      </c>
      <c r="P61" s="9"/>
    </row>
    <row r="62" spans="1:119" ht="16.5" thickBot="1">
      <c r="A62" s="14" t="s">
        <v>56</v>
      </c>
      <c r="B62" s="23"/>
      <c r="C62" s="22"/>
      <c r="D62" s="15">
        <f aca="true" t="shared" si="15" ref="D62:M62">SUM(D5,D14,D25,D35,D45,D51,D60)</f>
        <v>17346593</v>
      </c>
      <c r="E62" s="15">
        <f t="shared" si="15"/>
        <v>3097940</v>
      </c>
      <c r="F62" s="15">
        <f t="shared" si="15"/>
        <v>638067</v>
      </c>
      <c r="G62" s="15">
        <f t="shared" si="15"/>
        <v>2084260</v>
      </c>
      <c r="H62" s="15">
        <f t="shared" si="15"/>
        <v>54712</v>
      </c>
      <c r="I62" s="15">
        <f t="shared" si="15"/>
        <v>15144983</v>
      </c>
      <c r="J62" s="15">
        <f t="shared" si="15"/>
        <v>3287020</v>
      </c>
      <c r="K62" s="15">
        <f t="shared" si="15"/>
        <v>2386824</v>
      </c>
      <c r="L62" s="15">
        <f t="shared" si="15"/>
        <v>0</v>
      </c>
      <c r="M62" s="15">
        <f t="shared" si="15"/>
        <v>0</v>
      </c>
      <c r="N62" s="15">
        <f>SUM(D62:M62)</f>
        <v>44040399</v>
      </c>
      <c r="O62" s="38">
        <f t="shared" si="9"/>
        <v>1500.1157776415287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81</v>
      </c>
      <c r="M64" s="48"/>
      <c r="N64" s="48"/>
      <c r="O64" s="43">
        <v>29358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10789562</v>
      </c>
      <c r="E5" s="27">
        <f t="shared" si="0"/>
        <v>2064639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12854201</v>
      </c>
      <c r="O5" s="33">
        <f aca="true" t="shared" si="1" ref="O5:O36">(N5/O$64)</f>
        <v>447.2270892770162</v>
      </c>
      <c r="P5" s="6"/>
    </row>
    <row r="6" spans="1:16" ht="15">
      <c r="A6" s="12"/>
      <c r="B6" s="25">
        <v>311</v>
      </c>
      <c r="C6" s="20" t="s">
        <v>3</v>
      </c>
      <c r="D6" s="46">
        <v>6559624</v>
      </c>
      <c r="E6" s="46">
        <v>284462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6844086</v>
      </c>
      <c r="O6" s="47">
        <f t="shared" si="1"/>
        <v>238.12142509219956</v>
      </c>
      <c r="P6" s="9"/>
    </row>
    <row r="7" spans="1:16" ht="15">
      <c r="A7" s="12"/>
      <c r="B7" s="25">
        <v>312.1</v>
      </c>
      <c r="C7" s="20" t="s">
        <v>11</v>
      </c>
      <c r="D7" s="46">
        <v>321963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321963</v>
      </c>
      <c r="O7" s="47">
        <f t="shared" si="1"/>
        <v>11.2018300744555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1780177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1780177</v>
      </c>
      <c r="O8" s="47">
        <f t="shared" si="1"/>
        <v>61.936434486117875</v>
      </c>
      <c r="P8" s="9"/>
    </row>
    <row r="9" spans="1:16" ht="15">
      <c r="A9" s="12"/>
      <c r="B9" s="25">
        <v>314.1</v>
      </c>
      <c r="C9" s="20" t="s">
        <v>13</v>
      </c>
      <c r="D9" s="46">
        <v>2232203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2232203</v>
      </c>
      <c r="O9" s="47">
        <f t="shared" si="1"/>
        <v>77.66345417855403</v>
      </c>
      <c r="P9" s="9"/>
    </row>
    <row r="10" spans="1:16" ht="15">
      <c r="A10" s="12"/>
      <c r="B10" s="25">
        <v>314.3</v>
      </c>
      <c r="C10" s="20" t="s">
        <v>14</v>
      </c>
      <c r="D10" s="46">
        <v>189569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189569</v>
      </c>
      <c r="O10" s="47">
        <f t="shared" si="1"/>
        <v>6.595539628418343</v>
      </c>
      <c r="P10" s="9"/>
    </row>
    <row r="11" spans="1:16" ht="15">
      <c r="A11" s="12"/>
      <c r="B11" s="25">
        <v>314.4</v>
      </c>
      <c r="C11" s="20" t="s">
        <v>15</v>
      </c>
      <c r="D11" s="46">
        <v>136509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136509</v>
      </c>
      <c r="O11" s="47">
        <f t="shared" si="1"/>
        <v>4.749460719504558</v>
      </c>
      <c r="P11" s="9"/>
    </row>
    <row r="12" spans="1:16" ht="15">
      <c r="A12" s="12"/>
      <c r="B12" s="25">
        <v>315</v>
      </c>
      <c r="C12" s="20" t="s">
        <v>16</v>
      </c>
      <c r="D12" s="46">
        <v>1266696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1266696</v>
      </c>
      <c r="O12" s="47">
        <f t="shared" si="1"/>
        <v>44.07125460997843</v>
      </c>
      <c r="P12" s="9"/>
    </row>
    <row r="13" spans="1:16" ht="15">
      <c r="A13" s="12"/>
      <c r="B13" s="25">
        <v>316</v>
      </c>
      <c r="C13" s="20" t="s">
        <v>17</v>
      </c>
      <c r="D13" s="46">
        <v>82998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82998</v>
      </c>
      <c r="O13" s="47">
        <f t="shared" si="1"/>
        <v>2.887690487787906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2466351</v>
      </c>
      <c r="E14" s="32">
        <f t="shared" si="3"/>
        <v>1632853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1529025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5628229</v>
      </c>
      <c r="O14" s="45">
        <f t="shared" si="1"/>
        <v>195.81897571498155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465537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465537</v>
      </c>
      <c r="O15" s="47">
        <f t="shared" si="1"/>
        <v>16.19709832301162</v>
      </c>
      <c r="P15" s="9"/>
    </row>
    <row r="16" spans="1:16" ht="15">
      <c r="A16" s="12"/>
      <c r="B16" s="25">
        <v>323.1</v>
      </c>
      <c r="C16" s="20" t="s">
        <v>19</v>
      </c>
      <c r="D16" s="46">
        <v>2154843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2154843</v>
      </c>
      <c r="O16" s="47">
        <f t="shared" si="1"/>
        <v>74.97192262194697</v>
      </c>
      <c r="P16" s="9"/>
    </row>
    <row r="17" spans="1:16" ht="15">
      <c r="A17" s="12"/>
      <c r="B17" s="25">
        <v>323.4</v>
      </c>
      <c r="C17" s="20" t="s">
        <v>20</v>
      </c>
      <c r="D17" s="46">
        <v>107940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107940</v>
      </c>
      <c r="O17" s="47">
        <f t="shared" si="1"/>
        <v>3.7554797856794933</v>
      </c>
      <c r="P17" s="9"/>
    </row>
    <row r="18" spans="1:16" ht="15">
      <c r="A18" s="12"/>
      <c r="B18" s="25">
        <v>323.7</v>
      </c>
      <c r="C18" s="20" t="s">
        <v>21</v>
      </c>
      <c r="D18" s="46">
        <v>110313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110313</v>
      </c>
      <c r="O18" s="47">
        <f t="shared" si="1"/>
        <v>3.838041889917194</v>
      </c>
      <c r="P18" s="9"/>
    </row>
    <row r="19" spans="1:16" ht="15">
      <c r="A19" s="12"/>
      <c r="B19" s="25">
        <v>324.11</v>
      </c>
      <c r="C19" s="20" t="s">
        <v>22</v>
      </c>
      <c r="D19" s="46">
        <v>0</v>
      </c>
      <c r="E19" s="46">
        <v>235915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235915</v>
      </c>
      <c r="O19" s="47">
        <f t="shared" si="1"/>
        <v>8.20802310208058</v>
      </c>
      <c r="P19" s="9"/>
    </row>
    <row r="20" spans="1:16" ht="15">
      <c r="A20" s="12"/>
      <c r="B20" s="25">
        <v>324.12</v>
      </c>
      <c r="C20" s="20" t="s">
        <v>23</v>
      </c>
      <c r="D20" s="46">
        <v>0</v>
      </c>
      <c r="E20" s="46">
        <v>115228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115228</v>
      </c>
      <c r="O20" s="47">
        <f t="shared" si="1"/>
        <v>4.009045995407417</v>
      </c>
      <c r="P20" s="9"/>
    </row>
    <row r="21" spans="1:16" ht="15">
      <c r="A21" s="12"/>
      <c r="B21" s="25">
        <v>324.21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1051546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1051546</v>
      </c>
      <c r="O21" s="47">
        <f t="shared" si="1"/>
        <v>36.58569341034027</v>
      </c>
      <c r="P21" s="9"/>
    </row>
    <row r="22" spans="1:16" ht="15">
      <c r="A22" s="12"/>
      <c r="B22" s="25">
        <v>324.22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477479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477479</v>
      </c>
      <c r="O22" s="47">
        <f t="shared" si="1"/>
        <v>16.61258785053232</v>
      </c>
      <c r="P22" s="9"/>
    </row>
    <row r="23" spans="1:16" ht="15">
      <c r="A23" s="12"/>
      <c r="B23" s="25">
        <v>324.61</v>
      </c>
      <c r="C23" s="20" t="s">
        <v>26</v>
      </c>
      <c r="D23" s="46">
        <v>0</v>
      </c>
      <c r="E23" s="46">
        <v>779827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779827</v>
      </c>
      <c r="O23" s="47">
        <f t="shared" si="1"/>
        <v>27.131967156078215</v>
      </c>
      <c r="P23" s="9"/>
    </row>
    <row r="24" spans="1:16" ht="15">
      <c r="A24" s="12"/>
      <c r="B24" s="25">
        <v>329</v>
      </c>
      <c r="C24" s="20" t="s">
        <v>27</v>
      </c>
      <c r="D24" s="46">
        <v>93255</v>
      </c>
      <c r="E24" s="46">
        <v>36346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129601</v>
      </c>
      <c r="O24" s="47">
        <f t="shared" si="1"/>
        <v>4.5091155799874745</v>
      </c>
      <c r="P24" s="9"/>
    </row>
    <row r="25" spans="1:16" ht="15.75">
      <c r="A25" s="29" t="s">
        <v>29</v>
      </c>
      <c r="B25" s="30"/>
      <c r="C25" s="31"/>
      <c r="D25" s="32">
        <f aca="true" t="shared" si="5" ref="D25:M25">SUM(D26:D34)</f>
        <v>2400895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11128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2412023</v>
      </c>
      <c r="O25" s="45">
        <f t="shared" si="1"/>
        <v>83.91980377148424</v>
      </c>
      <c r="P25" s="10"/>
    </row>
    <row r="26" spans="1:16" ht="15">
      <c r="A26" s="12"/>
      <c r="B26" s="25">
        <v>331.2</v>
      </c>
      <c r="C26" s="20" t="s">
        <v>28</v>
      </c>
      <c r="D26" s="46">
        <v>256269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256269</v>
      </c>
      <c r="O26" s="47">
        <f t="shared" si="1"/>
        <v>8.916185373321271</v>
      </c>
      <c r="P26" s="9"/>
    </row>
    <row r="27" spans="1:16" ht="15">
      <c r="A27" s="12"/>
      <c r="B27" s="25">
        <v>334.2</v>
      </c>
      <c r="C27" s="20" t="s">
        <v>30</v>
      </c>
      <c r="D27" s="46">
        <v>397494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397494</v>
      </c>
      <c r="O27" s="47">
        <f t="shared" si="1"/>
        <v>13.829726532600375</v>
      </c>
      <c r="P27" s="9"/>
    </row>
    <row r="28" spans="1:16" ht="15">
      <c r="A28" s="12"/>
      <c r="B28" s="25">
        <v>335.12</v>
      </c>
      <c r="C28" s="20" t="s">
        <v>32</v>
      </c>
      <c r="D28" s="46">
        <v>299050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299050</v>
      </c>
      <c r="O28" s="47">
        <f t="shared" si="1"/>
        <v>10.404634333031801</v>
      </c>
      <c r="P28" s="9"/>
    </row>
    <row r="29" spans="1:16" ht="15">
      <c r="A29" s="12"/>
      <c r="B29" s="25">
        <v>335.14</v>
      </c>
      <c r="C29" s="20" t="s">
        <v>33</v>
      </c>
      <c r="D29" s="46">
        <v>12906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12906</v>
      </c>
      <c r="O29" s="47">
        <f t="shared" si="1"/>
        <v>0.449029295108204</v>
      </c>
      <c r="P29" s="9"/>
    </row>
    <row r="30" spans="1:16" ht="15">
      <c r="A30" s="12"/>
      <c r="B30" s="25">
        <v>335.15</v>
      </c>
      <c r="C30" s="20" t="s">
        <v>34</v>
      </c>
      <c r="D30" s="46">
        <v>23468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23468</v>
      </c>
      <c r="O30" s="47">
        <f t="shared" si="1"/>
        <v>0.8165054623895345</v>
      </c>
      <c r="P30" s="9"/>
    </row>
    <row r="31" spans="1:16" ht="15">
      <c r="A31" s="12"/>
      <c r="B31" s="25">
        <v>335.18</v>
      </c>
      <c r="C31" s="20" t="s">
        <v>35</v>
      </c>
      <c r="D31" s="46">
        <v>1053073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1053073</v>
      </c>
      <c r="O31" s="47">
        <f t="shared" si="1"/>
        <v>36.63882123721383</v>
      </c>
      <c r="P31" s="9"/>
    </row>
    <row r="32" spans="1:16" ht="15">
      <c r="A32" s="12"/>
      <c r="B32" s="25">
        <v>335.19</v>
      </c>
      <c r="C32" s="20" t="s">
        <v>46</v>
      </c>
      <c r="D32" s="46">
        <v>21526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21526</v>
      </c>
      <c r="O32" s="47">
        <f t="shared" si="1"/>
        <v>0.7489388351541298</v>
      </c>
      <c r="P32" s="9"/>
    </row>
    <row r="33" spans="1:16" ht="15">
      <c r="A33" s="12"/>
      <c r="B33" s="25">
        <v>335.21</v>
      </c>
      <c r="C33" s="20" t="s">
        <v>36</v>
      </c>
      <c r="D33" s="46">
        <v>7980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7980</v>
      </c>
      <c r="O33" s="47">
        <f t="shared" si="1"/>
        <v>0.2776424744276668</v>
      </c>
      <c r="P33" s="9"/>
    </row>
    <row r="34" spans="1:16" ht="15">
      <c r="A34" s="12"/>
      <c r="B34" s="25">
        <v>338</v>
      </c>
      <c r="C34" s="20" t="s">
        <v>38</v>
      </c>
      <c r="D34" s="46">
        <v>329129</v>
      </c>
      <c r="E34" s="46">
        <v>0</v>
      </c>
      <c r="F34" s="46">
        <v>0</v>
      </c>
      <c r="G34" s="46">
        <v>0</v>
      </c>
      <c r="H34" s="46">
        <v>0</v>
      </c>
      <c r="I34" s="46">
        <v>11128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340257</v>
      </c>
      <c r="O34" s="47">
        <f t="shared" si="1"/>
        <v>11.838320228237423</v>
      </c>
      <c r="P34" s="9"/>
    </row>
    <row r="35" spans="1:16" ht="15.75">
      <c r="A35" s="29" t="s">
        <v>43</v>
      </c>
      <c r="B35" s="30"/>
      <c r="C35" s="31"/>
      <c r="D35" s="32">
        <f aca="true" t="shared" si="7" ref="D35:M35">SUM(D36:D44)</f>
        <v>977168</v>
      </c>
      <c r="E35" s="32">
        <f t="shared" si="7"/>
        <v>22507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12787105</v>
      </c>
      <c r="J35" s="32">
        <f t="shared" si="7"/>
        <v>2706089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16492869</v>
      </c>
      <c r="O35" s="45">
        <f t="shared" si="1"/>
        <v>573.8246816505463</v>
      </c>
      <c r="P35" s="10"/>
    </row>
    <row r="36" spans="1:16" ht="15">
      <c r="A36" s="12"/>
      <c r="B36" s="25">
        <v>341.2</v>
      </c>
      <c r="C36" s="20" t="s">
        <v>47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2706089</v>
      </c>
      <c r="K36" s="46">
        <v>0</v>
      </c>
      <c r="L36" s="46">
        <v>0</v>
      </c>
      <c r="M36" s="46">
        <v>0</v>
      </c>
      <c r="N36" s="46">
        <f aca="true" t="shared" si="8" ref="N36:N44">SUM(D36:M36)</f>
        <v>2706089</v>
      </c>
      <c r="O36" s="47">
        <f t="shared" si="1"/>
        <v>94.15103333101385</v>
      </c>
      <c r="P36" s="9"/>
    </row>
    <row r="37" spans="1:16" ht="15">
      <c r="A37" s="12"/>
      <c r="B37" s="25">
        <v>342.5</v>
      </c>
      <c r="C37" s="20" t="s">
        <v>48</v>
      </c>
      <c r="D37" s="46">
        <v>1705</v>
      </c>
      <c r="E37" s="46">
        <v>22507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24212</v>
      </c>
      <c r="O37" s="47">
        <f aca="true" t="shared" si="9" ref="O37:O62">(N37/O$64)</f>
        <v>0.8423909261707606</v>
      </c>
      <c r="P37" s="9"/>
    </row>
    <row r="38" spans="1:16" ht="15">
      <c r="A38" s="12"/>
      <c r="B38" s="25">
        <v>343.3</v>
      </c>
      <c r="C38" s="20" t="s">
        <v>49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4502264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4502264</v>
      </c>
      <c r="O38" s="47">
        <f t="shared" si="9"/>
        <v>156.64407487300815</v>
      </c>
      <c r="P38" s="9"/>
    </row>
    <row r="39" spans="1:16" ht="15">
      <c r="A39" s="12"/>
      <c r="B39" s="25">
        <v>343.5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7367555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7367555</v>
      </c>
      <c r="O39" s="47">
        <f t="shared" si="9"/>
        <v>256.334110361144</v>
      </c>
      <c r="P39" s="9"/>
    </row>
    <row r="40" spans="1:16" ht="15">
      <c r="A40" s="12"/>
      <c r="B40" s="25">
        <v>343.7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828761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828761</v>
      </c>
      <c r="O40" s="47">
        <f t="shared" si="9"/>
        <v>28.834493076334283</v>
      </c>
      <c r="P40" s="9"/>
    </row>
    <row r="41" spans="1:16" ht="15">
      <c r="A41" s="12"/>
      <c r="B41" s="25">
        <v>343.9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88525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88525</v>
      </c>
      <c r="O41" s="47">
        <f t="shared" si="9"/>
        <v>3.0799874747755895</v>
      </c>
      <c r="P41" s="9"/>
    </row>
    <row r="42" spans="1:16" ht="15">
      <c r="A42" s="12"/>
      <c r="B42" s="25">
        <v>347.2</v>
      </c>
      <c r="C42" s="20" t="s">
        <v>54</v>
      </c>
      <c r="D42" s="46">
        <v>91825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91825</v>
      </c>
      <c r="O42" s="47">
        <f t="shared" si="9"/>
        <v>3.1948020318697377</v>
      </c>
      <c r="P42" s="9"/>
    </row>
    <row r="43" spans="1:16" ht="15">
      <c r="A43" s="12"/>
      <c r="B43" s="25">
        <v>347.4</v>
      </c>
      <c r="C43" s="20" t="s">
        <v>55</v>
      </c>
      <c r="D43" s="46">
        <v>3945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3945</v>
      </c>
      <c r="O43" s="47">
        <f t="shared" si="9"/>
        <v>0.13725558416254957</v>
      </c>
      <c r="P43" s="9"/>
    </row>
    <row r="44" spans="1:16" ht="15">
      <c r="A44" s="12"/>
      <c r="B44" s="25">
        <v>349</v>
      </c>
      <c r="C44" s="20" t="s">
        <v>1</v>
      </c>
      <c r="D44" s="46">
        <v>879693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879693</v>
      </c>
      <c r="O44" s="47">
        <f t="shared" si="9"/>
        <v>30.60653399206736</v>
      </c>
      <c r="P44" s="9"/>
    </row>
    <row r="45" spans="1:16" ht="15.75">
      <c r="A45" s="29" t="s">
        <v>44</v>
      </c>
      <c r="B45" s="30"/>
      <c r="C45" s="31"/>
      <c r="D45" s="32">
        <f aca="true" t="shared" si="10" ref="D45:M45">SUM(D46:D50)</f>
        <v>188427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2">SUM(D45:M45)</f>
        <v>188427</v>
      </c>
      <c r="O45" s="45">
        <f t="shared" si="9"/>
        <v>6.555806833205762</v>
      </c>
      <c r="P45" s="10"/>
    </row>
    <row r="46" spans="1:16" ht="15">
      <c r="A46" s="13"/>
      <c r="B46" s="39">
        <v>351.9</v>
      </c>
      <c r="C46" s="21" t="s">
        <v>62</v>
      </c>
      <c r="D46" s="46">
        <v>80202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80202</v>
      </c>
      <c r="O46" s="47">
        <f t="shared" si="9"/>
        <v>2.790411244868137</v>
      </c>
      <c r="P46" s="9"/>
    </row>
    <row r="47" spans="1:16" ht="15">
      <c r="A47" s="13"/>
      <c r="B47" s="39">
        <v>354</v>
      </c>
      <c r="C47" s="21" t="s">
        <v>58</v>
      </c>
      <c r="D47" s="46">
        <v>5800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5800</v>
      </c>
      <c r="O47" s="47">
        <f t="shared" si="9"/>
        <v>0.20179528216547213</v>
      </c>
      <c r="P47" s="9"/>
    </row>
    <row r="48" spans="1:16" ht="15">
      <c r="A48" s="13"/>
      <c r="B48" s="39">
        <v>355</v>
      </c>
      <c r="C48" s="21" t="s">
        <v>59</v>
      </c>
      <c r="D48" s="46">
        <v>57450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57450</v>
      </c>
      <c r="O48" s="47">
        <f t="shared" si="9"/>
        <v>1.99881706213903</v>
      </c>
      <c r="P48" s="9"/>
    </row>
    <row r="49" spans="1:16" ht="15">
      <c r="A49" s="13"/>
      <c r="B49" s="39">
        <v>356</v>
      </c>
      <c r="C49" s="21" t="s">
        <v>60</v>
      </c>
      <c r="D49" s="46">
        <v>44825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44825</v>
      </c>
      <c r="O49" s="47">
        <f t="shared" si="9"/>
        <v>1.5595644005288427</v>
      </c>
      <c r="P49" s="9"/>
    </row>
    <row r="50" spans="1:16" ht="15">
      <c r="A50" s="13"/>
      <c r="B50" s="39">
        <v>358.2</v>
      </c>
      <c r="C50" s="21" t="s">
        <v>61</v>
      </c>
      <c r="D50" s="46">
        <v>150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150</v>
      </c>
      <c r="O50" s="47">
        <f t="shared" si="9"/>
        <v>0.0052188435042794514</v>
      </c>
      <c r="P50" s="9"/>
    </row>
    <row r="51" spans="1:16" ht="15.75">
      <c r="A51" s="29" t="s">
        <v>4</v>
      </c>
      <c r="B51" s="30"/>
      <c r="C51" s="31"/>
      <c r="D51" s="32">
        <f aca="true" t="shared" si="12" ref="D51:M51">SUM(D52:D59)</f>
        <v>757417</v>
      </c>
      <c r="E51" s="32">
        <f t="shared" si="12"/>
        <v>40522</v>
      </c>
      <c r="F51" s="32">
        <f t="shared" si="12"/>
        <v>1997</v>
      </c>
      <c r="G51" s="32">
        <f t="shared" si="12"/>
        <v>19655</v>
      </c>
      <c r="H51" s="32">
        <f t="shared" si="12"/>
        <v>81116</v>
      </c>
      <c r="I51" s="32">
        <f t="shared" si="12"/>
        <v>673327</v>
      </c>
      <c r="J51" s="32">
        <f t="shared" si="12"/>
        <v>159212</v>
      </c>
      <c r="K51" s="32">
        <f t="shared" si="12"/>
        <v>3448474</v>
      </c>
      <c r="L51" s="32">
        <f t="shared" si="12"/>
        <v>0</v>
      </c>
      <c r="M51" s="32">
        <f t="shared" si="12"/>
        <v>0</v>
      </c>
      <c r="N51" s="32">
        <f t="shared" si="11"/>
        <v>5181720</v>
      </c>
      <c r="O51" s="45">
        <f t="shared" si="9"/>
        <v>180.2839050866328</v>
      </c>
      <c r="P51" s="10"/>
    </row>
    <row r="52" spans="1:16" ht="15">
      <c r="A52" s="12"/>
      <c r="B52" s="25">
        <v>361.1</v>
      </c>
      <c r="C52" s="20" t="s">
        <v>63</v>
      </c>
      <c r="D52" s="46">
        <v>311752</v>
      </c>
      <c r="E52" s="46">
        <v>40522</v>
      </c>
      <c r="F52" s="46">
        <v>1997</v>
      </c>
      <c r="G52" s="46">
        <v>19655</v>
      </c>
      <c r="H52" s="46">
        <v>4866</v>
      </c>
      <c r="I52" s="46">
        <v>359711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738503</v>
      </c>
      <c r="O52" s="47">
        <f t="shared" si="9"/>
        <v>25.694210562939254</v>
      </c>
      <c r="P52" s="9"/>
    </row>
    <row r="53" spans="1:16" ht="15">
      <c r="A53" s="12"/>
      <c r="B53" s="25">
        <v>361.3</v>
      </c>
      <c r="C53" s="20" t="s">
        <v>64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1171152</v>
      </c>
      <c r="L53" s="46">
        <v>0</v>
      </c>
      <c r="M53" s="46">
        <v>0</v>
      </c>
      <c r="N53" s="46">
        <f aca="true" t="shared" si="13" ref="N53:N59">SUM(D53:M53)</f>
        <v>1171152</v>
      </c>
      <c r="O53" s="47">
        <f t="shared" si="9"/>
        <v>40.74706005149259</v>
      </c>
      <c r="P53" s="9"/>
    </row>
    <row r="54" spans="1:16" ht="15">
      <c r="A54" s="12"/>
      <c r="B54" s="25">
        <v>362</v>
      </c>
      <c r="C54" s="20" t="s">
        <v>65</v>
      </c>
      <c r="D54" s="46">
        <v>273139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273139</v>
      </c>
      <c r="O54" s="47">
        <f t="shared" si="9"/>
        <v>9.503131306102567</v>
      </c>
      <c r="P54" s="9"/>
    </row>
    <row r="55" spans="1:16" ht="15">
      <c r="A55" s="12"/>
      <c r="B55" s="25">
        <v>364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76250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76250</v>
      </c>
      <c r="O55" s="47">
        <f t="shared" si="9"/>
        <v>2.652912114675388</v>
      </c>
      <c r="P55" s="9"/>
    </row>
    <row r="56" spans="1:16" ht="15">
      <c r="A56" s="12"/>
      <c r="B56" s="25">
        <v>365</v>
      </c>
      <c r="C56" s="20" t="s">
        <v>67</v>
      </c>
      <c r="D56" s="46">
        <v>13013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13013</v>
      </c>
      <c r="O56" s="47">
        <f t="shared" si="9"/>
        <v>0.4527520701412567</v>
      </c>
      <c r="P56" s="9"/>
    </row>
    <row r="57" spans="1:16" ht="15">
      <c r="A57" s="12"/>
      <c r="B57" s="25">
        <v>366</v>
      </c>
      <c r="C57" s="20" t="s">
        <v>68</v>
      </c>
      <c r="D57" s="46">
        <v>60081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60081</v>
      </c>
      <c r="O57" s="47">
        <f t="shared" si="9"/>
        <v>2.0903555772040914</v>
      </c>
      <c r="P57" s="9"/>
    </row>
    <row r="58" spans="1:16" ht="15">
      <c r="A58" s="12"/>
      <c r="B58" s="25">
        <v>368</v>
      </c>
      <c r="C58" s="20" t="s">
        <v>69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2277322</v>
      </c>
      <c r="L58" s="46">
        <v>0</v>
      </c>
      <c r="M58" s="46">
        <v>0</v>
      </c>
      <c r="N58" s="46">
        <f t="shared" si="13"/>
        <v>2277322</v>
      </c>
      <c r="O58" s="47">
        <f t="shared" si="9"/>
        <v>79.23324751235127</v>
      </c>
      <c r="P58" s="9"/>
    </row>
    <row r="59" spans="1:16" ht="15">
      <c r="A59" s="12"/>
      <c r="B59" s="25">
        <v>369.9</v>
      </c>
      <c r="C59" s="20" t="s">
        <v>70</v>
      </c>
      <c r="D59" s="46">
        <v>99432</v>
      </c>
      <c r="E59" s="46">
        <v>0</v>
      </c>
      <c r="F59" s="46">
        <v>0</v>
      </c>
      <c r="G59" s="46">
        <v>0</v>
      </c>
      <c r="H59" s="46">
        <v>0</v>
      </c>
      <c r="I59" s="46">
        <v>313616</v>
      </c>
      <c r="J59" s="46">
        <v>159212</v>
      </c>
      <c r="K59" s="46">
        <v>0</v>
      </c>
      <c r="L59" s="46">
        <v>0</v>
      </c>
      <c r="M59" s="46">
        <v>0</v>
      </c>
      <c r="N59" s="46">
        <f t="shared" si="13"/>
        <v>572260</v>
      </c>
      <c r="O59" s="47">
        <f t="shared" si="9"/>
        <v>19.910235891726394</v>
      </c>
      <c r="P59" s="9"/>
    </row>
    <row r="60" spans="1:16" ht="15.75">
      <c r="A60" s="29" t="s">
        <v>45</v>
      </c>
      <c r="B60" s="30"/>
      <c r="C60" s="31"/>
      <c r="D60" s="32">
        <f aca="true" t="shared" si="14" ref="D60:M60">SUM(D61:D61)</f>
        <v>447647</v>
      </c>
      <c r="E60" s="32">
        <f t="shared" si="14"/>
        <v>0</v>
      </c>
      <c r="F60" s="32">
        <f t="shared" si="14"/>
        <v>755352</v>
      </c>
      <c r="G60" s="32">
        <f t="shared" si="14"/>
        <v>884610</v>
      </c>
      <c r="H60" s="32">
        <f t="shared" si="14"/>
        <v>0</v>
      </c>
      <c r="I60" s="32">
        <f t="shared" si="14"/>
        <v>282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2087891</v>
      </c>
      <c r="O60" s="45">
        <f t="shared" si="9"/>
        <v>72.64250921995686</v>
      </c>
      <c r="P60" s="9"/>
    </row>
    <row r="61" spans="1:16" ht="15.75" thickBot="1">
      <c r="A61" s="12"/>
      <c r="B61" s="25">
        <v>381</v>
      </c>
      <c r="C61" s="20" t="s">
        <v>71</v>
      </c>
      <c r="D61" s="46">
        <v>447647</v>
      </c>
      <c r="E61" s="46">
        <v>0</v>
      </c>
      <c r="F61" s="46">
        <v>755352</v>
      </c>
      <c r="G61" s="46">
        <v>884610</v>
      </c>
      <c r="H61" s="46">
        <v>0</v>
      </c>
      <c r="I61" s="46">
        <v>282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2087891</v>
      </c>
      <c r="O61" s="47">
        <f t="shared" si="9"/>
        <v>72.64250921995686</v>
      </c>
      <c r="P61" s="9"/>
    </row>
    <row r="62" spans="1:119" ht="16.5" thickBot="1">
      <c r="A62" s="14" t="s">
        <v>56</v>
      </c>
      <c r="B62" s="23"/>
      <c r="C62" s="22"/>
      <c r="D62" s="15">
        <f aca="true" t="shared" si="15" ref="D62:M62">SUM(D5,D14,D25,D35,D45,D51,D60)</f>
        <v>18027467</v>
      </c>
      <c r="E62" s="15">
        <f t="shared" si="15"/>
        <v>3760521</v>
      </c>
      <c r="F62" s="15">
        <f t="shared" si="15"/>
        <v>757349</v>
      </c>
      <c r="G62" s="15">
        <f t="shared" si="15"/>
        <v>904265</v>
      </c>
      <c r="H62" s="15">
        <f t="shared" si="15"/>
        <v>81116</v>
      </c>
      <c r="I62" s="15">
        <f t="shared" si="15"/>
        <v>15000867</v>
      </c>
      <c r="J62" s="15">
        <f t="shared" si="15"/>
        <v>2865301</v>
      </c>
      <c r="K62" s="15">
        <f t="shared" si="15"/>
        <v>3448474</v>
      </c>
      <c r="L62" s="15">
        <f t="shared" si="15"/>
        <v>0</v>
      </c>
      <c r="M62" s="15">
        <f t="shared" si="15"/>
        <v>0</v>
      </c>
      <c r="N62" s="15">
        <f>SUM(D62:M62)</f>
        <v>44845360</v>
      </c>
      <c r="O62" s="38">
        <f t="shared" si="9"/>
        <v>1560.2727715538238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84</v>
      </c>
      <c r="M64" s="48"/>
      <c r="N64" s="48"/>
      <c r="O64" s="43">
        <v>28742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11094473</v>
      </c>
      <c r="E5" s="27">
        <f t="shared" si="0"/>
        <v>2073710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13168183</v>
      </c>
      <c r="O5" s="33">
        <f aca="true" t="shared" si="1" ref="O5:O36">(N5/O$67)</f>
        <v>544.1622794330344</v>
      </c>
      <c r="P5" s="6"/>
    </row>
    <row r="6" spans="1:16" ht="15">
      <c r="A6" s="12"/>
      <c r="B6" s="25">
        <v>311</v>
      </c>
      <c r="C6" s="20" t="s">
        <v>3</v>
      </c>
      <c r="D6" s="46">
        <v>7292206</v>
      </c>
      <c r="E6" s="46">
        <v>308761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7600967</v>
      </c>
      <c r="O6" s="47">
        <f t="shared" si="1"/>
        <v>314.1025248977231</v>
      </c>
      <c r="P6" s="9"/>
    </row>
    <row r="7" spans="1:16" ht="15">
      <c r="A7" s="12"/>
      <c r="B7" s="25">
        <v>312.1</v>
      </c>
      <c r="C7" s="20" t="s">
        <v>11</v>
      </c>
      <c r="D7" s="46">
        <v>288851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288851</v>
      </c>
      <c r="O7" s="47">
        <f t="shared" si="1"/>
        <v>11.936484978718129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1764949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1764949</v>
      </c>
      <c r="O8" s="47">
        <f t="shared" si="1"/>
        <v>72.93479069383032</v>
      </c>
      <c r="P8" s="9"/>
    </row>
    <row r="9" spans="1:16" ht="15">
      <c r="A9" s="12"/>
      <c r="B9" s="25">
        <v>314.1</v>
      </c>
      <c r="C9" s="20" t="s">
        <v>13</v>
      </c>
      <c r="D9" s="46">
        <v>1846153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1846153</v>
      </c>
      <c r="O9" s="47">
        <f t="shared" si="1"/>
        <v>76.29046654820448</v>
      </c>
      <c r="P9" s="9"/>
    </row>
    <row r="10" spans="1:16" ht="15">
      <c r="A10" s="12"/>
      <c r="B10" s="25">
        <v>314.3</v>
      </c>
      <c r="C10" s="20" t="s">
        <v>14</v>
      </c>
      <c r="D10" s="46">
        <v>189767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189767</v>
      </c>
      <c r="O10" s="47">
        <f t="shared" si="1"/>
        <v>7.841935617174263</v>
      </c>
      <c r="P10" s="9"/>
    </row>
    <row r="11" spans="1:16" ht="15">
      <c r="A11" s="12"/>
      <c r="B11" s="25">
        <v>314.4</v>
      </c>
      <c r="C11" s="20" t="s">
        <v>15</v>
      </c>
      <c r="D11" s="46">
        <v>115398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115398</v>
      </c>
      <c r="O11" s="47">
        <f t="shared" si="1"/>
        <v>4.768709450803752</v>
      </c>
      <c r="P11" s="9"/>
    </row>
    <row r="12" spans="1:16" ht="15">
      <c r="A12" s="12"/>
      <c r="B12" s="25">
        <v>315</v>
      </c>
      <c r="C12" s="20" t="s">
        <v>16</v>
      </c>
      <c r="D12" s="46">
        <v>1257344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1257344</v>
      </c>
      <c r="O12" s="47">
        <f t="shared" si="1"/>
        <v>51.9585106822596</v>
      </c>
      <c r="P12" s="9"/>
    </row>
    <row r="13" spans="1:16" ht="15">
      <c r="A13" s="12"/>
      <c r="B13" s="25">
        <v>316</v>
      </c>
      <c r="C13" s="20" t="s">
        <v>17</v>
      </c>
      <c r="D13" s="46">
        <v>104754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104754</v>
      </c>
      <c r="O13" s="47">
        <f t="shared" si="1"/>
        <v>4.32885656432084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2242512</v>
      </c>
      <c r="E14" s="32">
        <f t="shared" si="3"/>
        <v>1432462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1730056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5405030</v>
      </c>
      <c r="O14" s="45">
        <f t="shared" si="1"/>
        <v>223.35757675937023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447420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447420</v>
      </c>
      <c r="O15" s="47">
        <f t="shared" si="1"/>
        <v>18.489193768337536</v>
      </c>
      <c r="P15" s="9"/>
    </row>
    <row r="16" spans="1:16" ht="15">
      <c r="A16" s="12"/>
      <c r="B16" s="25">
        <v>323.1</v>
      </c>
      <c r="C16" s="20" t="s">
        <v>19</v>
      </c>
      <c r="D16" s="46">
        <v>1933677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4">SUM(D16:M16)</f>
        <v>1933677</v>
      </c>
      <c r="O16" s="47">
        <f t="shared" si="1"/>
        <v>79.90731021943056</v>
      </c>
      <c r="P16" s="9"/>
    </row>
    <row r="17" spans="1:16" ht="15">
      <c r="A17" s="12"/>
      <c r="B17" s="25">
        <v>323.4</v>
      </c>
      <c r="C17" s="20" t="s">
        <v>20</v>
      </c>
      <c r="D17" s="46">
        <v>120934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120934</v>
      </c>
      <c r="O17" s="47">
        <f t="shared" si="1"/>
        <v>4.997479234679119</v>
      </c>
      <c r="P17" s="9"/>
    </row>
    <row r="18" spans="1:16" ht="15">
      <c r="A18" s="12"/>
      <c r="B18" s="25">
        <v>323.7</v>
      </c>
      <c r="C18" s="20" t="s">
        <v>21</v>
      </c>
      <c r="D18" s="46">
        <v>96647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96647</v>
      </c>
      <c r="O18" s="47">
        <f t="shared" si="1"/>
        <v>3.9938427207735856</v>
      </c>
      <c r="P18" s="9"/>
    </row>
    <row r="19" spans="1:16" ht="15">
      <c r="A19" s="12"/>
      <c r="B19" s="25">
        <v>324.02</v>
      </c>
      <c r="C19" s="20" t="s">
        <v>22</v>
      </c>
      <c r="D19" s="46">
        <v>0</v>
      </c>
      <c r="E19" s="46">
        <v>162068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162068</v>
      </c>
      <c r="O19" s="47">
        <f t="shared" si="1"/>
        <v>6.6973015413860075</v>
      </c>
      <c r="P19" s="9"/>
    </row>
    <row r="20" spans="1:16" ht="15">
      <c r="A20" s="12"/>
      <c r="B20" s="25">
        <v>324.021</v>
      </c>
      <c r="C20" s="20" t="s">
        <v>23</v>
      </c>
      <c r="D20" s="46">
        <v>0</v>
      </c>
      <c r="E20" s="46">
        <v>187687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187687</v>
      </c>
      <c r="O20" s="47">
        <f t="shared" si="1"/>
        <v>7.755981652134386</v>
      </c>
      <c r="P20" s="9"/>
    </row>
    <row r="21" spans="1:16" ht="15">
      <c r="A21" s="12"/>
      <c r="B21" s="25">
        <v>324.03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915754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915754</v>
      </c>
      <c r="O21" s="47">
        <f t="shared" si="1"/>
        <v>37.84263812554238</v>
      </c>
      <c r="P21" s="9"/>
    </row>
    <row r="22" spans="1:16" ht="15">
      <c r="A22" s="12"/>
      <c r="B22" s="25">
        <v>324.031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814302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814302</v>
      </c>
      <c r="O22" s="47">
        <f t="shared" si="1"/>
        <v>33.65023348072234</v>
      </c>
      <c r="P22" s="9"/>
    </row>
    <row r="23" spans="1:16" ht="15">
      <c r="A23" s="12"/>
      <c r="B23" s="25">
        <v>324.07</v>
      </c>
      <c r="C23" s="20" t="s">
        <v>26</v>
      </c>
      <c r="D23" s="46">
        <v>0</v>
      </c>
      <c r="E23" s="46">
        <v>553151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553151</v>
      </c>
      <c r="O23" s="47">
        <f t="shared" si="1"/>
        <v>22.858423901814124</v>
      </c>
      <c r="P23" s="9"/>
    </row>
    <row r="24" spans="1:16" ht="15">
      <c r="A24" s="12"/>
      <c r="B24" s="25">
        <v>329</v>
      </c>
      <c r="C24" s="20" t="s">
        <v>27</v>
      </c>
      <c r="D24" s="46">
        <v>91254</v>
      </c>
      <c r="E24" s="46">
        <v>82136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173390</v>
      </c>
      <c r="O24" s="47">
        <f t="shared" si="1"/>
        <v>7.165172114550188</v>
      </c>
      <c r="P24" s="9"/>
    </row>
    <row r="25" spans="1:16" ht="15.75">
      <c r="A25" s="29" t="s">
        <v>29</v>
      </c>
      <c r="B25" s="30"/>
      <c r="C25" s="31"/>
      <c r="D25" s="32">
        <f aca="true" t="shared" si="5" ref="D25:M25">SUM(D26:D36)</f>
        <v>5385011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423656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5808667</v>
      </c>
      <c r="O25" s="45">
        <f t="shared" si="1"/>
        <v>240.03748088764</v>
      </c>
      <c r="P25" s="10"/>
    </row>
    <row r="26" spans="1:16" ht="15">
      <c r="A26" s="12"/>
      <c r="B26" s="25">
        <v>331.2</v>
      </c>
      <c r="C26" s="20" t="s">
        <v>28</v>
      </c>
      <c r="D26" s="46">
        <v>71763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4">SUM(D26:M26)</f>
        <v>71763</v>
      </c>
      <c r="O26" s="47">
        <f t="shared" si="1"/>
        <v>2.9655357659407415</v>
      </c>
      <c r="P26" s="9"/>
    </row>
    <row r="27" spans="1:16" ht="15">
      <c r="A27" s="12"/>
      <c r="B27" s="25">
        <v>334.2</v>
      </c>
      <c r="C27" s="20" t="s">
        <v>30</v>
      </c>
      <c r="D27" s="46">
        <v>371272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371272</v>
      </c>
      <c r="O27" s="47">
        <f t="shared" si="1"/>
        <v>15.342452167444936</v>
      </c>
      <c r="P27" s="9"/>
    </row>
    <row r="28" spans="1:16" ht="15">
      <c r="A28" s="12"/>
      <c r="B28" s="25">
        <v>334.7</v>
      </c>
      <c r="C28" s="20" t="s">
        <v>31</v>
      </c>
      <c r="D28" s="46">
        <v>3199227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3199227</v>
      </c>
      <c r="O28" s="47">
        <f t="shared" si="1"/>
        <v>132.20492582338113</v>
      </c>
      <c r="P28" s="9"/>
    </row>
    <row r="29" spans="1:16" ht="15">
      <c r="A29" s="12"/>
      <c r="B29" s="25">
        <v>335.12</v>
      </c>
      <c r="C29" s="20" t="s">
        <v>32</v>
      </c>
      <c r="D29" s="46">
        <v>301897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301897</v>
      </c>
      <c r="O29" s="47">
        <f t="shared" si="1"/>
        <v>12.47559816521344</v>
      </c>
      <c r="P29" s="9"/>
    </row>
    <row r="30" spans="1:16" ht="15">
      <c r="A30" s="12"/>
      <c r="B30" s="25">
        <v>335.14</v>
      </c>
      <c r="C30" s="20" t="s">
        <v>33</v>
      </c>
      <c r="D30" s="46">
        <v>13834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13834</v>
      </c>
      <c r="O30" s="47">
        <f t="shared" si="1"/>
        <v>0.5716765155584942</v>
      </c>
      <c r="P30" s="9"/>
    </row>
    <row r="31" spans="1:16" ht="15">
      <c r="A31" s="12"/>
      <c r="B31" s="25">
        <v>335.15</v>
      </c>
      <c r="C31" s="20" t="s">
        <v>34</v>
      </c>
      <c r="D31" s="46">
        <v>23771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23771</v>
      </c>
      <c r="O31" s="47">
        <f t="shared" si="1"/>
        <v>0.982313318732179</v>
      </c>
      <c r="P31" s="9"/>
    </row>
    <row r="32" spans="1:16" ht="15">
      <c r="A32" s="12"/>
      <c r="B32" s="25">
        <v>335.18</v>
      </c>
      <c r="C32" s="20" t="s">
        <v>35</v>
      </c>
      <c r="D32" s="46">
        <v>1033141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1033141</v>
      </c>
      <c r="O32" s="47">
        <f t="shared" si="1"/>
        <v>42.693541055415515</v>
      </c>
      <c r="P32" s="9"/>
    </row>
    <row r="33" spans="1:16" ht="15">
      <c r="A33" s="12"/>
      <c r="B33" s="25">
        <v>335.19</v>
      </c>
      <c r="C33" s="20" t="s">
        <v>46</v>
      </c>
      <c r="D33" s="46">
        <v>21982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21982</v>
      </c>
      <c r="O33" s="47">
        <f t="shared" si="1"/>
        <v>0.9083846439935535</v>
      </c>
      <c r="P33" s="9"/>
    </row>
    <row r="34" spans="1:16" ht="15">
      <c r="A34" s="12"/>
      <c r="B34" s="25">
        <v>335.21</v>
      </c>
      <c r="C34" s="20" t="s">
        <v>36</v>
      </c>
      <c r="D34" s="46">
        <v>7720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7720</v>
      </c>
      <c r="O34" s="47">
        <f t="shared" si="1"/>
        <v>0.3190214471672383</v>
      </c>
      <c r="P34" s="9"/>
    </row>
    <row r="35" spans="1:16" ht="15">
      <c r="A35" s="12"/>
      <c r="B35" s="25">
        <v>337.3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423656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423656</v>
      </c>
      <c r="O35" s="47">
        <f t="shared" si="1"/>
        <v>17.50716971775693</v>
      </c>
      <c r="P35" s="9"/>
    </row>
    <row r="36" spans="1:16" ht="15">
      <c r="A36" s="12"/>
      <c r="B36" s="25">
        <v>338</v>
      </c>
      <c r="C36" s="20" t="s">
        <v>38</v>
      </c>
      <c r="D36" s="46">
        <v>340404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340404</v>
      </c>
      <c r="O36" s="47">
        <f t="shared" si="1"/>
        <v>14.066862267035829</v>
      </c>
      <c r="P36" s="9"/>
    </row>
    <row r="37" spans="1:16" ht="15.75">
      <c r="A37" s="29" t="s">
        <v>43</v>
      </c>
      <c r="B37" s="30"/>
      <c r="C37" s="31"/>
      <c r="D37" s="32">
        <f aca="true" t="shared" si="7" ref="D37:M37">SUM(D38:D47)</f>
        <v>987298</v>
      </c>
      <c r="E37" s="32">
        <f t="shared" si="7"/>
        <v>34046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12596765</v>
      </c>
      <c r="J37" s="32">
        <f t="shared" si="7"/>
        <v>2667304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16285413</v>
      </c>
      <c r="O37" s="45">
        <f aca="true" t="shared" si="8" ref="O37:O65">(N37/O$67)</f>
        <v>672.97875945287</v>
      </c>
      <c r="P37" s="10"/>
    </row>
    <row r="38" spans="1:16" ht="15">
      <c r="A38" s="12"/>
      <c r="B38" s="25">
        <v>341.2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2667304</v>
      </c>
      <c r="K38" s="46">
        <v>0</v>
      </c>
      <c r="L38" s="46">
        <v>0</v>
      </c>
      <c r="M38" s="46">
        <v>0</v>
      </c>
      <c r="N38" s="46">
        <f>SUM(D38:M38)</f>
        <v>2667304</v>
      </c>
      <c r="O38" s="47">
        <f t="shared" si="8"/>
        <v>110.2237282532336</v>
      </c>
      <c r="P38" s="9"/>
    </row>
    <row r="39" spans="1:16" ht="15">
      <c r="A39" s="12"/>
      <c r="B39" s="25">
        <v>342.5</v>
      </c>
      <c r="C39" s="20" t="s">
        <v>48</v>
      </c>
      <c r="D39" s="46">
        <v>1590</v>
      </c>
      <c r="E39" s="46">
        <v>34046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9" ref="N39:N46">SUM(D39:M39)</f>
        <v>35636</v>
      </c>
      <c r="O39" s="47">
        <f t="shared" si="8"/>
        <v>1.4726228356543658</v>
      </c>
      <c r="P39" s="9"/>
    </row>
    <row r="40" spans="1:16" ht="15">
      <c r="A40" s="12"/>
      <c r="B40" s="25">
        <v>343.3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4606310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4606310</v>
      </c>
      <c r="O40" s="47">
        <f t="shared" si="8"/>
        <v>190.35125418405718</v>
      </c>
      <c r="P40" s="9"/>
    </row>
    <row r="41" spans="1:16" ht="15">
      <c r="A41" s="12"/>
      <c r="B41" s="25">
        <v>343.4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2531090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2531090</v>
      </c>
      <c r="O41" s="47">
        <f t="shared" si="8"/>
        <v>104.59481796768462</v>
      </c>
      <c r="P41" s="9"/>
    </row>
    <row r="42" spans="1:16" ht="15">
      <c r="A42" s="12"/>
      <c r="B42" s="25">
        <v>343.5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4577948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4577948</v>
      </c>
      <c r="O42" s="47">
        <f t="shared" si="8"/>
        <v>189.17922228191247</v>
      </c>
      <c r="P42" s="9"/>
    </row>
    <row r="43" spans="1:16" ht="15">
      <c r="A43" s="12"/>
      <c r="B43" s="25">
        <v>343.7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800717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800717</v>
      </c>
      <c r="O43" s="47">
        <f t="shared" si="8"/>
        <v>33.088846646555645</v>
      </c>
      <c r="P43" s="9"/>
    </row>
    <row r="44" spans="1:16" ht="15">
      <c r="A44" s="12"/>
      <c r="B44" s="25">
        <v>343.9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80700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80700</v>
      </c>
      <c r="O44" s="47">
        <f t="shared" si="8"/>
        <v>3.334848547460639</v>
      </c>
      <c r="P44" s="9"/>
    </row>
    <row r="45" spans="1:16" ht="15">
      <c r="A45" s="12"/>
      <c r="B45" s="25">
        <v>347.2</v>
      </c>
      <c r="C45" s="20" t="s">
        <v>54</v>
      </c>
      <c r="D45" s="46">
        <v>98742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98742</v>
      </c>
      <c r="O45" s="47">
        <f t="shared" si="8"/>
        <v>4.08041654613827</v>
      </c>
      <c r="P45" s="9"/>
    </row>
    <row r="46" spans="1:16" ht="15">
      <c r="A46" s="12"/>
      <c r="B46" s="25">
        <v>347.4</v>
      </c>
      <c r="C46" s="20" t="s">
        <v>55</v>
      </c>
      <c r="D46" s="46">
        <v>4887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4887</v>
      </c>
      <c r="O46" s="47">
        <f t="shared" si="8"/>
        <v>0.20195049382205876</v>
      </c>
      <c r="P46" s="9"/>
    </row>
    <row r="47" spans="1:16" ht="15">
      <c r="A47" s="12"/>
      <c r="B47" s="25">
        <v>349</v>
      </c>
      <c r="C47" s="20" t="s">
        <v>1</v>
      </c>
      <c r="D47" s="46">
        <v>882079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0" ref="N47:N55">SUM(D47:M47)</f>
        <v>882079</v>
      </c>
      <c r="O47" s="47">
        <f t="shared" si="8"/>
        <v>36.45105169635109</v>
      </c>
      <c r="P47" s="9"/>
    </row>
    <row r="48" spans="1:16" ht="15.75">
      <c r="A48" s="29" t="s">
        <v>44</v>
      </c>
      <c r="B48" s="30"/>
      <c r="C48" s="31"/>
      <c r="D48" s="32">
        <f aca="true" t="shared" si="11" ref="D48:M48">SUM(D49:D53)</f>
        <v>177708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177708</v>
      </c>
      <c r="O48" s="45">
        <f t="shared" si="8"/>
        <v>7.343609240051242</v>
      </c>
      <c r="P48" s="10"/>
    </row>
    <row r="49" spans="1:16" ht="15">
      <c r="A49" s="13"/>
      <c r="B49" s="39">
        <v>351.9</v>
      </c>
      <c r="C49" s="21" t="s">
        <v>62</v>
      </c>
      <c r="D49" s="46">
        <v>121832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121832</v>
      </c>
      <c r="O49" s="47">
        <f t="shared" si="8"/>
        <v>5.03458820612422</v>
      </c>
      <c r="P49" s="9"/>
    </row>
    <row r="50" spans="1:16" ht="15">
      <c r="A50" s="13"/>
      <c r="B50" s="39">
        <v>354</v>
      </c>
      <c r="C50" s="21" t="s">
        <v>58</v>
      </c>
      <c r="D50" s="46">
        <v>1070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1070</v>
      </c>
      <c r="O50" s="47">
        <f t="shared" si="8"/>
        <v>0.04421670316955246</v>
      </c>
      <c r="P50" s="9"/>
    </row>
    <row r="51" spans="1:16" ht="15">
      <c r="A51" s="13"/>
      <c r="B51" s="39">
        <v>355</v>
      </c>
      <c r="C51" s="21" t="s">
        <v>59</v>
      </c>
      <c r="D51" s="46">
        <v>9990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9990</v>
      </c>
      <c r="O51" s="47">
        <f t="shared" si="8"/>
        <v>0.4128269763213356</v>
      </c>
      <c r="P51" s="9"/>
    </row>
    <row r="52" spans="1:16" ht="15">
      <c r="A52" s="13"/>
      <c r="B52" s="39">
        <v>356</v>
      </c>
      <c r="C52" s="21" t="s">
        <v>60</v>
      </c>
      <c r="D52" s="46">
        <v>43616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43616</v>
      </c>
      <c r="O52" s="47">
        <f t="shared" si="8"/>
        <v>1.8023885284515888</v>
      </c>
      <c r="P52" s="9"/>
    </row>
    <row r="53" spans="1:16" ht="15">
      <c r="A53" s="13"/>
      <c r="B53" s="39">
        <v>358.2</v>
      </c>
      <c r="C53" s="21" t="s">
        <v>61</v>
      </c>
      <c r="D53" s="46">
        <v>1200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1200</v>
      </c>
      <c r="O53" s="47">
        <f t="shared" si="8"/>
        <v>0.04958882598454482</v>
      </c>
      <c r="P53" s="9"/>
    </row>
    <row r="54" spans="1:16" ht="15.75">
      <c r="A54" s="29" t="s">
        <v>4</v>
      </c>
      <c r="B54" s="30"/>
      <c r="C54" s="31"/>
      <c r="D54" s="32">
        <f aca="true" t="shared" si="12" ref="D54:M54">SUM(D55:D62)</f>
        <v>920891</v>
      </c>
      <c r="E54" s="32">
        <f t="shared" si="12"/>
        <v>197962</v>
      </c>
      <c r="F54" s="32">
        <f t="shared" si="12"/>
        <v>785</v>
      </c>
      <c r="G54" s="32">
        <f t="shared" si="12"/>
        <v>93000</v>
      </c>
      <c r="H54" s="32">
        <f t="shared" si="12"/>
        <v>78994</v>
      </c>
      <c r="I54" s="32">
        <f t="shared" si="12"/>
        <v>1317612</v>
      </c>
      <c r="J54" s="32">
        <f t="shared" si="12"/>
        <v>171926</v>
      </c>
      <c r="K54" s="32">
        <f t="shared" si="12"/>
        <v>1978863</v>
      </c>
      <c r="L54" s="32">
        <f t="shared" si="12"/>
        <v>0</v>
      </c>
      <c r="M54" s="32">
        <f t="shared" si="12"/>
        <v>0</v>
      </c>
      <c r="N54" s="32">
        <f t="shared" si="10"/>
        <v>4760033</v>
      </c>
      <c r="O54" s="45">
        <f t="shared" si="8"/>
        <v>196.70370676474235</v>
      </c>
      <c r="P54" s="10"/>
    </row>
    <row r="55" spans="1:16" ht="15">
      <c r="A55" s="12"/>
      <c r="B55" s="25">
        <v>361.1</v>
      </c>
      <c r="C55" s="20" t="s">
        <v>63</v>
      </c>
      <c r="D55" s="46">
        <v>573331</v>
      </c>
      <c r="E55" s="46">
        <v>197962</v>
      </c>
      <c r="F55" s="46">
        <v>785</v>
      </c>
      <c r="G55" s="46">
        <v>74071</v>
      </c>
      <c r="H55" s="46">
        <v>1594</v>
      </c>
      <c r="I55" s="46">
        <v>1005494</v>
      </c>
      <c r="J55" s="46">
        <v>119</v>
      </c>
      <c r="K55" s="46">
        <v>0</v>
      </c>
      <c r="L55" s="46">
        <v>0</v>
      </c>
      <c r="M55" s="46">
        <v>0</v>
      </c>
      <c r="N55" s="46">
        <f t="shared" si="10"/>
        <v>1853356</v>
      </c>
      <c r="O55" s="47">
        <f t="shared" si="8"/>
        <v>76.5881234761767</v>
      </c>
      <c r="P55" s="9"/>
    </row>
    <row r="56" spans="1:16" ht="15">
      <c r="A56" s="12"/>
      <c r="B56" s="25">
        <v>361.3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291002</v>
      </c>
      <c r="L56" s="46">
        <v>0</v>
      </c>
      <c r="M56" s="46">
        <v>0</v>
      </c>
      <c r="N56" s="46">
        <f aca="true" t="shared" si="13" ref="N56:N62">SUM(D56:M56)</f>
        <v>291002</v>
      </c>
      <c r="O56" s="47">
        <f t="shared" si="8"/>
        <v>12.025372949295425</v>
      </c>
      <c r="P56" s="9"/>
    </row>
    <row r="57" spans="1:16" ht="15">
      <c r="A57" s="12"/>
      <c r="B57" s="25">
        <v>362</v>
      </c>
      <c r="C57" s="20" t="s">
        <v>65</v>
      </c>
      <c r="D57" s="46">
        <v>271696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271696</v>
      </c>
      <c r="O57" s="47">
        <f t="shared" si="8"/>
        <v>11.227571387247407</v>
      </c>
      <c r="P57" s="9"/>
    </row>
    <row r="58" spans="1:16" ht="15">
      <c r="A58" s="12"/>
      <c r="B58" s="25">
        <v>364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77400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77400</v>
      </c>
      <c r="O58" s="47">
        <f t="shared" si="8"/>
        <v>3.1984792760031406</v>
      </c>
      <c r="P58" s="9"/>
    </row>
    <row r="59" spans="1:16" ht="15">
      <c r="A59" s="12"/>
      <c r="B59" s="25">
        <v>365</v>
      </c>
      <c r="C59" s="20" t="s">
        <v>67</v>
      </c>
      <c r="D59" s="46">
        <v>9285</v>
      </c>
      <c r="E59" s="46">
        <v>0</v>
      </c>
      <c r="F59" s="46">
        <v>0</v>
      </c>
      <c r="G59" s="46">
        <v>0</v>
      </c>
      <c r="H59" s="46">
        <v>0</v>
      </c>
      <c r="I59" s="46">
        <v>12947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22232</v>
      </c>
      <c r="O59" s="47">
        <f t="shared" si="8"/>
        <v>0.9187156494070002</v>
      </c>
      <c r="P59" s="9"/>
    </row>
    <row r="60" spans="1:16" ht="15">
      <c r="A60" s="12"/>
      <c r="B60" s="25">
        <v>366</v>
      </c>
      <c r="C60" s="20" t="s">
        <v>68</v>
      </c>
      <c r="D60" s="46">
        <v>12981</v>
      </c>
      <c r="E60" s="46">
        <v>0</v>
      </c>
      <c r="F60" s="46">
        <v>0</v>
      </c>
      <c r="G60" s="46">
        <v>18929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31910</v>
      </c>
      <c r="O60" s="47">
        <f t="shared" si="8"/>
        <v>1.3186495309723543</v>
      </c>
      <c r="P60" s="9"/>
    </row>
    <row r="61" spans="1:16" ht="15">
      <c r="A61" s="12"/>
      <c r="B61" s="25">
        <v>368</v>
      </c>
      <c r="C61" s="20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1687861</v>
      </c>
      <c r="L61" s="46">
        <v>0</v>
      </c>
      <c r="M61" s="46">
        <v>0</v>
      </c>
      <c r="N61" s="46">
        <f t="shared" si="13"/>
        <v>1687861</v>
      </c>
      <c r="O61" s="47">
        <f t="shared" si="8"/>
        <v>69.74920451258316</v>
      </c>
      <c r="P61" s="9"/>
    </row>
    <row r="62" spans="1:16" ht="15">
      <c r="A62" s="12"/>
      <c r="B62" s="25">
        <v>369.9</v>
      </c>
      <c r="C62" s="20" t="s">
        <v>70</v>
      </c>
      <c r="D62" s="46">
        <v>53598</v>
      </c>
      <c r="E62" s="46">
        <v>0</v>
      </c>
      <c r="F62" s="46">
        <v>0</v>
      </c>
      <c r="G62" s="46">
        <v>0</v>
      </c>
      <c r="H62" s="46">
        <v>0</v>
      </c>
      <c r="I62" s="46">
        <v>299171</v>
      </c>
      <c r="J62" s="46">
        <v>171807</v>
      </c>
      <c r="K62" s="46">
        <v>0</v>
      </c>
      <c r="L62" s="46">
        <v>0</v>
      </c>
      <c r="M62" s="46">
        <v>0</v>
      </c>
      <c r="N62" s="46">
        <f t="shared" si="13"/>
        <v>524576</v>
      </c>
      <c r="O62" s="47">
        <f t="shared" si="8"/>
        <v>21.67758998305715</v>
      </c>
      <c r="P62" s="9"/>
    </row>
    <row r="63" spans="1:16" ht="15.75">
      <c r="A63" s="29" t="s">
        <v>45</v>
      </c>
      <c r="B63" s="30"/>
      <c r="C63" s="31"/>
      <c r="D63" s="32">
        <f aca="true" t="shared" si="14" ref="D63:M63">SUM(D64:D64)</f>
        <v>3037164</v>
      </c>
      <c r="E63" s="32">
        <f t="shared" si="14"/>
        <v>0</v>
      </c>
      <c r="F63" s="32">
        <f t="shared" si="14"/>
        <v>639426</v>
      </c>
      <c r="G63" s="32">
        <f t="shared" si="14"/>
        <v>3007690</v>
      </c>
      <c r="H63" s="32">
        <f t="shared" si="14"/>
        <v>0</v>
      </c>
      <c r="I63" s="32">
        <f t="shared" si="14"/>
        <v>655458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7339738</v>
      </c>
      <c r="O63" s="45">
        <f t="shared" si="8"/>
        <v>303.30749204512585</v>
      </c>
      <c r="P63" s="9"/>
    </row>
    <row r="64" spans="1:16" ht="15.75" thickBot="1">
      <c r="A64" s="12"/>
      <c r="B64" s="25">
        <v>381</v>
      </c>
      <c r="C64" s="20" t="s">
        <v>71</v>
      </c>
      <c r="D64" s="46">
        <v>3037164</v>
      </c>
      <c r="E64" s="46">
        <v>0</v>
      </c>
      <c r="F64" s="46">
        <v>639426</v>
      </c>
      <c r="G64" s="46">
        <v>3007690</v>
      </c>
      <c r="H64" s="46">
        <v>0</v>
      </c>
      <c r="I64" s="46">
        <v>655458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7339738</v>
      </c>
      <c r="O64" s="47">
        <f t="shared" si="8"/>
        <v>303.30749204512585</v>
      </c>
      <c r="P64" s="9"/>
    </row>
    <row r="65" spans="1:119" ht="16.5" thickBot="1">
      <c r="A65" s="14" t="s">
        <v>56</v>
      </c>
      <c r="B65" s="23"/>
      <c r="C65" s="22"/>
      <c r="D65" s="15">
        <f aca="true" t="shared" si="15" ref="D65:M65">SUM(D5,D14,D25,D37,D48,D54,D63)</f>
        <v>23845057</v>
      </c>
      <c r="E65" s="15">
        <f t="shared" si="15"/>
        <v>3738180</v>
      </c>
      <c r="F65" s="15">
        <f t="shared" si="15"/>
        <v>640211</v>
      </c>
      <c r="G65" s="15">
        <f t="shared" si="15"/>
        <v>3100690</v>
      </c>
      <c r="H65" s="15">
        <f t="shared" si="15"/>
        <v>78994</v>
      </c>
      <c r="I65" s="15">
        <f t="shared" si="15"/>
        <v>16723547</v>
      </c>
      <c r="J65" s="15">
        <f t="shared" si="15"/>
        <v>2839230</v>
      </c>
      <c r="K65" s="15">
        <f t="shared" si="15"/>
        <v>1978863</v>
      </c>
      <c r="L65" s="15">
        <f t="shared" si="15"/>
        <v>0</v>
      </c>
      <c r="M65" s="15">
        <f t="shared" si="15"/>
        <v>0</v>
      </c>
      <c r="N65" s="15">
        <f>SUM(D65:M65)</f>
        <v>52944772</v>
      </c>
      <c r="O65" s="38">
        <f t="shared" si="8"/>
        <v>2187.890904582834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78</v>
      </c>
      <c r="M67" s="48"/>
      <c r="N67" s="48"/>
      <c r="O67" s="43">
        <v>24199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A69:O69"/>
    <mergeCell ref="A68:O68"/>
    <mergeCell ref="L67:N6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11115962</v>
      </c>
      <c r="E5" s="27">
        <f t="shared" si="0"/>
        <v>2191548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13307510</v>
      </c>
      <c r="O5" s="33">
        <f aca="true" t="shared" si="1" ref="O5:O36">(N5/O$67)</f>
        <v>566.8559379792129</v>
      </c>
      <c r="P5" s="6"/>
    </row>
    <row r="6" spans="1:16" ht="15">
      <c r="A6" s="12"/>
      <c r="B6" s="25">
        <v>311</v>
      </c>
      <c r="C6" s="20" t="s">
        <v>3</v>
      </c>
      <c r="D6" s="46">
        <v>7458218</v>
      </c>
      <c r="E6" s="46">
        <v>290908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7749126</v>
      </c>
      <c r="O6" s="47">
        <f t="shared" si="1"/>
        <v>330.0871528369399</v>
      </c>
      <c r="P6" s="9"/>
    </row>
    <row r="7" spans="1:16" ht="15">
      <c r="A7" s="12"/>
      <c r="B7" s="25">
        <v>312.1</v>
      </c>
      <c r="C7" s="20" t="s">
        <v>11</v>
      </c>
      <c r="D7" s="46">
        <v>300463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300463</v>
      </c>
      <c r="O7" s="47">
        <f t="shared" si="1"/>
        <v>12.798730618504004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1900640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1900640</v>
      </c>
      <c r="O8" s="47">
        <f t="shared" si="1"/>
        <v>80.9609814278412</v>
      </c>
      <c r="P8" s="9"/>
    </row>
    <row r="9" spans="1:16" ht="15">
      <c r="A9" s="12"/>
      <c r="B9" s="25">
        <v>314.1</v>
      </c>
      <c r="C9" s="20" t="s">
        <v>13</v>
      </c>
      <c r="D9" s="46">
        <v>1688421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1688421</v>
      </c>
      <c r="O9" s="47">
        <f t="shared" si="1"/>
        <v>71.92115351848696</v>
      </c>
      <c r="P9" s="9"/>
    </row>
    <row r="10" spans="1:16" ht="15">
      <c r="A10" s="12"/>
      <c r="B10" s="25">
        <v>314.3</v>
      </c>
      <c r="C10" s="20" t="s">
        <v>14</v>
      </c>
      <c r="D10" s="46">
        <v>191095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191095</v>
      </c>
      <c r="O10" s="47">
        <f t="shared" si="1"/>
        <v>8.140015334810018</v>
      </c>
      <c r="P10" s="9"/>
    </row>
    <row r="11" spans="1:16" ht="15">
      <c r="A11" s="12"/>
      <c r="B11" s="25">
        <v>314.4</v>
      </c>
      <c r="C11" s="20" t="s">
        <v>15</v>
      </c>
      <c r="D11" s="46">
        <v>112502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112502</v>
      </c>
      <c r="O11" s="47">
        <f t="shared" si="1"/>
        <v>4.792213324246038</v>
      </c>
      <c r="P11" s="9"/>
    </row>
    <row r="12" spans="1:16" ht="15">
      <c r="A12" s="12"/>
      <c r="B12" s="25">
        <v>315</v>
      </c>
      <c r="C12" s="20" t="s">
        <v>16</v>
      </c>
      <c r="D12" s="46">
        <v>1279653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1279653</v>
      </c>
      <c r="O12" s="47">
        <f t="shared" si="1"/>
        <v>54.50898790253876</v>
      </c>
      <c r="P12" s="9"/>
    </row>
    <row r="13" spans="1:16" ht="15">
      <c r="A13" s="12"/>
      <c r="B13" s="25">
        <v>316</v>
      </c>
      <c r="C13" s="20" t="s">
        <v>17</v>
      </c>
      <c r="D13" s="46">
        <v>85610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85610</v>
      </c>
      <c r="O13" s="47">
        <f t="shared" si="1"/>
        <v>3.6467030158459703</v>
      </c>
      <c r="P13" s="9"/>
    </row>
    <row r="14" spans="1:16" ht="15.75">
      <c r="A14" s="29" t="s">
        <v>105</v>
      </c>
      <c r="B14" s="30"/>
      <c r="C14" s="31"/>
      <c r="D14" s="32">
        <f aca="true" t="shared" si="3" ref="D14:M14">SUM(D15:D19)</f>
        <v>2055554</v>
      </c>
      <c r="E14" s="32">
        <f t="shared" si="3"/>
        <v>620407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0">SUM(D14:M14)</f>
        <v>2675961</v>
      </c>
      <c r="O14" s="45">
        <f t="shared" si="1"/>
        <v>113.98709320156756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561543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561543</v>
      </c>
      <c r="O15" s="47">
        <f t="shared" si="1"/>
        <v>23.91987561765207</v>
      </c>
      <c r="P15" s="9"/>
    </row>
    <row r="16" spans="1:16" ht="15">
      <c r="A16" s="12"/>
      <c r="B16" s="25">
        <v>323.1</v>
      </c>
      <c r="C16" s="20" t="s">
        <v>19</v>
      </c>
      <c r="D16" s="46">
        <v>1678227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1678227</v>
      </c>
      <c r="O16" s="47">
        <f t="shared" si="1"/>
        <v>71.48692281478957</v>
      </c>
      <c r="P16" s="9"/>
    </row>
    <row r="17" spans="1:16" ht="15">
      <c r="A17" s="12"/>
      <c r="B17" s="25">
        <v>323.4</v>
      </c>
      <c r="C17" s="20" t="s">
        <v>20</v>
      </c>
      <c r="D17" s="46">
        <v>104049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104049</v>
      </c>
      <c r="O17" s="47">
        <f t="shared" si="1"/>
        <v>4.432143465667064</v>
      </c>
      <c r="P17" s="9"/>
    </row>
    <row r="18" spans="1:16" ht="15">
      <c r="A18" s="12"/>
      <c r="B18" s="25">
        <v>323.7</v>
      </c>
      <c r="C18" s="20" t="s">
        <v>21</v>
      </c>
      <c r="D18" s="46">
        <v>128562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128562</v>
      </c>
      <c r="O18" s="47">
        <f t="shared" si="1"/>
        <v>5.476316237859942</v>
      </c>
      <c r="P18" s="9"/>
    </row>
    <row r="19" spans="1:16" ht="15">
      <c r="A19" s="12"/>
      <c r="B19" s="25">
        <v>329</v>
      </c>
      <c r="C19" s="20" t="s">
        <v>106</v>
      </c>
      <c r="D19" s="46">
        <v>144716</v>
      </c>
      <c r="E19" s="46">
        <v>58864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203580</v>
      </c>
      <c r="O19" s="47">
        <f t="shared" si="1"/>
        <v>8.67183506559891</v>
      </c>
      <c r="P19" s="9"/>
    </row>
    <row r="20" spans="1:16" ht="15.75">
      <c r="A20" s="29" t="s">
        <v>29</v>
      </c>
      <c r="B20" s="30"/>
      <c r="C20" s="31"/>
      <c r="D20" s="32">
        <f aca="true" t="shared" si="5" ref="D20:M20">SUM(D21:D35)</f>
        <v>9549449</v>
      </c>
      <c r="E20" s="32">
        <f t="shared" si="5"/>
        <v>0</v>
      </c>
      <c r="F20" s="32">
        <f t="shared" si="5"/>
        <v>0</v>
      </c>
      <c r="G20" s="32">
        <f t="shared" si="5"/>
        <v>150000</v>
      </c>
      <c r="H20" s="32">
        <f t="shared" si="5"/>
        <v>0</v>
      </c>
      <c r="I20" s="32">
        <f t="shared" si="5"/>
        <v>733815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10433264</v>
      </c>
      <c r="O20" s="45">
        <f t="shared" si="1"/>
        <v>444.42255920940534</v>
      </c>
      <c r="P20" s="10"/>
    </row>
    <row r="21" spans="1:16" ht="15">
      <c r="A21" s="12"/>
      <c r="B21" s="25">
        <v>331.2</v>
      </c>
      <c r="C21" s="20" t="s">
        <v>28</v>
      </c>
      <c r="D21" s="46">
        <v>173969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31">SUM(D21:M21)</f>
        <v>173969</v>
      </c>
      <c r="O21" s="47">
        <f t="shared" si="1"/>
        <v>7.410504344862838</v>
      </c>
      <c r="P21" s="9"/>
    </row>
    <row r="22" spans="1:16" ht="15">
      <c r="A22" s="12"/>
      <c r="B22" s="25">
        <v>331.9</v>
      </c>
      <c r="C22" s="20" t="s">
        <v>107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700000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700000</v>
      </c>
      <c r="O22" s="47">
        <f t="shared" si="1"/>
        <v>29.81768614755495</v>
      </c>
      <c r="P22" s="9"/>
    </row>
    <row r="23" spans="1:16" ht="15">
      <c r="A23" s="12"/>
      <c r="B23" s="25">
        <v>334.2</v>
      </c>
      <c r="C23" s="20" t="s">
        <v>30</v>
      </c>
      <c r="D23" s="46">
        <v>464090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464090</v>
      </c>
      <c r="O23" s="47">
        <f t="shared" si="1"/>
        <v>19.768699948883967</v>
      </c>
      <c r="P23" s="9"/>
    </row>
    <row r="24" spans="1:16" ht="15">
      <c r="A24" s="12"/>
      <c r="B24" s="25">
        <v>334.7</v>
      </c>
      <c r="C24" s="20" t="s">
        <v>31</v>
      </c>
      <c r="D24" s="46">
        <v>3314213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3314213</v>
      </c>
      <c r="O24" s="47">
        <f t="shared" si="1"/>
        <v>141.1745186573522</v>
      </c>
      <c r="P24" s="9"/>
    </row>
    <row r="25" spans="1:16" ht="15">
      <c r="A25" s="12"/>
      <c r="B25" s="25">
        <v>335.12</v>
      </c>
      <c r="C25" s="20" t="s">
        <v>32</v>
      </c>
      <c r="D25" s="46">
        <v>259372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259372</v>
      </c>
      <c r="O25" s="47">
        <f t="shared" si="1"/>
        <v>11.048389844948032</v>
      </c>
      <c r="P25" s="9"/>
    </row>
    <row r="26" spans="1:16" ht="15">
      <c r="A26" s="12"/>
      <c r="B26" s="25">
        <v>335.13</v>
      </c>
      <c r="C26" s="20" t="s">
        <v>108</v>
      </c>
      <c r="D26" s="46">
        <v>96650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96650</v>
      </c>
      <c r="O26" s="47">
        <f t="shared" si="1"/>
        <v>4.116970523087408</v>
      </c>
      <c r="P26" s="9"/>
    </row>
    <row r="27" spans="1:16" ht="15">
      <c r="A27" s="12"/>
      <c r="B27" s="25">
        <v>335.14</v>
      </c>
      <c r="C27" s="20" t="s">
        <v>33</v>
      </c>
      <c r="D27" s="46">
        <v>14599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14599</v>
      </c>
      <c r="O27" s="47">
        <f t="shared" si="1"/>
        <v>0.6218691429545067</v>
      </c>
      <c r="P27" s="9"/>
    </row>
    <row r="28" spans="1:16" ht="15">
      <c r="A28" s="12"/>
      <c r="B28" s="25">
        <v>335.15</v>
      </c>
      <c r="C28" s="20" t="s">
        <v>34</v>
      </c>
      <c r="D28" s="46">
        <v>21296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21296</v>
      </c>
      <c r="O28" s="47">
        <f t="shared" si="1"/>
        <v>0.9071392059976146</v>
      </c>
      <c r="P28" s="9"/>
    </row>
    <row r="29" spans="1:16" ht="15">
      <c r="A29" s="12"/>
      <c r="B29" s="25">
        <v>335.18</v>
      </c>
      <c r="C29" s="20" t="s">
        <v>35</v>
      </c>
      <c r="D29" s="46">
        <v>1139315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1139315</v>
      </c>
      <c r="O29" s="47">
        <f t="shared" si="1"/>
        <v>48.531052990287954</v>
      </c>
      <c r="P29" s="9"/>
    </row>
    <row r="30" spans="1:16" ht="15">
      <c r="A30" s="12"/>
      <c r="B30" s="25">
        <v>335.19</v>
      </c>
      <c r="C30" s="20" t="s">
        <v>46</v>
      </c>
      <c r="D30" s="46">
        <v>21463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21463</v>
      </c>
      <c r="O30" s="47">
        <f t="shared" si="1"/>
        <v>0.9142528539785313</v>
      </c>
      <c r="P30" s="9"/>
    </row>
    <row r="31" spans="1:16" ht="15">
      <c r="A31" s="12"/>
      <c r="B31" s="25">
        <v>335.21</v>
      </c>
      <c r="C31" s="20" t="s">
        <v>36</v>
      </c>
      <c r="D31" s="46">
        <v>5240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5240</v>
      </c>
      <c r="O31" s="47">
        <f t="shared" si="1"/>
        <v>0.22320667916169706</v>
      </c>
      <c r="P31" s="9"/>
    </row>
    <row r="32" spans="1:16" ht="15">
      <c r="A32" s="12"/>
      <c r="B32" s="25">
        <v>337.2</v>
      </c>
      <c r="C32" s="20" t="s">
        <v>87</v>
      </c>
      <c r="D32" s="46">
        <v>3716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3716</v>
      </c>
      <c r="O32" s="47">
        <f t="shared" si="1"/>
        <v>0.15828931674902028</v>
      </c>
      <c r="P32" s="9"/>
    </row>
    <row r="33" spans="1:16" ht="15">
      <c r="A33" s="12"/>
      <c r="B33" s="25">
        <v>337.4</v>
      </c>
      <c r="C33" s="20" t="s">
        <v>109</v>
      </c>
      <c r="D33" s="46">
        <v>1159857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1159857</v>
      </c>
      <c r="O33" s="47">
        <f t="shared" si="1"/>
        <v>49.4060742886352</v>
      </c>
      <c r="P33" s="9"/>
    </row>
    <row r="34" spans="1:16" ht="15">
      <c r="A34" s="12"/>
      <c r="B34" s="25">
        <v>337.7</v>
      </c>
      <c r="C34" s="20" t="s">
        <v>110</v>
      </c>
      <c r="D34" s="46">
        <v>2513333</v>
      </c>
      <c r="E34" s="46">
        <v>0</v>
      </c>
      <c r="F34" s="46">
        <v>0</v>
      </c>
      <c r="G34" s="46">
        <v>150000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2663333</v>
      </c>
      <c r="O34" s="47">
        <f t="shared" si="1"/>
        <v>113.44918214346566</v>
      </c>
      <c r="P34" s="9"/>
    </row>
    <row r="35" spans="1:16" ht="15">
      <c r="A35" s="12"/>
      <c r="B35" s="25">
        <v>338</v>
      </c>
      <c r="C35" s="20" t="s">
        <v>38</v>
      </c>
      <c r="D35" s="46">
        <v>362336</v>
      </c>
      <c r="E35" s="46">
        <v>0</v>
      </c>
      <c r="F35" s="46">
        <v>0</v>
      </c>
      <c r="G35" s="46">
        <v>0</v>
      </c>
      <c r="H35" s="46">
        <v>0</v>
      </c>
      <c r="I35" s="46">
        <v>33815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396151</v>
      </c>
      <c r="O35" s="47">
        <f t="shared" si="1"/>
        <v>16.874723121485772</v>
      </c>
      <c r="P35" s="9"/>
    </row>
    <row r="36" spans="1:16" ht="15.75">
      <c r="A36" s="29" t="s">
        <v>43</v>
      </c>
      <c r="B36" s="30"/>
      <c r="C36" s="31"/>
      <c r="D36" s="32">
        <f aca="true" t="shared" si="8" ref="D36:M36">SUM(D37:D46)</f>
        <v>556166</v>
      </c>
      <c r="E36" s="32">
        <f t="shared" si="8"/>
        <v>28376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12409886</v>
      </c>
      <c r="J36" s="32">
        <f t="shared" si="8"/>
        <v>2230643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15225071</v>
      </c>
      <c r="O36" s="45">
        <f t="shared" si="1"/>
        <v>648.5376980746294</v>
      </c>
      <c r="P36" s="10"/>
    </row>
    <row r="37" spans="1:16" ht="15">
      <c r="A37" s="12"/>
      <c r="B37" s="25">
        <v>341.2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2230643</v>
      </c>
      <c r="K37" s="46">
        <v>0</v>
      </c>
      <c r="L37" s="46">
        <v>0</v>
      </c>
      <c r="M37" s="46">
        <v>0</v>
      </c>
      <c r="N37" s="46">
        <f t="shared" si="7"/>
        <v>2230643</v>
      </c>
      <c r="O37" s="47">
        <f aca="true" t="shared" si="9" ref="O37:O65">(N37/O$67)</f>
        <v>95.01801840177203</v>
      </c>
      <c r="P37" s="9"/>
    </row>
    <row r="38" spans="1:16" ht="15">
      <c r="A38" s="12"/>
      <c r="B38" s="25">
        <v>342.5</v>
      </c>
      <c r="C38" s="20" t="s">
        <v>48</v>
      </c>
      <c r="D38" s="46">
        <v>6541</v>
      </c>
      <c r="E38" s="46">
        <v>28376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0" ref="N38:N48">SUM(D38:M38)</f>
        <v>34917</v>
      </c>
      <c r="O38" s="47">
        <f t="shared" si="9"/>
        <v>1.4873487817345374</v>
      </c>
      <c r="P38" s="9"/>
    </row>
    <row r="39" spans="1:16" ht="15">
      <c r="A39" s="12"/>
      <c r="B39" s="25">
        <v>343.3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4696840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4696840</v>
      </c>
      <c r="O39" s="47">
        <f t="shared" si="9"/>
        <v>200.06985857897428</v>
      </c>
      <c r="P39" s="9"/>
    </row>
    <row r="40" spans="1:16" ht="15">
      <c r="A40" s="12"/>
      <c r="B40" s="25">
        <v>343.4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2479313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2479313</v>
      </c>
      <c r="O40" s="47">
        <f t="shared" si="9"/>
        <v>105.61053842221844</v>
      </c>
      <c r="P40" s="9"/>
    </row>
    <row r="41" spans="1:16" ht="15">
      <c r="A41" s="12"/>
      <c r="B41" s="25">
        <v>343.5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4352532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4352532</v>
      </c>
      <c r="O41" s="47">
        <f t="shared" si="9"/>
        <v>185.40347589027093</v>
      </c>
      <c r="P41" s="9"/>
    </row>
    <row r="42" spans="1:16" ht="15">
      <c r="A42" s="12"/>
      <c r="B42" s="25">
        <v>343.7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765801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765801</v>
      </c>
      <c r="O42" s="47">
        <f t="shared" si="9"/>
        <v>32.62059124211961</v>
      </c>
      <c r="P42" s="9"/>
    </row>
    <row r="43" spans="1:16" ht="15">
      <c r="A43" s="12"/>
      <c r="B43" s="25">
        <v>343.9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115400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115400</v>
      </c>
      <c r="O43" s="47">
        <f t="shared" si="9"/>
        <v>4.915658544896916</v>
      </c>
      <c r="P43" s="9"/>
    </row>
    <row r="44" spans="1:16" ht="15">
      <c r="A44" s="12"/>
      <c r="B44" s="25">
        <v>347.2</v>
      </c>
      <c r="C44" s="20" t="s">
        <v>54</v>
      </c>
      <c r="D44" s="46">
        <v>104266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104266</v>
      </c>
      <c r="O44" s="47">
        <f t="shared" si="9"/>
        <v>4.441386948372807</v>
      </c>
      <c r="P44" s="9"/>
    </row>
    <row r="45" spans="1:16" ht="15">
      <c r="A45" s="12"/>
      <c r="B45" s="25">
        <v>347.4</v>
      </c>
      <c r="C45" s="20" t="s">
        <v>55</v>
      </c>
      <c r="D45" s="46">
        <v>4574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4574</v>
      </c>
      <c r="O45" s="47">
        <f t="shared" si="9"/>
        <v>0.19483728062702335</v>
      </c>
      <c r="P45" s="9"/>
    </row>
    <row r="46" spans="1:16" ht="15">
      <c r="A46" s="12"/>
      <c r="B46" s="25">
        <v>349</v>
      </c>
      <c r="C46" s="20" t="s">
        <v>1</v>
      </c>
      <c r="D46" s="46">
        <v>440785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440785</v>
      </c>
      <c r="O46" s="47">
        <f t="shared" si="9"/>
        <v>18.77598398364287</v>
      </c>
      <c r="P46" s="9"/>
    </row>
    <row r="47" spans="1:16" ht="15.75">
      <c r="A47" s="29" t="s">
        <v>44</v>
      </c>
      <c r="B47" s="30"/>
      <c r="C47" s="31"/>
      <c r="D47" s="32">
        <f aca="true" t="shared" si="11" ref="D47:M47">SUM(D48:D49)</f>
        <v>320842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320842</v>
      </c>
      <c r="O47" s="45">
        <f t="shared" si="9"/>
        <v>13.666808655648321</v>
      </c>
      <c r="P47" s="10"/>
    </row>
    <row r="48" spans="1:16" ht="15">
      <c r="A48" s="13"/>
      <c r="B48" s="39">
        <v>351.9</v>
      </c>
      <c r="C48" s="21" t="s">
        <v>62</v>
      </c>
      <c r="D48" s="46">
        <v>239457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239457</v>
      </c>
      <c r="O48" s="47">
        <f t="shared" si="9"/>
        <v>10.200076674050093</v>
      </c>
      <c r="P48" s="9"/>
    </row>
    <row r="49" spans="1:16" ht="15">
      <c r="A49" s="13"/>
      <c r="B49" s="39">
        <v>354</v>
      </c>
      <c r="C49" s="21" t="s">
        <v>58</v>
      </c>
      <c r="D49" s="46">
        <v>81385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81385</v>
      </c>
      <c r="O49" s="47">
        <f t="shared" si="9"/>
        <v>3.466731981598228</v>
      </c>
      <c r="P49" s="9"/>
    </row>
    <row r="50" spans="1:16" ht="15.75">
      <c r="A50" s="29" t="s">
        <v>4</v>
      </c>
      <c r="B50" s="30"/>
      <c r="C50" s="31"/>
      <c r="D50" s="32">
        <f aca="true" t="shared" si="12" ref="D50:M50">SUM(D51:D61)</f>
        <v>702746</v>
      </c>
      <c r="E50" s="32">
        <f t="shared" si="12"/>
        <v>1520107</v>
      </c>
      <c r="F50" s="32">
        <f t="shared" si="12"/>
        <v>9756</v>
      </c>
      <c r="G50" s="32">
        <f t="shared" si="12"/>
        <v>103469</v>
      </c>
      <c r="H50" s="32">
        <f t="shared" si="12"/>
        <v>83111</v>
      </c>
      <c r="I50" s="32">
        <f t="shared" si="12"/>
        <v>4244551</v>
      </c>
      <c r="J50" s="32">
        <f t="shared" si="12"/>
        <v>39824</v>
      </c>
      <c r="K50" s="32">
        <f t="shared" si="12"/>
        <v>385137</v>
      </c>
      <c r="L50" s="32">
        <f t="shared" si="12"/>
        <v>0</v>
      </c>
      <c r="M50" s="32">
        <f t="shared" si="12"/>
        <v>0</v>
      </c>
      <c r="N50" s="32">
        <f>SUM(D50:M50)</f>
        <v>7088701</v>
      </c>
      <c r="O50" s="45">
        <f t="shared" si="9"/>
        <v>301.9552308740842</v>
      </c>
      <c r="P50" s="10"/>
    </row>
    <row r="51" spans="1:16" ht="15">
      <c r="A51" s="12"/>
      <c r="B51" s="25">
        <v>361.1</v>
      </c>
      <c r="C51" s="20" t="s">
        <v>63</v>
      </c>
      <c r="D51" s="46">
        <v>333582</v>
      </c>
      <c r="E51" s="46">
        <v>310747</v>
      </c>
      <c r="F51" s="46">
        <v>9756</v>
      </c>
      <c r="G51" s="46">
        <v>13469</v>
      </c>
      <c r="H51" s="46">
        <v>19381</v>
      </c>
      <c r="I51" s="46">
        <v>1852522</v>
      </c>
      <c r="J51" s="46">
        <v>16207</v>
      </c>
      <c r="K51" s="46">
        <v>0</v>
      </c>
      <c r="L51" s="46">
        <v>0</v>
      </c>
      <c r="M51" s="46">
        <v>0</v>
      </c>
      <c r="N51" s="46">
        <f>SUM(D51:M51)</f>
        <v>2555664</v>
      </c>
      <c r="O51" s="47">
        <f t="shared" si="9"/>
        <v>108.86283864372125</v>
      </c>
      <c r="P51" s="9"/>
    </row>
    <row r="52" spans="1:16" ht="15">
      <c r="A52" s="12"/>
      <c r="B52" s="25">
        <v>361.3</v>
      </c>
      <c r="C52" s="20" t="s">
        <v>64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-1501581</v>
      </c>
      <c r="L52" s="46">
        <v>0</v>
      </c>
      <c r="M52" s="46">
        <v>0</v>
      </c>
      <c r="N52" s="46">
        <f aca="true" t="shared" si="13" ref="N52:N61">SUM(D52:M52)</f>
        <v>-1501581</v>
      </c>
      <c r="O52" s="47">
        <f t="shared" si="9"/>
        <v>-63.96238711875959</v>
      </c>
      <c r="P52" s="9"/>
    </row>
    <row r="53" spans="1:16" ht="15">
      <c r="A53" s="12"/>
      <c r="B53" s="25">
        <v>362</v>
      </c>
      <c r="C53" s="20" t="s">
        <v>65</v>
      </c>
      <c r="D53" s="46">
        <v>281941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281941</v>
      </c>
      <c r="O53" s="47">
        <f t="shared" si="9"/>
        <v>12.0097546430397</v>
      </c>
      <c r="P53" s="9"/>
    </row>
    <row r="54" spans="1:16" ht="15">
      <c r="A54" s="12"/>
      <c r="B54" s="25">
        <v>363.22</v>
      </c>
      <c r="C54" s="20" t="s">
        <v>111</v>
      </c>
      <c r="D54" s="46">
        <v>0</v>
      </c>
      <c r="E54" s="46">
        <v>552452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552452</v>
      </c>
      <c r="O54" s="47">
        <f t="shared" si="9"/>
        <v>23.532629067984324</v>
      </c>
      <c r="P54" s="9"/>
    </row>
    <row r="55" spans="1:16" ht="15">
      <c r="A55" s="12"/>
      <c r="B55" s="25">
        <v>363.23</v>
      </c>
      <c r="C55" s="20" t="s">
        <v>112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1479537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1479537</v>
      </c>
      <c r="O55" s="47">
        <f t="shared" si="9"/>
        <v>63.02338558527858</v>
      </c>
      <c r="P55" s="9"/>
    </row>
    <row r="56" spans="1:16" ht="15">
      <c r="A56" s="12"/>
      <c r="B56" s="25">
        <v>363.27</v>
      </c>
      <c r="C56" s="20" t="s">
        <v>113</v>
      </c>
      <c r="D56" s="46">
        <v>0</v>
      </c>
      <c r="E56" s="46">
        <v>656908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656908</v>
      </c>
      <c r="O56" s="47">
        <f t="shared" si="9"/>
        <v>27.982109388311468</v>
      </c>
      <c r="P56" s="9"/>
    </row>
    <row r="57" spans="1:16" ht="15">
      <c r="A57" s="12"/>
      <c r="B57" s="25">
        <v>364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63730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63730</v>
      </c>
      <c r="O57" s="47">
        <f t="shared" si="9"/>
        <v>2.7146873402623957</v>
      </c>
      <c r="P57" s="9"/>
    </row>
    <row r="58" spans="1:16" ht="15">
      <c r="A58" s="12"/>
      <c r="B58" s="25">
        <v>365</v>
      </c>
      <c r="C58" s="20" t="s">
        <v>67</v>
      </c>
      <c r="D58" s="46">
        <v>8938</v>
      </c>
      <c r="E58" s="46">
        <v>0</v>
      </c>
      <c r="F58" s="46">
        <v>0</v>
      </c>
      <c r="G58" s="46">
        <v>0</v>
      </c>
      <c r="H58" s="46">
        <v>0</v>
      </c>
      <c r="I58" s="46">
        <v>1558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10496</v>
      </c>
      <c r="O58" s="47">
        <f t="shared" si="9"/>
        <v>0.4470949054353382</v>
      </c>
      <c r="P58" s="9"/>
    </row>
    <row r="59" spans="1:16" ht="15">
      <c r="A59" s="12"/>
      <c r="B59" s="25">
        <v>366</v>
      </c>
      <c r="C59" s="20" t="s">
        <v>68</v>
      </c>
      <c r="D59" s="46">
        <v>29668</v>
      </c>
      <c r="E59" s="46">
        <v>0</v>
      </c>
      <c r="F59" s="46">
        <v>0</v>
      </c>
      <c r="G59" s="46">
        <v>90000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119668</v>
      </c>
      <c r="O59" s="47">
        <f t="shared" si="9"/>
        <v>5.097461237008008</v>
      </c>
      <c r="P59" s="9"/>
    </row>
    <row r="60" spans="1:16" ht="15">
      <c r="A60" s="12"/>
      <c r="B60" s="25">
        <v>368</v>
      </c>
      <c r="C60" s="20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1886718</v>
      </c>
      <c r="L60" s="46">
        <v>0</v>
      </c>
      <c r="M60" s="46">
        <v>0</v>
      </c>
      <c r="N60" s="46">
        <f t="shared" si="13"/>
        <v>1886718</v>
      </c>
      <c r="O60" s="47">
        <f t="shared" si="9"/>
        <v>80.36795024706083</v>
      </c>
      <c r="P60" s="9"/>
    </row>
    <row r="61" spans="1:16" ht="15">
      <c r="A61" s="12"/>
      <c r="B61" s="25">
        <v>369.9</v>
      </c>
      <c r="C61" s="20" t="s">
        <v>70</v>
      </c>
      <c r="D61" s="46">
        <v>48617</v>
      </c>
      <c r="E61" s="46">
        <v>0</v>
      </c>
      <c r="F61" s="46">
        <v>0</v>
      </c>
      <c r="G61" s="46">
        <v>0</v>
      </c>
      <c r="H61" s="46">
        <v>0</v>
      </c>
      <c r="I61" s="46">
        <v>910934</v>
      </c>
      <c r="J61" s="46">
        <v>23617</v>
      </c>
      <c r="K61" s="46">
        <v>0</v>
      </c>
      <c r="L61" s="46">
        <v>0</v>
      </c>
      <c r="M61" s="46">
        <v>0</v>
      </c>
      <c r="N61" s="46">
        <f t="shared" si="13"/>
        <v>983168</v>
      </c>
      <c r="O61" s="47">
        <f t="shared" si="9"/>
        <v>41.87970693474186</v>
      </c>
      <c r="P61" s="9"/>
    </row>
    <row r="62" spans="1:16" ht="15.75">
      <c r="A62" s="29" t="s">
        <v>45</v>
      </c>
      <c r="B62" s="30"/>
      <c r="C62" s="31"/>
      <c r="D62" s="32">
        <f aca="true" t="shared" si="14" ref="D62:M62">SUM(D63:D64)</f>
        <v>8765819</v>
      </c>
      <c r="E62" s="32">
        <f t="shared" si="14"/>
        <v>12645</v>
      </c>
      <c r="F62" s="32">
        <f t="shared" si="14"/>
        <v>630766</v>
      </c>
      <c r="G62" s="32">
        <f t="shared" si="14"/>
        <v>5308369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14717599</v>
      </c>
      <c r="O62" s="45">
        <f t="shared" si="9"/>
        <v>626.921068325098</v>
      </c>
      <c r="P62" s="9"/>
    </row>
    <row r="63" spans="1:16" ht="15">
      <c r="A63" s="12"/>
      <c r="B63" s="25">
        <v>381</v>
      </c>
      <c r="C63" s="20" t="s">
        <v>71</v>
      </c>
      <c r="D63" s="46">
        <v>515819</v>
      </c>
      <c r="E63" s="46">
        <v>12645</v>
      </c>
      <c r="F63" s="46">
        <v>630766</v>
      </c>
      <c r="G63" s="46">
        <v>5308369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6467599</v>
      </c>
      <c r="O63" s="47">
        <f t="shared" si="9"/>
        <v>275.49833872891463</v>
      </c>
      <c r="P63" s="9"/>
    </row>
    <row r="64" spans="1:16" ht="15.75" thickBot="1">
      <c r="A64" s="12"/>
      <c r="B64" s="25">
        <v>383</v>
      </c>
      <c r="C64" s="20" t="s">
        <v>114</v>
      </c>
      <c r="D64" s="46">
        <v>8250000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8250000</v>
      </c>
      <c r="O64" s="47">
        <f t="shared" si="9"/>
        <v>351.42272959618333</v>
      </c>
      <c r="P64" s="9"/>
    </row>
    <row r="65" spans="1:119" ht="16.5" thickBot="1">
      <c r="A65" s="14" t="s">
        <v>56</v>
      </c>
      <c r="B65" s="23"/>
      <c r="C65" s="22"/>
      <c r="D65" s="15">
        <f aca="true" t="shared" si="15" ref="D65:M65">SUM(D5,D14,D20,D36,D47,D50,D62)</f>
        <v>33066538</v>
      </c>
      <c r="E65" s="15">
        <f t="shared" si="15"/>
        <v>4373083</v>
      </c>
      <c r="F65" s="15">
        <f t="shared" si="15"/>
        <v>640522</v>
      </c>
      <c r="G65" s="15">
        <f t="shared" si="15"/>
        <v>5561838</v>
      </c>
      <c r="H65" s="15">
        <f t="shared" si="15"/>
        <v>83111</v>
      </c>
      <c r="I65" s="15">
        <f t="shared" si="15"/>
        <v>17388252</v>
      </c>
      <c r="J65" s="15">
        <f t="shared" si="15"/>
        <v>2270467</v>
      </c>
      <c r="K65" s="15">
        <f t="shared" si="15"/>
        <v>385137</v>
      </c>
      <c r="L65" s="15">
        <f t="shared" si="15"/>
        <v>0</v>
      </c>
      <c r="M65" s="15">
        <f t="shared" si="15"/>
        <v>0</v>
      </c>
      <c r="N65" s="15">
        <f>SUM(D65:M65)</f>
        <v>63768948</v>
      </c>
      <c r="O65" s="38">
        <f t="shared" si="9"/>
        <v>2716.3463963196455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5" ht="15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5" ht="15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115</v>
      </c>
      <c r="M67" s="48"/>
      <c r="N67" s="48"/>
      <c r="O67" s="43">
        <v>23476</v>
      </c>
    </row>
    <row r="68" spans="1:15" ht="1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5" ht="15.75" customHeight="1" thickBot="1">
      <c r="A69" s="52" t="s">
        <v>82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sheetProtection/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18615195</v>
      </c>
      <c r="E5" s="27">
        <f t="shared" si="0"/>
        <v>3986313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22601508</v>
      </c>
      <c r="O5" s="33">
        <f aca="true" t="shared" si="1" ref="O5:O36">(N5/O$71)</f>
        <v>510.1805376853796</v>
      </c>
      <c r="P5" s="6"/>
    </row>
    <row r="6" spans="1:16" ht="15">
      <c r="A6" s="12"/>
      <c r="B6" s="25">
        <v>311</v>
      </c>
      <c r="C6" s="20" t="s">
        <v>3</v>
      </c>
      <c r="D6" s="46">
        <v>12496647</v>
      </c>
      <c r="E6" s="46">
        <v>383119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12879766</v>
      </c>
      <c r="O6" s="47">
        <f t="shared" si="1"/>
        <v>290.733076002799</v>
      </c>
      <c r="P6" s="9"/>
    </row>
    <row r="7" spans="1:16" ht="15">
      <c r="A7" s="12"/>
      <c r="B7" s="25">
        <v>312.1</v>
      </c>
      <c r="C7" s="20" t="s">
        <v>11</v>
      </c>
      <c r="D7" s="46">
        <v>522208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522208</v>
      </c>
      <c r="O7" s="47">
        <f t="shared" si="1"/>
        <v>11.787724882056839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3603194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3603194</v>
      </c>
      <c r="O8" s="47">
        <f t="shared" si="1"/>
        <v>81.33437168461208</v>
      </c>
      <c r="P8" s="9"/>
    </row>
    <row r="9" spans="1:16" ht="15">
      <c r="A9" s="12"/>
      <c r="B9" s="25">
        <v>314.1</v>
      </c>
      <c r="C9" s="20" t="s">
        <v>13</v>
      </c>
      <c r="D9" s="46">
        <v>3605724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3605724</v>
      </c>
      <c r="O9" s="47">
        <f t="shared" si="1"/>
        <v>81.39148100494346</v>
      </c>
      <c r="P9" s="9"/>
    </row>
    <row r="10" spans="1:16" ht="15">
      <c r="A10" s="12"/>
      <c r="B10" s="25">
        <v>314.3</v>
      </c>
      <c r="C10" s="20" t="s">
        <v>14</v>
      </c>
      <c r="D10" s="46">
        <v>338615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338615</v>
      </c>
      <c r="O10" s="47">
        <f t="shared" si="1"/>
        <v>7.643506918579716</v>
      </c>
      <c r="P10" s="9"/>
    </row>
    <row r="11" spans="1:16" ht="15">
      <c r="A11" s="12"/>
      <c r="B11" s="25">
        <v>314.4</v>
      </c>
      <c r="C11" s="20" t="s">
        <v>15</v>
      </c>
      <c r="D11" s="46">
        <v>257375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257375</v>
      </c>
      <c r="O11" s="47">
        <f t="shared" si="1"/>
        <v>5.809688268887835</v>
      </c>
      <c r="P11" s="9"/>
    </row>
    <row r="12" spans="1:16" ht="15">
      <c r="A12" s="12"/>
      <c r="B12" s="25">
        <v>315</v>
      </c>
      <c r="C12" s="20" t="s">
        <v>90</v>
      </c>
      <c r="D12" s="46">
        <v>1232777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1232777</v>
      </c>
      <c r="O12" s="47">
        <f t="shared" si="1"/>
        <v>27.82729509491885</v>
      </c>
      <c r="P12" s="9"/>
    </row>
    <row r="13" spans="1:16" ht="15">
      <c r="A13" s="12"/>
      <c r="B13" s="25">
        <v>316</v>
      </c>
      <c r="C13" s="20" t="s">
        <v>91</v>
      </c>
      <c r="D13" s="46">
        <v>161849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161849</v>
      </c>
      <c r="O13" s="47">
        <f t="shared" si="1"/>
        <v>3.6533938285817475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3567198</v>
      </c>
      <c r="E14" s="32">
        <f t="shared" si="3"/>
        <v>3855993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6574550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13997741</v>
      </c>
      <c r="O14" s="45">
        <f t="shared" si="1"/>
        <v>315.9689623259069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1325841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1325841</v>
      </c>
      <c r="O15" s="47">
        <f t="shared" si="1"/>
        <v>29.92801516895781</v>
      </c>
      <c r="P15" s="9"/>
    </row>
    <row r="16" spans="1:16" ht="15">
      <c r="A16" s="12"/>
      <c r="B16" s="25">
        <v>323.1</v>
      </c>
      <c r="C16" s="20" t="s">
        <v>19</v>
      </c>
      <c r="D16" s="46">
        <v>2832126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2832126</v>
      </c>
      <c r="O16" s="47">
        <f t="shared" si="1"/>
        <v>63.92916638450599</v>
      </c>
      <c r="P16" s="9"/>
    </row>
    <row r="17" spans="1:16" ht="15">
      <c r="A17" s="12"/>
      <c r="B17" s="25">
        <v>323.4</v>
      </c>
      <c r="C17" s="20" t="s">
        <v>20</v>
      </c>
      <c r="D17" s="46">
        <v>134256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134256</v>
      </c>
      <c r="O17" s="47">
        <f t="shared" si="1"/>
        <v>3.0305410713076455</v>
      </c>
      <c r="P17" s="9"/>
    </row>
    <row r="18" spans="1:16" ht="15">
      <c r="A18" s="12"/>
      <c r="B18" s="25">
        <v>323.7</v>
      </c>
      <c r="C18" s="20" t="s">
        <v>21</v>
      </c>
      <c r="D18" s="46">
        <v>236141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236141</v>
      </c>
      <c r="O18" s="47">
        <f t="shared" si="1"/>
        <v>5.3303762894742786</v>
      </c>
      <c r="P18" s="9"/>
    </row>
    <row r="19" spans="1:16" ht="15">
      <c r="A19" s="12"/>
      <c r="B19" s="25">
        <v>324.11</v>
      </c>
      <c r="C19" s="20" t="s">
        <v>22</v>
      </c>
      <c r="D19" s="46">
        <v>0</v>
      </c>
      <c r="E19" s="46">
        <v>644760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644760</v>
      </c>
      <c r="O19" s="47">
        <f t="shared" si="1"/>
        <v>14.554073271483714</v>
      </c>
      <c r="P19" s="9"/>
    </row>
    <row r="20" spans="1:16" ht="15">
      <c r="A20" s="12"/>
      <c r="B20" s="25">
        <v>324.12</v>
      </c>
      <c r="C20" s="20" t="s">
        <v>23</v>
      </c>
      <c r="D20" s="46">
        <v>0</v>
      </c>
      <c r="E20" s="46">
        <v>356355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356355</v>
      </c>
      <c r="O20" s="47">
        <f t="shared" si="1"/>
        <v>8.04394934651588</v>
      </c>
      <c r="P20" s="9"/>
    </row>
    <row r="21" spans="1:16" ht="15">
      <c r="A21" s="12"/>
      <c r="B21" s="25">
        <v>324.41</v>
      </c>
      <c r="C21" s="20" t="s">
        <v>143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5996862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5996862</v>
      </c>
      <c r="O21" s="47">
        <f t="shared" si="1"/>
        <v>135.36628970000677</v>
      </c>
      <c r="P21" s="9"/>
    </row>
    <row r="22" spans="1:16" ht="15">
      <c r="A22" s="12"/>
      <c r="B22" s="25">
        <v>324.42</v>
      </c>
      <c r="C22" s="20" t="s">
        <v>144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577688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577688</v>
      </c>
      <c r="O22" s="47">
        <f t="shared" si="1"/>
        <v>13.040066815647503</v>
      </c>
      <c r="P22" s="9"/>
    </row>
    <row r="23" spans="1:16" ht="15">
      <c r="A23" s="12"/>
      <c r="B23" s="25">
        <v>324.61</v>
      </c>
      <c r="C23" s="20" t="s">
        <v>26</v>
      </c>
      <c r="D23" s="46">
        <v>0</v>
      </c>
      <c r="E23" s="46">
        <v>1529037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1529037</v>
      </c>
      <c r="O23" s="47">
        <f t="shared" si="1"/>
        <v>34.514728787160564</v>
      </c>
      <c r="P23" s="9"/>
    </row>
    <row r="24" spans="1:16" ht="15">
      <c r="A24" s="12"/>
      <c r="B24" s="25">
        <v>329</v>
      </c>
      <c r="C24" s="20" t="s">
        <v>27</v>
      </c>
      <c r="D24" s="46">
        <v>364675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0">SUM(D24:M24)</f>
        <v>364675</v>
      </c>
      <c r="O24" s="47">
        <f t="shared" si="1"/>
        <v>8.231755490846707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SUM(D26:D39)</f>
        <v>6279086</v>
      </c>
      <c r="E25" s="32">
        <f t="shared" si="6"/>
        <v>80000</v>
      </c>
      <c r="F25" s="32">
        <f t="shared" si="6"/>
        <v>0</v>
      </c>
      <c r="G25" s="32">
        <f t="shared" si="6"/>
        <v>625000</v>
      </c>
      <c r="H25" s="32">
        <f t="shared" si="6"/>
        <v>0</v>
      </c>
      <c r="I25" s="32">
        <f t="shared" si="6"/>
        <v>583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6984669</v>
      </c>
      <c r="O25" s="45">
        <f t="shared" si="1"/>
        <v>157.66391277849257</v>
      </c>
      <c r="P25" s="10"/>
    </row>
    <row r="26" spans="1:16" ht="15">
      <c r="A26" s="12"/>
      <c r="B26" s="25">
        <v>331.1</v>
      </c>
      <c r="C26" s="20" t="s">
        <v>129</v>
      </c>
      <c r="D26" s="46">
        <v>1981350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1981350</v>
      </c>
      <c r="O26" s="47">
        <f t="shared" si="1"/>
        <v>44.72472404686125</v>
      </c>
      <c r="P26" s="9"/>
    </row>
    <row r="27" spans="1:16" ht="15">
      <c r="A27" s="12"/>
      <c r="B27" s="25">
        <v>331.2</v>
      </c>
      <c r="C27" s="20" t="s">
        <v>28</v>
      </c>
      <c r="D27" s="46">
        <v>354800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354800</v>
      </c>
      <c r="O27" s="47">
        <f t="shared" si="1"/>
        <v>8.00884855872328</v>
      </c>
      <c r="P27" s="9"/>
    </row>
    <row r="28" spans="1:16" ht="15">
      <c r="A28" s="12"/>
      <c r="B28" s="25">
        <v>331.62</v>
      </c>
      <c r="C28" s="20" t="s">
        <v>130</v>
      </c>
      <c r="D28" s="46">
        <v>21227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21227</v>
      </c>
      <c r="O28" s="47">
        <f t="shared" si="1"/>
        <v>0.47915396943635585</v>
      </c>
      <c r="P28" s="9"/>
    </row>
    <row r="29" spans="1:16" ht="15">
      <c r="A29" s="12"/>
      <c r="B29" s="25">
        <v>331.9</v>
      </c>
      <c r="C29" s="20" t="s">
        <v>107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1166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1166</v>
      </c>
      <c r="O29" s="47">
        <f t="shared" si="1"/>
        <v>0.026319947630978984</v>
      </c>
      <c r="P29" s="9"/>
    </row>
    <row r="30" spans="1:16" ht="15">
      <c r="A30" s="12"/>
      <c r="B30" s="25">
        <v>334.1</v>
      </c>
      <c r="C30" s="20" t="s">
        <v>86</v>
      </c>
      <c r="D30" s="46">
        <v>6451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6451</v>
      </c>
      <c r="O30" s="47">
        <f t="shared" si="1"/>
        <v>0.14561748041804926</v>
      </c>
      <c r="P30" s="9"/>
    </row>
    <row r="31" spans="1:16" ht="15">
      <c r="A31" s="12"/>
      <c r="B31" s="25">
        <v>334.9</v>
      </c>
      <c r="C31" s="20" t="s">
        <v>131</v>
      </c>
      <c r="D31" s="46">
        <v>-2562</v>
      </c>
      <c r="E31" s="46">
        <v>0</v>
      </c>
      <c r="F31" s="46">
        <v>0</v>
      </c>
      <c r="G31" s="46">
        <v>0</v>
      </c>
      <c r="H31" s="46">
        <v>0</v>
      </c>
      <c r="I31" s="46">
        <v>-583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-3145</v>
      </c>
      <c r="O31" s="47">
        <f t="shared" si="1"/>
        <v>-0.07099162547120833</v>
      </c>
      <c r="P31" s="9"/>
    </row>
    <row r="32" spans="1:16" ht="15">
      <c r="A32" s="12"/>
      <c r="B32" s="25">
        <v>335.12</v>
      </c>
      <c r="C32" s="20" t="s">
        <v>92</v>
      </c>
      <c r="D32" s="46">
        <v>1053103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1053103</v>
      </c>
      <c r="O32" s="47">
        <f t="shared" si="1"/>
        <v>23.771540145820637</v>
      </c>
      <c r="P32" s="9"/>
    </row>
    <row r="33" spans="1:16" ht="15">
      <c r="A33" s="12"/>
      <c r="B33" s="25">
        <v>335.14</v>
      </c>
      <c r="C33" s="20" t="s">
        <v>93</v>
      </c>
      <c r="D33" s="46">
        <v>17574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17574</v>
      </c>
      <c r="O33" s="47">
        <f t="shared" si="1"/>
        <v>0.39669533419110176</v>
      </c>
      <c r="P33" s="9"/>
    </row>
    <row r="34" spans="1:16" ht="15">
      <c r="A34" s="12"/>
      <c r="B34" s="25">
        <v>335.15</v>
      </c>
      <c r="C34" s="20" t="s">
        <v>94</v>
      </c>
      <c r="D34" s="46">
        <v>25615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25615</v>
      </c>
      <c r="O34" s="47">
        <f t="shared" si="1"/>
        <v>0.5782036522877587</v>
      </c>
      <c r="P34" s="9"/>
    </row>
    <row r="35" spans="1:16" ht="15">
      <c r="A35" s="12"/>
      <c r="B35" s="25">
        <v>335.18</v>
      </c>
      <c r="C35" s="20" t="s">
        <v>95</v>
      </c>
      <c r="D35" s="46">
        <v>2344875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2344875</v>
      </c>
      <c r="O35" s="47">
        <f t="shared" si="1"/>
        <v>52.930520755739145</v>
      </c>
      <c r="P35" s="9"/>
    </row>
    <row r="36" spans="1:16" ht="15">
      <c r="A36" s="12"/>
      <c r="B36" s="25">
        <v>335.19</v>
      </c>
      <c r="C36" s="20" t="s">
        <v>96</v>
      </c>
      <c r="D36" s="46">
        <v>39068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39068</v>
      </c>
      <c r="O36" s="47">
        <f t="shared" si="1"/>
        <v>0.8818762556149974</v>
      </c>
      <c r="P36" s="9"/>
    </row>
    <row r="37" spans="1:16" ht="15">
      <c r="A37" s="12"/>
      <c r="B37" s="25">
        <v>335.21</v>
      </c>
      <c r="C37" s="20" t="s">
        <v>36</v>
      </c>
      <c r="D37" s="46">
        <v>26447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26447</v>
      </c>
      <c r="O37" s="47">
        <f aca="true" t="shared" si="8" ref="O37:O68">(N37/O$71)</f>
        <v>0.5969842667208415</v>
      </c>
      <c r="P37" s="9"/>
    </row>
    <row r="38" spans="1:16" ht="15">
      <c r="A38" s="12"/>
      <c r="B38" s="25">
        <v>337.3</v>
      </c>
      <c r="C38" s="20" t="s">
        <v>37</v>
      </c>
      <c r="D38" s="46">
        <v>5000</v>
      </c>
      <c r="E38" s="46">
        <v>80000</v>
      </c>
      <c r="F38" s="46">
        <v>0</v>
      </c>
      <c r="G38" s="46">
        <v>625000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710000</v>
      </c>
      <c r="O38" s="47">
        <f t="shared" si="8"/>
        <v>16.026726259000924</v>
      </c>
      <c r="P38" s="9"/>
    </row>
    <row r="39" spans="1:16" ht="15">
      <c r="A39" s="12"/>
      <c r="B39" s="25">
        <v>338</v>
      </c>
      <c r="C39" s="20" t="s">
        <v>38</v>
      </c>
      <c r="D39" s="46">
        <v>406138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406138</v>
      </c>
      <c r="O39" s="47">
        <f t="shared" si="8"/>
        <v>9.167693731518476</v>
      </c>
      <c r="P39" s="9"/>
    </row>
    <row r="40" spans="1:16" ht="15.75">
      <c r="A40" s="29" t="s">
        <v>43</v>
      </c>
      <c r="B40" s="30"/>
      <c r="C40" s="31"/>
      <c r="D40" s="32">
        <f aca="true" t="shared" si="9" ref="D40:M40">SUM(D41:D51)</f>
        <v>2221843</v>
      </c>
      <c r="E40" s="32">
        <f t="shared" si="9"/>
        <v>49370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20156242</v>
      </c>
      <c r="J40" s="32">
        <f t="shared" si="9"/>
        <v>4867944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27295399</v>
      </c>
      <c r="O40" s="45">
        <f t="shared" si="8"/>
        <v>616.1350533847994</v>
      </c>
      <c r="P40" s="10"/>
    </row>
    <row r="41" spans="1:16" ht="15">
      <c r="A41" s="12"/>
      <c r="B41" s="25">
        <v>341.2</v>
      </c>
      <c r="C41" s="20" t="s">
        <v>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4867944</v>
      </c>
      <c r="K41" s="46">
        <v>0</v>
      </c>
      <c r="L41" s="46">
        <v>0</v>
      </c>
      <c r="M41" s="46">
        <v>0</v>
      </c>
      <c r="N41" s="46">
        <f aca="true" t="shared" si="10" ref="N41:N51">SUM(D41:M41)</f>
        <v>4867944</v>
      </c>
      <c r="O41" s="47">
        <f t="shared" si="8"/>
        <v>109.88338863682536</v>
      </c>
      <c r="P41" s="9"/>
    </row>
    <row r="42" spans="1:16" ht="15">
      <c r="A42" s="12"/>
      <c r="B42" s="25">
        <v>342.5</v>
      </c>
      <c r="C42" s="20" t="s">
        <v>48</v>
      </c>
      <c r="D42" s="46">
        <v>262214</v>
      </c>
      <c r="E42" s="46">
        <v>45318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307532</v>
      </c>
      <c r="O42" s="47">
        <f t="shared" si="8"/>
        <v>6.941874901243764</v>
      </c>
      <c r="P42" s="9"/>
    </row>
    <row r="43" spans="1:16" ht="15">
      <c r="A43" s="12"/>
      <c r="B43" s="25">
        <v>342.9</v>
      </c>
      <c r="C43" s="20" t="s">
        <v>146</v>
      </c>
      <c r="D43" s="46">
        <v>284706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284706</v>
      </c>
      <c r="O43" s="47">
        <f t="shared" si="8"/>
        <v>6.426626938443827</v>
      </c>
      <c r="P43" s="9"/>
    </row>
    <row r="44" spans="1:16" ht="15">
      <c r="A44" s="12"/>
      <c r="B44" s="25">
        <v>343.3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7075515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7075515</v>
      </c>
      <c r="O44" s="47">
        <f t="shared" si="8"/>
        <v>159.71456626261258</v>
      </c>
      <c r="P44" s="9"/>
    </row>
    <row r="45" spans="1:16" ht="15">
      <c r="A45" s="12"/>
      <c r="B45" s="25">
        <v>343.4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3550386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3550386</v>
      </c>
      <c r="O45" s="47">
        <f t="shared" si="8"/>
        <v>80.14234441660459</v>
      </c>
      <c r="P45" s="9"/>
    </row>
    <row r="46" spans="1:16" ht="15">
      <c r="A46" s="12"/>
      <c r="B46" s="25">
        <v>343.5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7566154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7566154</v>
      </c>
      <c r="O46" s="47">
        <f t="shared" si="8"/>
        <v>170.7896887203449</v>
      </c>
      <c r="P46" s="9"/>
    </row>
    <row r="47" spans="1:16" ht="15">
      <c r="A47" s="12"/>
      <c r="B47" s="25">
        <v>343.7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1695361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1695361</v>
      </c>
      <c r="O47" s="47">
        <f t="shared" si="8"/>
        <v>38.269136136881784</v>
      </c>
      <c r="P47" s="9"/>
    </row>
    <row r="48" spans="1:16" ht="15">
      <c r="A48" s="12"/>
      <c r="B48" s="25">
        <v>343.9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268826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268826</v>
      </c>
      <c r="O48" s="47">
        <f t="shared" si="8"/>
        <v>6.068170018735469</v>
      </c>
      <c r="P48" s="9"/>
    </row>
    <row r="49" spans="1:16" ht="15">
      <c r="A49" s="12"/>
      <c r="B49" s="25">
        <v>347.2</v>
      </c>
      <c r="C49" s="20" t="s">
        <v>54</v>
      </c>
      <c r="D49" s="46">
        <v>251209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251209</v>
      </c>
      <c r="O49" s="47">
        <f t="shared" si="8"/>
        <v>5.6705040518272725</v>
      </c>
      <c r="P49" s="9"/>
    </row>
    <row r="50" spans="1:16" ht="15">
      <c r="A50" s="12"/>
      <c r="B50" s="25">
        <v>347.3</v>
      </c>
      <c r="C50" s="20" t="s">
        <v>138</v>
      </c>
      <c r="D50" s="46">
        <v>2960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2960</v>
      </c>
      <c r="O50" s="47">
        <f t="shared" si="8"/>
        <v>0.06681564750231372</v>
      </c>
      <c r="P50" s="9"/>
    </row>
    <row r="51" spans="1:16" ht="15">
      <c r="A51" s="12"/>
      <c r="B51" s="25">
        <v>349</v>
      </c>
      <c r="C51" s="20" t="s">
        <v>1</v>
      </c>
      <c r="D51" s="46">
        <v>1420754</v>
      </c>
      <c r="E51" s="46">
        <v>4052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1424806</v>
      </c>
      <c r="O51" s="47">
        <f t="shared" si="8"/>
        <v>32.161937653777564</v>
      </c>
      <c r="P51" s="9"/>
    </row>
    <row r="52" spans="1:16" ht="15.75">
      <c r="A52" s="29" t="s">
        <v>44</v>
      </c>
      <c r="B52" s="30"/>
      <c r="C52" s="31"/>
      <c r="D52" s="32">
        <f aca="true" t="shared" si="11" ref="D52:M52">SUM(D53:D57)</f>
        <v>240993</v>
      </c>
      <c r="E52" s="32">
        <f t="shared" si="11"/>
        <v>0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aca="true" t="shared" si="12" ref="N52:N59">SUM(D52:M52)</f>
        <v>240993</v>
      </c>
      <c r="O52" s="45">
        <f t="shared" si="8"/>
        <v>5.439899776528747</v>
      </c>
      <c r="P52" s="10"/>
    </row>
    <row r="53" spans="1:16" ht="15">
      <c r="A53" s="13"/>
      <c r="B53" s="39">
        <v>351.9</v>
      </c>
      <c r="C53" s="21" t="s">
        <v>98</v>
      </c>
      <c r="D53" s="46">
        <v>77776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77776</v>
      </c>
      <c r="O53" s="47">
        <f t="shared" si="8"/>
        <v>1.7556262838310648</v>
      </c>
      <c r="P53" s="9"/>
    </row>
    <row r="54" spans="1:16" ht="15">
      <c r="A54" s="13"/>
      <c r="B54" s="39">
        <v>354</v>
      </c>
      <c r="C54" s="21" t="s">
        <v>58</v>
      </c>
      <c r="D54" s="46">
        <v>136675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136675</v>
      </c>
      <c r="O54" s="47">
        <f t="shared" si="8"/>
        <v>3.085144804857678</v>
      </c>
      <c r="P54" s="9"/>
    </row>
    <row r="55" spans="1:16" ht="15">
      <c r="A55" s="13"/>
      <c r="B55" s="39">
        <v>355</v>
      </c>
      <c r="C55" s="21" t="s">
        <v>59</v>
      </c>
      <c r="D55" s="46">
        <v>18584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18584</v>
      </c>
      <c r="O55" s="47">
        <f t="shared" si="8"/>
        <v>0.41949391661587776</v>
      </c>
      <c r="P55" s="9"/>
    </row>
    <row r="56" spans="1:16" ht="15">
      <c r="A56" s="13"/>
      <c r="B56" s="39">
        <v>356</v>
      </c>
      <c r="C56" s="21" t="s">
        <v>60</v>
      </c>
      <c r="D56" s="46">
        <v>7431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7431</v>
      </c>
      <c r="O56" s="47">
        <f t="shared" si="8"/>
        <v>0.16773887722624772</v>
      </c>
      <c r="P56" s="9"/>
    </row>
    <row r="57" spans="1:16" ht="15">
      <c r="A57" s="13"/>
      <c r="B57" s="39">
        <v>358.2</v>
      </c>
      <c r="C57" s="21" t="s">
        <v>99</v>
      </c>
      <c r="D57" s="46">
        <v>527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527</v>
      </c>
      <c r="O57" s="47">
        <f t="shared" si="8"/>
        <v>0.011895893997878151</v>
      </c>
      <c r="P57" s="9"/>
    </row>
    <row r="58" spans="1:16" ht="15.75">
      <c r="A58" s="29" t="s">
        <v>4</v>
      </c>
      <c r="B58" s="30"/>
      <c r="C58" s="31"/>
      <c r="D58" s="32">
        <f aca="true" t="shared" si="13" ref="D58:M58">SUM(D59:D66)</f>
        <v>1461530</v>
      </c>
      <c r="E58" s="32">
        <f t="shared" si="13"/>
        <v>348492</v>
      </c>
      <c r="F58" s="32">
        <f t="shared" si="13"/>
        <v>3796</v>
      </c>
      <c r="G58" s="32">
        <f t="shared" si="13"/>
        <v>230282</v>
      </c>
      <c r="H58" s="32">
        <f t="shared" si="13"/>
        <v>0</v>
      </c>
      <c r="I58" s="32">
        <f t="shared" si="13"/>
        <v>1287097</v>
      </c>
      <c r="J58" s="32">
        <f t="shared" si="13"/>
        <v>83951</v>
      </c>
      <c r="K58" s="32">
        <f t="shared" si="13"/>
        <v>9756173</v>
      </c>
      <c r="L58" s="32">
        <f t="shared" si="13"/>
        <v>0</v>
      </c>
      <c r="M58" s="32">
        <f t="shared" si="13"/>
        <v>0</v>
      </c>
      <c r="N58" s="32">
        <f t="shared" si="12"/>
        <v>13171321</v>
      </c>
      <c r="O58" s="45">
        <f t="shared" si="8"/>
        <v>297.3143044175075</v>
      </c>
      <c r="P58" s="10"/>
    </row>
    <row r="59" spans="1:16" ht="15">
      <c r="A59" s="12"/>
      <c r="B59" s="25">
        <v>361.1</v>
      </c>
      <c r="C59" s="20" t="s">
        <v>63</v>
      </c>
      <c r="D59" s="46">
        <v>182897</v>
      </c>
      <c r="E59" s="46">
        <v>88309</v>
      </c>
      <c r="F59" s="46">
        <v>3796</v>
      </c>
      <c r="G59" s="46">
        <v>181940</v>
      </c>
      <c r="H59" s="46">
        <v>0</v>
      </c>
      <c r="I59" s="46">
        <v>627278</v>
      </c>
      <c r="J59" s="46">
        <v>13848</v>
      </c>
      <c r="K59" s="46">
        <v>0</v>
      </c>
      <c r="L59" s="46">
        <v>0</v>
      </c>
      <c r="M59" s="46">
        <v>0</v>
      </c>
      <c r="N59" s="46">
        <f t="shared" si="12"/>
        <v>1098068</v>
      </c>
      <c r="O59" s="47">
        <f t="shared" si="8"/>
        <v>24.786528520800886</v>
      </c>
      <c r="P59" s="9"/>
    </row>
    <row r="60" spans="1:16" ht="15">
      <c r="A60" s="12"/>
      <c r="B60" s="25">
        <v>361.3</v>
      </c>
      <c r="C60" s="20" t="s">
        <v>64</v>
      </c>
      <c r="D60" s="46">
        <v>98930</v>
      </c>
      <c r="E60" s="46">
        <v>44713</v>
      </c>
      <c r="F60" s="46">
        <v>0</v>
      </c>
      <c r="G60" s="46">
        <v>14260</v>
      </c>
      <c r="H60" s="46">
        <v>0</v>
      </c>
      <c r="I60" s="46">
        <v>326238</v>
      </c>
      <c r="J60" s="46">
        <v>3399</v>
      </c>
      <c r="K60" s="46">
        <v>5824965</v>
      </c>
      <c r="L60" s="46">
        <v>0</v>
      </c>
      <c r="M60" s="46">
        <v>0</v>
      </c>
      <c r="N60" s="46">
        <f aca="true" t="shared" si="14" ref="N60:N66">SUM(D60:M60)</f>
        <v>6312505</v>
      </c>
      <c r="O60" s="47">
        <f t="shared" si="8"/>
        <v>142.4912530191192</v>
      </c>
      <c r="P60" s="9"/>
    </row>
    <row r="61" spans="1:16" ht="15">
      <c r="A61" s="12"/>
      <c r="B61" s="25">
        <v>362</v>
      </c>
      <c r="C61" s="20" t="s">
        <v>65</v>
      </c>
      <c r="D61" s="46">
        <v>354183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354183</v>
      </c>
      <c r="O61" s="47">
        <f t="shared" si="8"/>
        <v>7.994921107875669</v>
      </c>
      <c r="P61" s="9"/>
    </row>
    <row r="62" spans="1:16" ht="15">
      <c r="A62" s="12"/>
      <c r="B62" s="25">
        <v>364</v>
      </c>
      <c r="C62" s="20" t="s">
        <v>100</v>
      </c>
      <c r="D62" s="46">
        <v>29726</v>
      </c>
      <c r="E62" s="46">
        <v>212050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241776</v>
      </c>
      <c r="O62" s="47">
        <f t="shared" si="8"/>
        <v>5.457574321121419</v>
      </c>
      <c r="P62" s="9"/>
    </row>
    <row r="63" spans="1:16" ht="15">
      <c r="A63" s="12"/>
      <c r="B63" s="25">
        <v>365</v>
      </c>
      <c r="C63" s="20" t="s">
        <v>101</v>
      </c>
      <c r="D63" s="46">
        <v>11157</v>
      </c>
      <c r="E63" s="46">
        <v>0</v>
      </c>
      <c r="F63" s="46">
        <v>0</v>
      </c>
      <c r="G63" s="46">
        <v>0</v>
      </c>
      <c r="H63" s="46">
        <v>0</v>
      </c>
      <c r="I63" s="46">
        <v>28679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39836</v>
      </c>
      <c r="O63" s="47">
        <f t="shared" si="8"/>
        <v>0.8992122073993815</v>
      </c>
      <c r="P63" s="9"/>
    </row>
    <row r="64" spans="1:16" ht="15">
      <c r="A64" s="12"/>
      <c r="B64" s="25">
        <v>366</v>
      </c>
      <c r="C64" s="20" t="s">
        <v>68</v>
      </c>
      <c r="D64" s="46">
        <v>220209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220209</v>
      </c>
      <c r="O64" s="47">
        <f t="shared" si="8"/>
        <v>4.970745581363852</v>
      </c>
      <c r="P64" s="9"/>
    </row>
    <row r="65" spans="1:16" ht="15">
      <c r="A65" s="12"/>
      <c r="B65" s="25">
        <v>368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3931208</v>
      </c>
      <c r="L65" s="46">
        <v>0</v>
      </c>
      <c r="M65" s="46">
        <v>0</v>
      </c>
      <c r="N65" s="46">
        <f t="shared" si="14"/>
        <v>3931208</v>
      </c>
      <c r="O65" s="47">
        <f t="shared" si="8"/>
        <v>88.73858377914719</v>
      </c>
      <c r="P65" s="9"/>
    </row>
    <row r="66" spans="1:16" ht="15">
      <c r="A66" s="12"/>
      <c r="B66" s="25">
        <v>369.9</v>
      </c>
      <c r="C66" s="20" t="s">
        <v>70</v>
      </c>
      <c r="D66" s="46">
        <v>564428</v>
      </c>
      <c r="E66" s="46">
        <v>3420</v>
      </c>
      <c r="F66" s="46">
        <v>0</v>
      </c>
      <c r="G66" s="46">
        <v>34082</v>
      </c>
      <c r="H66" s="46">
        <v>0</v>
      </c>
      <c r="I66" s="46">
        <v>304902</v>
      </c>
      <c r="J66" s="46">
        <v>66704</v>
      </c>
      <c r="K66" s="46">
        <v>0</v>
      </c>
      <c r="L66" s="46">
        <v>0</v>
      </c>
      <c r="M66" s="46">
        <v>0</v>
      </c>
      <c r="N66" s="46">
        <f t="shared" si="14"/>
        <v>973536</v>
      </c>
      <c r="O66" s="47">
        <f t="shared" si="8"/>
        <v>21.975485880679894</v>
      </c>
      <c r="P66" s="9"/>
    </row>
    <row r="67" spans="1:16" ht="15.75">
      <c r="A67" s="29" t="s">
        <v>45</v>
      </c>
      <c r="B67" s="30"/>
      <c r="C67" s="31"/>
      <c r="D67" s="32">
        <f aca="true" t="shared" si="15" ref="D67:M67">SUM(D68:D68)</f>
        <v>2305557</v>
      </c>
      <c r="E67" s="32">
        <f t="shared" si="15"/>
        <v>12536</v>
      </c>
      <c r="F67" s="32">
        <f t="shared" si="15"/>
        <v>2833572</v>
      </c>
      <c r="G67" s="32">
        <f t="shared" si="15"/>
        <v>0</v>
      </c>
      <c r="H67" s="32">
        <f t="shared" si="15"/>
        <v>0</v>
      </c>
      <c r="I67" s="32">
        <f t="shared" si="15"/>
        <v>1348060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6499725</v>
      </c>
      <c r="O67" s="45">
        <f t="shared" si="8"/>
        <v>146.71734272364054</v>
      </c>
      <c r="P67" s="9"/>
    </row>
    <row r="68" spans="1:16" ht="15.75" thickBot="1">
      <c r="A68" s="12"/>
      <c r="B68" s="25">
        <v>381</v>
      </c>
      <c r="C68" s="20" t="s">
        <v>71</v>
      </c>
      <c r="D68" s="46">
        <v>2305557</v>
      </c>
      <c r="E68" s="46">
        <v>12536</v>
      </c>
      <c r="F68" s="46">
        <v>2833572</v>
      </c>
      <c r="G68" s="46">
        <v>0</v>
      </c>
      <c r="H68" s="46">
        <v>0</v>
      </c>
      <c r="I68" s="46">
        <v>1348060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6499725</v>
      </c>
      <c r="O68" s="47">
        <f t="shared" si="8"/>
        <v>146.71734272364054</v>
      </c>
      <c r="P68" s="9"/>
    </row>
    <row r="69" spans="1:119" ht="16.5" thickBot="1">
      <c r="A69" s="14" t="s">
        <v>56</v>
      </c>
      <c r="B69" s="23"/>
      <c r="C69" s="22"/>
      <c r="D69" s="15">
        <f aca="true" t="shared" si="16" ref="D69:M69">SUM(D5,D14,D25,D40,D52,D58,D67)</f>
        <v>34691402</v>
      </c>
      <c r="E69" s="15">
        <f t="shared" si="16"/>
        <v>8332704</v>
      </c>
      <c r="F69" s="15">
        <f t="shared" si="16"/>
        <v>2837368</v>
      </c>
      <c r="G69" s="15">
        <f t="shared" si="16"/>
        <v>855282</v>
      </c>
      <c r="H69" s="15">
        <f t="shared" si="16"/>
        <v>0</v>
      </c>
      <c r="I69" s="15">
        <f t="shared" si="16"/>
        <v>29366532</v>
      </c>
      <c r="J69" s="15">
        <f t="shared" si="16"/>
        <v>4951895</v>
      </c>
      <c r="K69" s="15">
        <f t="shared" si="16"/>
        <v>9756173</v>
      </c>
      <c r="L69" s="15">
        <f t="shared" si="16"/>
        <v>0</v>
      </c>
      <c r="M69" s="15">
        <f t="shared" si="16"/>
        <v>0</v>
      </c>
      <c r="N69" s="15">
        <f>SUM(D69:M69)</f>
        <v>90791356</v>
      </c>
      <c r="O69" s="38">
        <f>(N69/O$71)</f>
        <v>2049.4200130922554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149</v>
      </c>
      <c r="M71" s="48"/>
      <c r="N71" s="48"/>
      <c r="O71" s="43">
        <v>44301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82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17161892</v>
      </c>
      <c r="E5" s="27">
        <f t="shared" si="0"/>
        <v>3771409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20933301</v>
      </c>
      <c r="O5" s="33">
        <f aca="true" t="shared" si="1" ref="O5:O36">(N5/O$73)</f>
        <v>513.7006380368098</v>
      </c>
      <c r="P5" s="6"/>
    </row>
    <row r="6" spans="1:16" ht="15">
      <c r="A6" s="12"/>
      <c r="B6" s="25">
        <v>311</v>
      </c>
      <c r="C6" s="20" t="s">
        <v>3</v>
      </c>
      <c r="D6" s="46">
        <v>11450399</v>
      </c>
      <c r="E6" s="46">
        <v>296596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11746995</v>
      </c>
      <c r="O6" s="47">
        <f t="shared" si="1"/>
        <v>288.26981595092025</v>
      </c>
      <c r="P6" s="9"/>
    </row>
    <row r="7" spans="1:16" ht="15">
      <c r="A7" s="12"/>
      <c r="B7" s="25">
        <v>312.1</v>
      </c>
      <c r="C7" s="20" t="s">
        <v>11</v>
      </c>
      <c r="D7" s="46">
        <v>550909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550909</v>
      </c>
      <c r="O7" s="47">
        <f t="shared" si="1"/>
        <v>13.519239263803682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3474813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3474813</v>
      </c>
      <c r="O8" s="47">
        <f t="shared" si="1"/>
        <v>85.27148466257668</v>
      </c>
      <c r="P8" s="9"/>
    </row>
    <row r="9" spans="1:16" ht="15">
      <c r="A9" s="12"/>
      <c r="B9" s="25">
        <v>314.1</v>
      </c>
      <c r="C9" s="20" t="s">
        <v>13</v>
      </c>
      <c r="D9" s="46">
        <v>3305826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3305826</v>
      </c>
      <c r="O9" s="47">
        <f t="shared" si="1"/>
        <v>81.12456441717791</v>
      </c>
      <c r="P9" s="9"/>
    </row>
    <row r="10" spans="1:16" ht="15">
      <c r="A10" s="12"/>
      <c r="B10" s="25">
        <v>314.3</v>
      </c>
      <c r="C10" s="20" t="s">
        <v>14</v>
      </c>
      <c r="D10" s="46">
        <v>304620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304620</v>
      </c>
      <c r="O10" s="47">
        <f t="shared" si="1"/>
        <v>7.475337423312883</v>
      </c>
      <c r="P10" s="9"/>
    </row>
    <row r="11" spans="1:16" ht="15">
      <c r="A11" s="12"/>
      <c r="B11" s="25">
        <v>314.4</v>
      </c>
      <c r="C11" s="20" t="s">
        <v>15</v>
      </c>
      <c r="D11" s="46">
        <v>261653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261653</v>
      </c>
      <c r="O11" s="47">
        <f t="shared" si="1"/>
        <v>6.420932515337423</v>
      </c>
      <c r="P11" s="9"/>
    </row>
    <row r="12" spans="1:16" ht="15">
      <c r="A12" s="12"/>
      <c r="B12" s="25">
        <v>315</v>
      </c>
      <c r="C12" s="20" t="s">
        <v>90</v>
      </c>
      <c r="D12" s="46">
        <v>1131382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1131382</v>
      </c>
      <c r="O12" s="47">
        <f t="shared" si="1"/>
        <v>27.7639754601227</v>
      </c>
      <c r="P12" s="9"/>
    </row>
    <row r="13" spans="1:16" ht="15">
      <c r="A13" s="12"/>
      <c r="B13" s="25">
        <v>316</v>
      </c>
      <c r="C13" s="20" t="s">
        <v>91</v>
      </c>
      <c r="D13" s="46">
        <v>157103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157103</v>
      </c>
      <c r="O13" s="47">
        <f t="shared" si="1"/>
        <v>3.855288343558282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3480185</v>
      </c>
      <c r="E14" s="32">
        <f t="shared" si="3"/>
        <v>3547123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4291101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11318409</v>
      </c>
      <c r="O14" s="45">
        <f t="shared" si="1"/>
        <v>277.75236809815954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1588357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1588357</v>
      </c>
      <c r="O15" s="47">
        <f t="shared" si="1"/>
        <v>38.97808588957055</v>
      </c>
      <c r="P15" s="9"/>
    </row>
    <row r="16" spans="1:16" ht="15">
      <c r="A16" s="12"/>
      <c r="B16" s="25">
        <v>323.1</v>
      </c>
      <c r="C16" s="20" t="s">
        <v>19</v>
      </c>
      <c r="D16" s="46">
        <v>2774187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2774187</v>
      </c>
      <c r="O16" s="47">
        <f t="shared" si="1"/>
        <v>68.07820858895705</v>
      </c>
      <c r="P16" s="9"/>
    </row>
    <row r="17" spans="1:16" ht="15">
      <c r="A17" s="12"/>
      <c r="B17" s="25">
        <v>323.4</v>
      </c>
      <c r="C17" s="20" t="s">
        <v>20</v>
      </c>
      <c r="D17" s="46">
        <v>146712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146712</v>
      </c>
      <c r="O17" s="47">
        <f t="shared" si="1"/>
        <v>3.600294478527607</v>
      </c>
      <c r="P17" s="9"/>
    </row>
    <row r="18" spans="1:16" ht="15">
      <c r="A18" s="12"/>
      <c r="B18" s="25">
        <v>323.7</v>
      </c>
      <c r="C18" s="20" t="s">
        <v>21</v>
      </c>
      <c r="D18" s="46">
        <v>221115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221115</v>
      </c>
      <c r="O18" s="47">
        <f t="shared" si="1"/>
        <v>5.426134969325154</v>
      </c>
      <c r="P18" s="9"/>
    </row>
    <row r="19" spans="1:16" ht="15">
      <c r="A19" s="12"/>
      <c r="B19" s="25">
        <v>324.11</v>
      </c>
      <c r="C19" s="20" t="s">
        <v>22</v>
      </c>
      <c r="D19" s="46">
        <v>0</v>
      </c>
      <c r="E19" s="46">
        <v>365101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365101</v>
      </c>
      <c r="O19" s="47">
        <f t="shared" si="1"/>
        <v>8.959533742331288</v>
      </c>
      <c r="P19" s="9"/>
    </row>
    <row r="20" spans="1:16" ht="15">
      <c r="A20" s="12"/>
      <c r="B20" s="25">
        <v>324.12</v>
      </c>
      <c r="C20" s="20" t="s">
        <v>23</v>
      </c>
      <c r="D20" s="46">
        <v>0</v>
      </c>
      <c r="E20" s="46">
        <v>435825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435825</v>
      </c>
      <c r="O20" s="47">
        <f t="shared" si="1"/>
        <v>10.695092024539877</v>
      </c>
      <c r="P20" s="9"/>
    </row>
    <row r="21" spans="1:16" ht="15">
      <c r="A21" s="12"/>
      <c r="B21" s="25">
        <v>324.41</v>
      </c>
      <c r="C21" s="20" t="s">
        <v>143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3471847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3471847</v>
      </c>
      <c r="O21" s="47">
        <f t="shared" si="1"/>
        <v>85.19869938650307</v>
      </c>
      <c r="P21" s="9"/>
    </row>
    <row r="22" spans="1:16" ht="15">
      <c r="A22" s="12"/>
      <c r="B22" s="25">
        <v>324.42</v>
      </c>
      <c r="C22" s="20" t="s">
        <v>144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819254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819254</v>
      </c>
      <c r="O22" s="47">
        <f t="shared" si="1"/>
        <v>20.10439263803681</v>
      </c>
      <c r="P22" s="9"/>
    </row>
    <row r="23" spans="1:16" ht="15">
      <c r="A23" s="12"/>
      <c r="B23" s="25">
        <v>324.61</v>
      </c>
      <c r="C23" s="20" t="s">
        <v>26</v>
      </c>
      <c r="D23" s="46">
        <v>0</v>
      </c>
      <c r="E23" s="46">
        <v>1157840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1157840</v>
      </c>
      <c r="O23" s="47">
        <f t="shared" si="1"/>
        <v>28.413251533742333</v>
      </c>
      <c r="P23" s="9"/>
    </row>
    <row r="24" spans="1:16" ht="15">
      <c r="A24" s="12"/>
      <c r="B24" s="25">
        <v>329</v>
      </c>
      <c r="C24" s="20" t="s">
        <v>27</v>
      </c>
      <c r="D24" s="46">
        <v>338171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0">SUM(D24:M24)</f>
        <v>338171</v>
      </c>
      <c r="O24" s="47">
        <f t="shared" si="1"/>
        <v>8.298674846625767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SUM(D26:D40)</f>
        <v>5328252</v>
      </c>
      <c r="E25" s="32">
        <f t="shared" si="6"/>
        <v>0</v>
      </c>
      <c r="F25" s="32">
        <f t="shared" si="6"/>
        <v>0</v>
      </c>
      <c r="G25" s="32">
        <f t="shared" si="6"/>
        <v>375000</v>
      </c>
      <c r="H25" s="32">
        <f t="shared" si="6"/>
        <v>0</v>
      </c>
      <c r="I25" s="32">
        <f t="shared" si="6"/>
        <v>447346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6150598</v>
      </c>
      <c r="O25" s="45">
        <f t="shared" si="1"/>
        <v>150.93492024539879</v>
      </c>
      <c r="P25" s="10"/>
    </row>
    <row r="26" spans="1:16" ht="15">
      <c r="A26" s="12"/>
      <c r="B26" s="25">
        <v>331.2</v>
      </c>
      <c r="C26" s="20" t="s">
        <v>28</v>
      </c>
      <c r="D26" s="46">
        <v>781373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781373</v>
      </c>
      <c r="O26" s="47">
        <f t="shared" si="1"/>
        <v>19.17479754601227</v>
      </c>
      <c r="P26" s="9"/>
    </row>
    <row r="27" spans="1:16" ht="15">
      <c r="A27" s="12"/>
      <c r="B27" s="25">
        <v>331.62</v>
      </c>
      <c r="C27" s="20" t="s">
        <v>130</v>
      </c>
      <c r="D27" s="46">
        <v>84411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84411</v>
      </c>
      <c r="O27" s="47">
        <f t="shared" si="1"/>
        <v>2.071435582822086</v>
      </c>
      <c r="P27" s="9"/>
    </row>
    <row r="28" spans="1:16" ht="15">
      <c r="A28" s="12"/>
      <c r="B28" s="25">
        <v>331.7</v>
      </c>
      <c r="C28" s="20" t="s">
        <v>121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400000</v>
      </c>
      <c r="O28" s="47">
        <f t="shared" si="1"/>
        <v>9.815950920245399</v>
      </c>
      <c r="P28" s="9"/>
    </row>
    <row r="29" spans="1:16" ht="15">
      <c r="A29" s="12"/>
      <c r="B29" s="25">
        <v>331.9</v>
      </c>
      <c r="C29" s="20" t="s">
        <v>107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44314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44314</v>
      </c>
      <c r="O29" s="47">
        <f t="shared" si="1"/>
        <v>1.0874601226993865</v>
      </c>
      <c r="P29" s="9"/>
    </row>
    <row r="30" spans="1:16" ht="15">
      <c r="A30" s="12"/>
      <c r="B30" s="25">
        <v>334.2</v>
      </c>
      <c r="C30" s="20" t="s">
        <v>30</v>
      </c>
      <c r="D30" s="46">
        <v>574795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574795</v>
      </c>
      <c r="O30" s="47">
        <f t="shared" si="1"/>
        <v>14.105398773006135</v>
      </c>
      <c r="P30" s="9"/>
    </row>
    <row r="31" spans="1:16" ht="15">
      <c r="A31" s="12"/>
      <c r="B31" s="25">
        <v>334.62</v>
      </c>
      <c r="C31" s="20" t="s">
        <v>145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3032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8">SUM(D31:M31)</f>
        <v>3032</v>
      </c>
      <c r="O31" s="47">
        <f t="shared" si="1"/>
        <v>0.07440490797546012</v>
      </c>
      <c r="P31" s="9"/>
    </row>
    <row r="32" spans="1:16" ht="15">
      <c r="A32" s="12"/>
      <c r="B32" s="25">
        <v>334.9</v>
      </c>
      <c r="C32" s="20" t="s">
        <v>131</v>
      </c>
      <c r="D32" s="46">
        <v>6218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6218</v>
      </c>
      <c r="O32" s="47">
        <f t="shared" si="1"/>
        <v>0.15258895705521472</v>
      </c>
      <c r="P32" s="9"/>
    </row>
    <row r="33" spans="1:16" ht="15">
      <c r="A33" s="12"/>
      <c r="B33" s="25">
        <v>335.12</v>
      </c>
      <c r="C33" s="20" t="s">
        <v>92</v>
      </c>
      <c r="D33" s="46">
        <v>1116234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1116234</v>
      </c>
      <c r="O33" s="47">
        <f t="shared" si="1"/>
        <v>27.392245398773007</v>
      </c>
      <c r="P33" s="9"/>
    </row>
    <row r="34" spans="1:16" ht="15">
      <c r="A34" s="12"/>
      <c r="B34" s="25">
        <v>335.14</v>
      </c>
      <c r="C34" s="20" t="s">
        <v>93</v>
      </c>
      <c r="D34" s="46">
        <v>18477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18477</v>
      </c>
      <c r="O34" s="47">
        <f t="shared" si="1"/>
        <v>0.45342331288343557</v>
      </c>
      <c r="P34" s="9"/>
    </row>
    <row r="35" spans="1:16" ht="15">
      <c r="A35" s="12"/>
      <c r="B35" s="25">
        <v>335.15</v>
      </c>
      <c r="C35" s="20" t="s">
        <v>94</v>
      </c>
      <c r="D35" s="46">
        <v>32988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32988</v>
      </c>
      <c r="O35" s="47">
        <f t="shared" si="1"/>
        <v>0.809521472392638</v>
      </c>
      <c r="P35" s="9"/>
    </row>
    <row r="36" spans="1:16" ht="15">
      <c r="A36" s="12"/>
      <c r="B36" s="25">
        <v>335.18</v>
      </c>
      <c r="C36" s="20" t="s">
        <v>95</v>
      </c>
      <c r="D36" s="46">
        <v>2235693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2235693</v>
      </c>
      <c r="O36" s="47">
        <f t="shared" si="1"/>
        <v>54.86363190184049</v>
      </c>
      <c r="P36" s="9"/>
    </row>
    <row r="37" spans="1:16" ht="15">
      <c r="A37" s="12"/>
      <c r="B37" s="25">
        <v>335.19</v>
      </c>
      <c r="C37" s="20" t="s">
        <v>96</v>
      </c>
      <c r="D37" s="46">
        <v>37070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37070</v>
      </c>
      <c r="O37" s="47">
        <f aca="true" t="shared" si="8" ref="O37:O68">(N37/O$73)</f>
        <v>0.9096932515337424</v>
      </c>
      <c r="P37" s="9"/>
    </row>
    <row r="38" spans="1:16" ht="15">
      <c r="A38" s="12"/>
      <c r="B38" s="25">
        <v>335.21</v>
      </c>
      <c r="C38" s="20" t="s">
        <v>36</v>
      </c>
      <c r="D38" s="46">
        <v>24460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24460</v>
      </c>
      <c r="O38" s="47">
        <f t="shared" si="8"/>
        <v>0.6002453987730061</v>
      </c>
      <c r="P38" s="9"/>
    </row>
    <row r="39" spans="1:16" ht="15">
      <c r="A39" s="12"/>
      <c r="B39" s="25">
        <v>337.3</v>
      </c>
      <c r="C39" s="20" t="s">
        <v>37</v>
      </c>
      <c r="D39" s="46">
        <v>3654</v>
      </c>
      <c r="E39" s="46">
        <v>0</v>
      </c>
      <c r="F39" s="46">
        <v>0</v>
      </c>
      <c r="G39" s="46">
        <v>375000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378654</v>
      </c>
      <c r="O39" s="47">
        <f t="shared" si="8"/>
        <v>9.292122699386503</v>
      </c>
      <c r="P39" s="9"/>
    </row>
    <row r="40" spans="1:16" ht="15">
      <c r="A40" s="12"/>
      <c r="B40" s="25">
        <v>338</v>
      </c>
      <c r="C40" s="20" t="s">
        <v>38</v>
      </c>
      <c r="D40" s="46">
        <v>412879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412879</v>
      </c>
      <c r="O40" s="47">
        <f t="shared" si="8"/>
        <v>10.132</v>
      </c>
      <c r="P40" s="9"/>
    </row>
    <row r="41" spans="1:16" ht="15.75">
      <c r="A41" s="29" t="s">
        <v>43</v>
      </c>
      <c r="B41" s="30"/>
      <c r="C41" s="31"/>
      <c r="D41" s="32">
        <f aca="true" t="shared" si="9" ref="D41:M41">SUM(D42:D52)</f>
        <v>2013123</v>
      </c>
      <c r="E41" s="32">
        <f t="shared" si="9"/>
        <v>52888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18351050</v>
      </c>
      <c r="J41" s="32">
        <f t="shared" si="9"/>
        <v>5190442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25607503</v>
      </c>
      <c r="O41" s="45">
        <f t="shared" si="8"/>
        <v>628.4049815950921</v>
      </c>
      <c r="P41" s="10"/>
    </row>
    <row r="42" spans="1:16" ht="15">
      <c r="A42" s="12"/>
      <c r="B42" s="25">
        <v>341.2</v>
      </c>
      <c r="C42" s="20" t="s">
        <v>97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5190442</v>
      </c>
      <c r="K42" s="46">
        <v>0</v>
      </c>
      <c r="L42" s="46">
        <v>0</v>
      </c>
      <c r="M42" s="46">
        <v>0</v>
      </c>
      <c r="N42" s="46">
        <f aca="true" t="shared" si="10" ref="N42:N52">SUM(D42:M42)</f>
        <v>5190442</v>
      </c>
      <c r="O42" s="47">
        <f t="shared" si="8"/>
        <v>127.37280981595092</v>
      </c>
      <c r="P42" s="9"/>
    </row>
    <row r="43" spans="1:16" ht="15">
      <c r="A43" s="12"/>
      <c r="B43" s="25">
        <v>342.5</v>
      </c>
      <c r="C43" s="20" t="s">
        <v>48</v>
      </c>
      <c r="D43" s="46">
        <v>275869</v>
      </c>
      <c r="E43" s="46">
        <v>48569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324438</v>
      </c>
      <c r="O43" s="47">
        <f t="shared" si="8"/>
        <v>7.961668711656442</v>
      </c>
      <c r="P43" s="9"/>
    </row>
    <row r="44" spans="1:16" ht="15">
      <c r="A44" s="12"/>
      <c r="B44" s="25">
        <v>342.9</v>
      </c>
      <c r="C44" s="20" t="s">
        <v>146</v>
      </c>
      <c r="D44" s="46">
        <v>188553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188553</v>
      </c>
      <c r="O44" s="47">
        <f t="shared" si="8"/>
        <v>4.627067484662577</v>
      </c>
      <c r="P44" s="9"/>
    </row>
    <row r="45" spans="1:16" ht="15">
      <c r="A45" s="12"/>
      <c r="B45" s="25">
        <v>343.3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6290205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6290205</v>
      </c>
      <c r="O45" s="47">
        <f t="shared" si="8"/>
        <v>154.36085889570552</v>
      </c>
      <c r="P45" s="9"/>
    </row>
    <row r="46" spans="1:16" ht="15">
      <c r="A46" s="12"/>
      <c r="B46" s="25">
        <v>343.4</v>
      </c>
      <c r="C46" s="20" t="s">
        <v>50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3263253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3263253</v>
      </c>
      <c r="O46" s="47">
        <f t="shared" si="8"/>
        <v>80.0798282208589</v>
      </c>
      <c r="P46" s="9"/>
    </row>
    <row r="47" spans="1:16" ht="15">
      <c r="A47" s="12"/>
      <c r="B47" s="25">
        <v>343.5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6982387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6982387</v>
      </c>
      <c r="O47" s="47">
        <f t="shared" si="8"/>
        <v>171.34692024539876</v>
      </c>
      <c r="P47" s="9"/>
    </row>
    <row r="48" spans="1:16" ht="15">
      <c r="A48" s="12"/>
      <c r="B48" s="25">
        <v>343.7</v>
      </c>
      <c r="C48" s="20" t="s">
        <v>52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1596720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1596720</v>
      </c>
      <c r="O48" s="47">
        <f t="shared" si="8"/>
        <v>39.18331288343558</v>
      </c>
      <c r="P48" s="9"/>
    </row>
    <row r="49" spans="1:16" ht="15">
      <c r="A49" s="12"/>
      <c r="B49" s="25">
        <v>343.9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218485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218485</v>
      </c>
      <c r="O49" s="47">
        <f t="shared" si="8"/>
        <v>5.36159509202454</v>
      </c>
      <c r="P49" s="9"/>
    </row>
    <row r="50" spans="1:16" ht="15">
      <c r="A50" s="12"/>
      <c r="B50" s="25">
        <v>347.2</v>
      </c>
      <c r="C50" s="20" t="s">
        <v>54</v>
      </c>
      <c r="D50" s="46">
        <v>276513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276513</v>
      </c>
      <c r="O50" s="47">
        <f t="shared" si="8"/>
        <v>6.78559509202454</v>
      </c>
      <c r="P50" s="9"/>
    </row>
    <row r="51" spans="1:16" ht="15">
      <c r="A51" s="12"/>
      <c r="B51" s="25">
        <v>347.3</v>
      </c>
      <c r="C51" s="20" t="s">
        <v>138</v>
      </c>
      <c r="D51" s="46">
        <v>20438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20438</v>
      </c>
      <c r="O51" s="47">
        <f t="shared" si="8"/>
        <v>0.5015460122699387</v>
      </c>
      <c r="P51" s="9"/>
    </row>
    <row r="52" spans="1:16" ht="15">
      <c r="A52" s="12"/>
      <c r="B52" s="25">
        <v>349</v>
      </c>
      <c r="C52" s="20" t="s">
        <v>1</v>
      </c>
      <c r="D52" s="46">
        <v>1251750</v>
      </c>
      <c r="E52" s="46">
        <v>4319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1256069</v>
      </c>
      <c r="O52" s="47">
        <f t="shared" si="8"/>
        <v>30.823779141104293</v>
      </c>
      <c r="P52" s="9"/>
    </row>
    <row r="53" spans="1:16" ht="15.75">
      <c r="A53" s="29" t="s">
        <v>44</v>
      </c>
      <c r="B53" s="30"/>
      <c r="C53" s="31"/>
      <c r="D53" s="32">
        <f aca="true" t="shared" si="11" ref="D53:M53">SUM(D54:D58)</f>
        <v>230388</v>
      </c>
      <c r="E53" s="32">
        <f t="shared" si="11"/>
        <v>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aca="true" t="shared" si="12" ref="N53:N60">SUM(D53:M53)</f>
        <v>230388</v>
      </c>
      <c r="O53" s="45">
        <f t="shared" si="8"/>
        <v>5.653693251533742</v>
      </c>
      <c r="P53" s="10"/>
    </row>
    <row r="54" spans="1:16" ht="15">
      <c r="A54" s="13"/>
      <c r="B54" s="39">
        <v>351.9</v>
      </c>
      <c r="C54" s="21" t="s">
        <v>98</v>
      </c>
      <c r="D54" s="46">
        <v>84212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84212</v>
      </c>
      <c r="O54" s="47">
        <f t="shared" si="8"/>
        <v>2.0665521472392636</v>
      </c>
      <c r="P54" s="9"/>
    </row>
    <row r="55" spans="1:16" ht="15">
      <c r="A55" s="13"/>
      <c r="B55" s="39">
        <v>354</v>
      </c>
      <c r="C55" s="21" t="s">
        <v>58</v>
      </c>
      <c r="D55" s="46">
        <v>91532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91532</v>
      </c>
      <c r="O55" s="47">
        <f t="shared" si="8"/>
        <v>2.2461840490797544</v>
      </c>
      <c r="P55" s="9"/>
    </row>
    <row r="56" spans="1:16" ht="15">
      <c r="A56" s="13"/>
      <c r="B56" s="39">
        <v>355</v>
      </c>
      <c r="C56" s="21" t="s">
        <v>59</v>
      </c>
      <c r="D56" s="46">
        <v>18040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18040</v>
      </c>
      <c r="O56" s="47">
        <f t="shared" si="8"/>
        <v>0.4426993865030675</v>
      </c>
      <c r="P56" s="9"/>
    </row>
    <row r="57" spans="1:16" ht="15">
      <c r="A57" s="13"/>
      <c r="B57" s="39">
        <v>356</v>
      </c>
      <c r="C57" s="21" t="s">
        <v>60</v>
      </c>
      <c r="D57" s="46">
        <v>8459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8459</v>
      </c>
      <c r="O57" s="47">
        <f t="shared" si="8"/>
        <v>0.20758282208588957</v>
      </c>
      <c r="P57" s="9"/>
    </row>
    <row r="58" spans="1:16" ht="15">
      <c r="A58" s="13"/>
      <c r="B58" s="39">
        <v>358.2</v>
      </c>
      <c r="C58" s="21" t="s">
        <v>99</v>
      </c>
      <c r="D58" s="46">
        <v>28145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28145</v>
      </c>
      <c r="O58" s="47">
        <f t="shared" si="8"/>
        <v>0.6906748466257668</v>
      </c>
      <c r="P58" s="9"/>
    </row>
    <row r="59" spans="1:16" ht="15.75">
      <c r="A59" s="29" t="s">
        <v>4</v>
      </c>
      <c r="B59" s="30"/>
      <c r="C59" s="31"/>
      <c r="D59" s="32">
        <f aca="true" t="shared" si="13" ref="D59:M59">SUM(D60:D67)</f>
        <v>1775042</v>
      </c>
      <c r="E59" s="32">
        <f t="shared" si="13"/>
        <v>304790</v>
      </c>
      <c r="F59" s="32">
        <f t="shared" si="13"/>
        <v>10923</v>
      </c>
      <c r="G59" s="32">
        <f t="shared" si="13"/>
        <v>457661</v>
      </c>
      <c r="H59" s="32">
        <f t="shared" si="13"/>
        <v>0</v>
      </c>
      <c r="I59" s="32">
        <f t="shared" si="13"/>
        <v>1813340</v>
      </c>
      <c r="J59" s="32">
        <f t="shared" si="13"/>
        <v>54846</v>
      </c>
      <c r="K59" s="32">
        <f t="shared" si="13"/>
        <v>6748517</v>
      </c>
      <c r="L59" s="32">
        <f t="shared" si="13"/>
        <v>0</v>
      </c>
      <c r="M59" s="32">
        <f t="shared" si="13"/>
        <v>0</v>
      </c>
      <c r="N59" s="32">
        <f t="shared" si="12"/>
        <v>11165119</v>
      </c>
      <c r="O59" s="45">
        <f t="shared" si="8"/>
        <v>273.9906503067485</v>
      </c>
      <c r="P59" s="10"/>
    </row>
    <row r="60" spans="1:16" ht="15">
      <c r="A60" s="12"/>
      <c r="B60" s="25">
        <v>361.1</v>
      </c>
      <c r="C60" s="20" t="s">
        <v>63</v>
      </c>
      <c r="D60" s="46">
        <v>278860</v>
      </c>
      <c r="E60" s="46">
        <v>116960</v>
      </c>
      <c r="F60" s="46">
        <v>10328</v>
      </c>
      <c r="G60" s="46">
        <v>392075</v>
      </c>
      <c r="H60" s="46">
        <v>0</v>
      </c>
      <c r="I60" s="46">
        <v>837518</v>
      </c>
      <c r="J60" s="46">
        <v>19115</v>
      </c>
      <c r="K60" s="46">
        <v>0</v>
      </c>
      <c r="L60" s="46">
        <v>0</v>
      </c>
      <c r="M60" s="46">
        <v>0</v>
      </c>
      <c r="N60" s="46">
        <f t="shared" si="12"/>
        <v>1654856</v>
      </c>
      <c r="O60" s="47">
        <f t="shared" si="8"/>
        <v>40.60996319018405</v>
      </c>
      <c r="P60" s="9"/>
    </row>
    <row r="61" spans="1:16" ht="15">
      <c r="A61" s="12"/>
      <c r="B61" s="25">
        <v>361.3</v>
      </c>
      <c r="C61" s="20" t="s">
        <v>64</v>
      </c>
      <c r="D61" s="46">
        <v>138357</v>
      </c>
      <c r="E61" s="46">
        <v>62601</v>
      </c>
      <c r="F61" s="46">
        <v>595</v>
      </c>
      <c r="G61" s="46">
        <v>65586</v>
      </c>
      <c r="H61" s="46">
        <v>0</v>
      </c>
      <c r="I61" s="46">
        <v>456935</v>
      </c>
      <c r="J61" s="46">
        <v>4764</v>
      </c>
      <c r="K61" s="46">
        <v>3105362</v>
      </c>
      <c r="L61" s="46">
        <v>0</v>
      </c>
      <c r="M61" s="46">
        <v>0</v>
      </c>
      <c r="N61" s="46">
        <f aca="true" t="shared" si="14" ref="N61:N67">SUM(D61:M61)</f>
        <v>3834200</v>
      </c>
      <c r="O61" s="47">
        <f t="shared" si="8"/>
        <v>94.09079754601227</v>
      </c>
      <c r="P61" s="9"/>
    </row>
    <row r="62" spans="1:16" ht="15">
      <c r="A62" s="12"/>
      <c r="B62" s="25">
        <v>362</v>
      </c>
      <c r="C62" s="20" t="s">
        <v>65</v>
      </c>
      <c r="D62" s="46">
        <v>611820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611820</v>
      </c>
      <c r="O62" s="47">
        <f t="shared" si="8"/>
        <v>15.01398773006135</v>
      </c>
      <c r="P62" s="9"/>
    </row>
    <row r="63" spans="1:16" ht="15">
      <c r="A63" s="12"/>
      <c r="B63" s="25">
        <v>364</v>
      </c>
      <c r="C63" s="20" t="s">
        <v>100</v>
      </c>
      <c r="D63" s="46">
        <v>198447</v>
      </c>
      <c r="E63" s="46">
        <v>121445</v>
      </c>
      <c r="F63" s="46">
        <v>0</v>
      </c>
      <c r="G63" s="46">
        <v>0</v>
      </c>
      <c r="H63" s="46">
        <v>0</v>
      </c>
      <c r="I63" s="46">
        <v>146440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466332</v>
      </c>
      <c r="O63" s="47">
        <f t="shared" si="8"/>
        <v>11.443730061349694</v>
      </c>
      <c r="P63" s="9"/>
    </row>
    <row r="64" spans="1:16" ht="15">
      <c r="A64" s="12"/>
      <c r="B64" s="25">
        <v>365</v>
      </c>
      <c r="C64" s="20" t="s">
        <v>101</v>
      </c>
      <c r="D64" s="46">
        <v>4742</v>
      </c>
      <c r="E64" s="46">
        <v>68</v>
      </c>
      <c r="F64" s="46">
        <v>0</v>
      </c>
      <c r="G64" s="46">
        <v>0</v>
      </c>
      <c r="H64" s="46">
        <v>0</v>
      </c>
      <c r="I64" s="46">
        <v>3827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8637</v>
      </c>
      <c r="O64" s="47">
        <f t="shared" si="8"/>
        <v>0.21195092024539877</v>
      </c>
      <c r="P64" s="9"/>
    </row>
    <row r="65" spans="1:16" ht="15">
      <c r="A65" s="12"/>
      <c r="B65" s="25">
        <v>366</v>
      </c>
      <c r="C65" s="20" t="s">
        <v>68</v>
      </c>
      <c r="D65" s="46">
        <v>69508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69508</v>
      </c>
      <c r="O65" s="47">
        <f t="shared" si="8"/>
        <v>1.7057177914110428</v>
      </c>
      <c r="P65" s="9"/>
    </row>
    <row r="66" spans="1:16" ht="15">
      <c r="A66" s="12"/>
      <c r="B66" s="25">
        <v>368</v>
      </c>
      <c r="C66" s="20" t="s">
        <v>69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3643155</v>
      </c>
      <c r="L66" s="46">
        <v>0</v>
      </c>
      <c r="M66" s="46">
        <v>0</v>
      </c>
      <c r="N66" s="46">
        <f t="shared" si="14"/>
        <v>3643155</v>
      </c>
      <c r="O66" s="47">
        <f t="shared" si="8"/>
        <v>89.40257668711656</v>
      </c>
      <c r="P66" s="9"/>
    </row>
    <row r="67" spans="1:16" ht="15">
      <c r="A67" s="12"/>
      <c r="B67" s="25">
        <v>369.9</v>
      </c>
      <c r="C67" s="20" t="s">
        <v>70</v>
      </c>
      <c r="D67" s="46">
        <v>473308</v>
      </c>
      <c r="E67" s="46">
        <v>3716</v>
      </c>
      <c r="F67" s="46">
        <v>0</v>
      </c>
      <c r="G67" s="46">
        <v>0</v>
      </c>
      <c r="H67" s="46">
        <v>0</v>
      </c>
      <c r="I67" s="46">
        <v>368620</v>
      </c>
      <c r="J67" s="46">
        <v>30967</v>
      </c>
      <c r="K67" s="46">
        <v>0</v>
      </c>
      <c r="L67" s="46">
        <v>0</v>
      </c>
      <c r="M67" s="46">
        <v>0</v>
      </c>
      <c r="N67" s="46">
        <f t="shared" si="14"/>
        <v>876611</v>
      </c>
      <c r="O67" s="47">
        <f t="shared" si="8"/>
        <v>21.5119263803681</v>
      </c>
      <c r="P67" s="9"/>
    </row>
    <row r="68" spans="1:16" ht="15.75">
      <c r="A68" s="29" t="s">
        <v>45</v>
      </c>
      <c r="B68" s="30"/>
      <c r="C68" s="31"/>
      <c r="D68" s="32">
        <f aca="true" t="shared" si="15" ref="D68:M68">SUM(D69:D70)</f>
        <v>2103315</v>
      </c>
      <c r="E68" s="32">
        <f t="shared" si="15"/>
        <v>919034</v>
      </c>
      <c r="F68" s="32">
        <f t="shared" si="15"/>
        <v>2833332</v>
      </c>
      <c r="G68" s="32">
        <f t="shared" si="15"/>
        <v>0</v>
      </c>
      <c r="H68" s="32">
        <f t="shared" si="15"/>
        <v>0</v>
      </c>
      <c r="I68" s="32">
        <f t="shared" si="15"/>
        <v>1603231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7458912</v>
      </c>
      <c r="O68" s="45">
        <f t="shared" si="8"/>
        <v>183.04078527607362</v>
      </c>
      <c r="P68" s="9"/>
    </row>
    <row r="69" spans="1:16" ht="15">
      <c r="A69" s="12"/>
      <c r="B69" s="25">
        <v>381</v>
      </c>
      <c r="C69" s="20" t="s">
        <v>71</v>
      </c>
      <c r="D69" s="46">
        <v>2103315</v>
      </c>
      <c r="E69" s="46">
        <v>0</v>
      </c>
      <c r="F69" s="46">
        <v>2833332</v>
      </c>
      <c r="G69" s="46">
        <v>0</v>
      </c>
      <c r="H69" s="46">
        <v>0</v>
      </c>
      <c r="I69" s="46">
        <v>1603231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6539878</v>
      </c>
      <c r="O69" s="47">
        <f>(N69/O$73)</f>
        <v>160.48780368098159</v>
      </c>
      <c r="P69" s="9"/>
    </row>
    <row r="70" spans="1:16" ht="15.75" thickBot="1">
      <c r="A70" s="12"/>
      <c r="B70" s="25">
        <v>383</v>
      </c>
      <c r="C70" s="20" t="s">
        <v>114</v>
      </c>
      <c r="D70" s="46">
        <v>0</v>
      </c>
      <c r="E70" s="46">
        <v>919034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919034</v>
      </c>
      <c r="O70" s="47">
        <f>(N70/O$73)</f>
        <v>22.552981595092024</v>
      </c>
      <c r="P70" s="9"/>
    </row>
    <row r="71" spans="1:119" ht="16.5" thickBot="1">
      <c r="A71" s="14" t="s">
        <v>56</v>
      </c>
      <c r="B71" s="23"/>
      <c r="C71" s="22"/>
      <c r="D71" s="15">
        <f aca="true" t="shared" si="16" ref="D71:M71">SUM(D5,D14,D25,D41,D53,D59,D68)</f>
        <v>32092197</v>
      </c>
      <c r="E71" s="15">
        <f t="shared" si="16"/>
        <v>8595244</v>
      </c>
      <c r="F71" s="15">
        <f t="shared" si="16"/>
        <v>2844255</v>
      </c>
      <c r="G71" s="15">
        <f t="shared" si="16"/>
        <v>832661</v>
      </c>
      <c r="H71" s="15">
        <f t="shared" si="16"/>
        <v>0</v>
      </c>
      <c r="I71" s="15">
        <f t="shared" si="16"/>
        <v>26506068</v>
      </c>
      <c r="J71" s="15">
        <f t="shared" si="16"/>
        <v>5245288</v>
      </c>
      <c r="K71" s="15">
        <f t="shared" si="16"/>
        <v>6748517</v>
      </c>
      <c r="L71" s="15">
        <f t="shared" si="16"/>
        <v>0</v>
      </c>
      <c r="M71" s="15">
        <f t="shared" si="16"/>
        <v>0</v>
      </c>
      <c r="N71" s="15">
        <f>SUM(D71:M71)</f>
        <v>82864230</v>
      </c>
      <c r="O71" s="38">
        <f>(N71/O$73)</f>
        <v>2033.4780368098159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5" ht="15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5" ht="15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147</v>
      </c>
      <c r="M73" s="48"/>
      <c r="N73" s="48"/>
      <c r="O73" s="43">
        <v>40750</v>
      </c>
    </row>
    <row r="74" spans="1:15" ht="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5" ht="15.75" customHeight="1" thickBot="1">
      <c r="A75" s="52" t="s">
        <v>82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sheetProtection/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15567753</v>
      </c>
      <c r="E5" s="27">
        <f t="shared" si="0"/>
        <v>3645952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19213705</v>
      </c>
      <c r="O5" s="33">
        <f aca="true" t="shared" si="1" ref="O5:O36">(N5/O$70)</f>
        <v>493.84940626124506</v>
      </c>
      <c r="P5" s="6"/>
    </row>
    <row r="6" spans="1:16" ht="15">
      <c r="A6" s="12"/>
      <c r="B6" s="25">
        <v>311</v>
      </c>
      <c r="C6" s="20" t="s">
        <v>3</v>
      </c>
      <c r="D6" s="46">
        <v>10300529</v>
      </c>
      <c r="E6" s="46">
        <v>248245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10548774</v>
      </c>
      <c r="O6" s="47">
        <f t="shared" si="1"/>
        <v>271.1348892201717</v>
      </c>
      <c r="P6" s="9"/>
    </row>
    <row r="7" spans="1:16" ht="15">
      <c r="A7" s="12"/>
      <c r="B7" s="25">
        <v>312.1</v>
      </c>
      <c r="C7" s="20" t="s">
        <v>11</v>
      </c>
      <c r="D7" s="46">
        <v>548144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548144</v>
      </c>
      <c r="O7" s="47">
        <f t="shared" si="1"/>
        <v>14.08893229836015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3397707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3397707</v>
      </c>
      <c r="O8" s="47">
        <f t="shared" si="1"/>
        <v>87.33118285097414</v>
      </c>
      <c r="P8" s="9"/>
    </row>
    <row r="9" spans="1:16" ht="15">
      <c r="A9" s="12"/>
      <c r="B9" s="25">
        <v>314.1</v>
      </c>
      <c r="C9" s="20" t="s">
        <v>13</v>
      </c>
      <c r="D9" s="46">
        <v>2917876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2917876</v>
      </c>
      <c r="O9" s="47">
        <f t="shared" si="1"/>
        <v>74.99809797974605</v>
      </c>
      <c r="P9" s="9"/>
    </row>
    <row r="10" spans="1:16" ht="15">
      <c r="A10" s="12"/>
      <c r="B10" s="25">
        <v>314.3</v>
      </c>
      <c r="C10" s="20" t="s">
        <v>14</v>
      </c>
      <c r="D10" s="46">
        <v>293610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293610</v>
      </c>
      <c r="O10" s="47">
        <f t="shared" si="1"/>
        <v>7.546650902174472</v>
      </c>
      <c r="P10" s="9"/>
    </row>
    <row r="11" spans="1:16" ht="15">
      <c r="A11" s="12"/>
      <c r="B11" s="25">
        <v>314.4</v>
      </c>
      <c r="C11" s="20" t="s">
        <v>15</v>
      </c>
      <c r="D11" s="46">
        <v>234920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234920</v>
      </c>
      <c r="O11" s="47">
        <f t="shared" si="1"/>
        <v>6.038143216984527</v>
      </c>
      <c r="P11" s="9"/>
    </row>
    <row r="12" spans="1:16" ht="15">
      <c r="A12" s="12"/>
      <c r="B12" s="25">
        <v>315</v>
      </c>
      <c r="C12" s="20" t="s">
        <v>90</v>
      </c>
      <c r="D12" s="46">
        <v>1112440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1112440</v>
      </c>
      <c r="O12" s="47">
        <f t="shared" si="1"/>
        <v>28.59301907160849</v>
      </c>
      <c r="P12" s="9"/>
    </row>
    <row r="13" spans="1:16" ht="15">
      <c r="A13" s="12"/>
      <c r="B13" s="25">
        <v>316</v>
      </c>
      <c r="C13" s="20" t="s">
        <v>91</v>
      </c>
      <c r="D13" s="46">
        <v>160234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160234</v>
      </c>
      <c r="O13" s="47">
        <f t="shared" si="1"/>
        <v>4.118490721225518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SUM(D15:D23)</f>
        <v>3178838</v>
      </c>
      <c r="E14" s="32">
        <f t="shared" si="3"/>
        <v>3718585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3652219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10549642</v>
      </c>
      <c r="O14" s="45">
        <f t="shared" si="1"/>
        <v>271.1571994036909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1887177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1887177</v>
      </c>
      <c r="O15" s="47">
        <f t="shared" si="1"/>
        <v>48.5060659024315</v>
      </c>
      <c r="P15" s="9"/>
    </row>
    <row r="16" spans="1:16" ht="15">
      <c r="A16" s="12"/>
      <c r="B16" s="25">
        <v>323.1</v>
      </c>
      <c r="C16" s="20" t="s">
        <v>19</v>
      </c>
      <c r="D16" s="46">
        <v>2492465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2">SUM(D16:M16)</f>
        <v>2492465</v>
      </c>
      <c r="O16" s="47">
        <f t="shared" si="1"/>
        <v>64.06376908445998</v>
      </c>
      <c r="P16" s="9"/>
    </row>
    <row r="17" spans="1:16" ht="15">
      <c r="A17" s="12"/>
      <c r="B17" s="25">
        <v>323.4</v>
      </c>
      <c r="C17" s="20" t="s">
        <v>20</v>
      </c>
      <c r="D17" s="46">
        <v>137223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137223</v>
      </c>
      <c r="O17" s="47">
        <f t="shared" si="1"/>
        <v>3.5270395311777105</v>
      </c>
      <c r="P17" s="9"/>
    </row>
    <row r="18" spans="1:16" ht="15">
      <c r="A18" s="12"/>
      <c r="B18" s="25">
        <v>323.7</v>
      </c>
      <c r="C18" s="20" t="s">
        <v>21</v>
      </c>
      <c r="D18" s="46">
        <v>187600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187600</v>
      </c>
      <c r="O18" s="47">
        <f t="shared" si="1"/>
        <v>4.821878373515653</v>
      </c>
      <c r="P18" s="9"/>
    </row>
    <row r="19" spans="1:16" ht="15">
      <c r="A19" s="12"/>
      <c r="B19" s="25">
        <v>324.11</v>
      </c>
      <c r="C19" s="20" t="s">
        <v>22</v>
      </c>
      <c r="D19" s="46">
        <v>0</v>
      </c>
      <c r="E19" s="46">
        <v>433639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433639</v>
      </c>
      <c r="O19" s="47">
        <f t="shared" si="1"/>
        <v>11.14581298514368</v>
      </c>
      <c r="P19" s="9"/>
    </row>
    <row r="20" spans="1:16" ht="15">
      <c r="A20" s="12"/>
      <c r="B20" s="25">
        <v>324.12</v>
      </c>
      <c r="C20" s="20" t="s">
        <v>23</v>
      </c>
      <c r="D20" s="46">
        <v>0</v>
      </c>
      <c r="E20" s="46">
        <v>256223</v>
      </c>
      <c r="F20" s="46">
        <v>0</v>
      </c>
      <c r="G20" s="46">
        <v>0</v>
      </c>
      <c r="H20" s="46">
        <v>0</v>
      </c>
      <c r="I20" s="46">
        <v>330555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586778</v>
      </c>
      <c r="O20" s="47">
        <f t="shared" si="1"/>
        <v>15.08194108877808</v>
      </c>
      <c r="P20" s="9"/>
    </row>
    <row r="21" spans="1:16" ht="15">
      <c r="A21" s="12"/>
      <c r="B21" s="25">
        <v>324.22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3321664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3321664</v>
      </c>
      <c r="O21" s="47">
        <f t="shared" si="1"/>
        <v>85.376651416234</v>
      </c>
      <c r="P21" s="9"/>
    </row>
    <row r="22" spans="1:16" ht="15">
      <c r="A22" s="12"/>
      <c r="B22" s="25">
        <v>324.61</v>
      </c>
      <c r="C22" s="20" t="s">
        <v>26</v>
      </c>
      <c r="D22" s="46">
        <v>0</v>
      </c>
      <c r="E22" s="46">
        <v>1047736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1047736</v>
      </c>
      <c r="O22" s="47">
        <f t="shared" si="1"/>
        <v>26.929933686320876</v>
      </c>
      <c r="P22" s="9"/>
    </row>
    <row r="23" spans="1:16" ht="15">
      <c r="A23" s="12"/>
      <c r="B23" s="25">
        <v>329</v>
      </c>
      <c r="C23" s="20" t="s">
        <v>27</v>
      </c>
      <c r="D23" s="46">
        <v>361550</v>
      </c>
      <c r="E23" s="46">
        <v>93810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5" ref="N23:N28">SUM(D23:M23)</f>
        <v>455360</v>
      </c>
      <c r="O23" s="47">
        <f t="shared" si="1"/>
        <v>11.704107335629466</v>
      </c>
      <c r="P23" s="9"/>
    </row>
    <row r="24" spans="1:16" ht="15.75">
      <c r="A24" s="29" t="s">
        <v>29</v>
      </c>
      <c r="B24" s="30"/>
      <c r="C24" s="31"/>
      <c r="D24" s="32">
        <f aca="true" t="shared" si="6" ref="D24:M24">SUM(D25:D38)</f>
        <v>4592801</v>
      </c>
      <c r="E24" s="32">
        <f t="shared" si="6"/>
        <v>0</v>
      </c>
      <c r="F24" s="32">
        <f t="shared" si="6"/>
        <v>0</v>
      </c>
      <c r="G24" s="32">
        <f t="shared" si="6"/>
        <v>908000</v>
      </c>
      <c r="H24" s="32">
        <f t="shared" si="6"/>
        <v>0</v>
      </c>
      <c r="I24" s="32">
        <f t="shared" si="6"/>
        <v>882698</v>
      </c>
      <c r="J24" s="32">
        <f t="shared" si="6"/>
        <v>4645503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11029002</v>
      </c>
      <c r="O24" s="45">
        <f t="shared" si="1"/>
        <v>283.47817817303246</v>
      </c>
      <c r="P24" s="10"/>
    </row>
    <row r="25" spans="1:16" ht="15">
      <c r="A25" s="12"/>
      <c r="B25" s="25">
        <v>331.2</v>
      </c>
      <c r="C25" s="20" t="s">
        <v>28</v>
      </c>
      <c r="D25" s="46">
        <v>388450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388450</v>
      </c>
      <c r="O25" s="47">
        <f t="shared" si="1"/>
        <v>9.984321184393153</v>
      </c>
      <c r="P25" s="9"/>
    </row>
    <row r="26" spans="1:16" ht="15">
      <c r="A26" s="12"/>
      <c r="B26" s="25">
        <v>331.7</v>
      </c>
      <c r="C26" s="20" t="s">
        <v>121</v>
      </c>
      <c r="D26" s="46">
        <v>0</v>
      </c>
      <c r="E26" s="46">
        <v>0</v>
      </c>
      <c r="F26" s="46">
        <v>0</v>
      </c>
      <c r="G26" s="46">
        <v>8000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8000</v>
      </c>
      <c r="O26" s="47">
        <f t="shared" si="1"/>
        <v>0.20562381123734128</v>
      </c>
      <c r="P26" s="9"/>
    </row>
    <row r="27" spans="1:16" ht="15">
      <c r="A27" s="12"/>
      <c r="B27" s="25">
        <v>334.1</v>
      </c>
      <c r="C27" s="20" t="s">
        <v>86</v>
      </c>
      <c r="D27" s="46">
        <v>0</v>
      </c>
      <c r="E27" s="46">
        <v>0</v>
      </c>
      <c r="F27" s="46">
        <v>0</v>
      </c>
      <c r="G27" s="46">
        <v>500000</v>
      </c>
      <c r="H27" s="46">
        <v>0</v>
      </c>
      <c r="I27" s="46">
        <v>33388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533388</v>
      </c>
      <c r="O27" s="47">
        <f t="shared" si="1"/>
        <v>13.709659178532874</v>
      </c>
      <c r="P27" s="9"/>
    </row>
    <row r="28" spans="1:16" ht="15">
      <c r="A28" s="12"/>
      <c r="B28" s="25">
        <v>334.2</v>
      </c>
      <c r="C28" s="20" t="s">
        <v>30</v>
      </c>
      <c r="D28" s="46">
        <v>515509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515509</v>
      </c>
      <c r="O28" s="47">
        <f t="shared" si="1"/>
        <v>13.25011566339382</v>
      </c>
      <c r="P28" s="9"/>
    </row>
    <row r="29" spans="1:16" ht="15">
      <c r="A29" s="12"/>
      <c r="B29" s="25">
        <v>334.36</v>
      </c>
      <c r="C29" s="20" t="s">
        <v>136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500000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500000</v>
      </c>
      <c r="O29" s="47">
        <f t="shared" si="1"/>
        <v>12.85148820233383</v>
      </c>
      <c r="P29" s="9"/>
    </row>
    <row r="30" spans="1:16" ht="15">
      <c r="A30" s="12"/>
      <c r="B30" s="25">
        <v>334.7</v>
      </c>
      <c r="C30" s="20" t="s">
        <v>31</v>
      </c>
      <c r="D30" s="46">
        <v>3394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3394</v>
      </c>
      <c r="O30" s="47">
        <f t="shared" si="1"/>
        <v>0.08723590191744204</v>
      </c>
      <c r="P30" s="9"/>
    </row>
    <row r="31" spans="1:16" ht="15">
      <c r="A31" s="12"/>
      <c r="B31" s="25">
        <v>335.12</v>
      </c>
      <c r="C31" s="20" t="s">
        <v>92</v>
      </c>
      <c r="D31" s="46">
        <v>1013002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1013002</v>
      </c>
      <c r="O31" s="47">
        <f t="shared" si="1"/>
        <v>26.03716650388115</v>
      </c>
      <c r="P31" s="9"/>
    </row>
    <row r="32" spans="1:16" ht="15">
      <c r="A32" s="12"/>
      <c r="B32" s="25">
        <v>335.14</v>
      </c>
      <c r="C32" s="20" t="s">
        <v>93</v>
      </c>
      <c r="D32" s="46">
        <v>18125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18125</v>
      </c>
      <c r="O32" s="47">
        <f t="shared" si="1"/>
        <v>0.46586644733460136</v>
      </c>
      <c r="P32" s="9"/>
    </row>
    <row r="33" spans="1:16" ht="15">
      <c r="A33" s="12"/>
      <c r="B33" s="25">
        <v>335.15</v>
      </c>
      <c r="C33" s="20" t="s">
        <v>94</v>
      </c>
      <c r="D33" s="46">
        <v>26384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26384</v>
      </c>
      <c r="O33" s="47">
        <f t="shared" si="1"/>
        <v>0.6781473294607515</v>
      </c>
      <c r="P33" s="9"/>
    </row>
    <row r="34" spans="1:16" ht="15">
      <c r="A34" s="12"/>
      <c r="B34" s="25">
        <v>335.18</v>
      </c>
      <c r="C34" s="20" t="s">
        <v>95</v>
      </c>
      <c r="D34" s="46">
        <v>2172025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2172025</v>
      </c>
      <c r="O34" s="47">
        <f t="shared" si="1"/>
        <v>55.82750732534828</v>
      </c>
      <c r="P34" s="9"/>
    </row>
    <row r="35" spans="1:16" ht="15">
      <c r="A35" s="12"/>
      <c r="B35" s="25">
        <v>335.19</v>
      </c>
      <c r="C35" s="20" t="s">
        <v>96</v>
      </c>
      <c r="D35" s="46">
        <v>33220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33220</v>
      </c>
      <c r="O35" s="47">
        <f t="shared" si="1"/>
        <v>0.8538528761630597</v>
      </c>
      <c r="P35" s="9"/>
    </row>
    <row r="36" spans="1:16" ht="15">
      <c r="A36" s="12"/>
      <c r="B36" s="25">
        <v>335.21</v>
      </c>
      <c r="C36" s="20" t="s">
        <v>36</v>
      </c>
      <c r="D36" s="46">
        <v>20744</v>
      </c>
      <c r="E36" s="46">
        <v>0</v>
      </c>
      <c r="F36" s="46">
        <v>0</v>
      </c>
      <c r="G36" s="46">
        <v>0</v>
      </c>
      <c r="H36" s="46">
        <v>0</v>
      </c>
      <c r="I36" s="46">
        <v>349310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370054</v>
      </c>
      <c r="O36" s="47">
        <f t="shared" si="1"/>
        <v>9.511489230452886</v>
      </c>
      <c r="P36" s="9"/>
    </row>
    <row r="37" spans="1:16" ht="15">
      <c r="A37" s="12"/>
      <c r="B37" s="25">
        <v>337.3</v>
      </c>
      <c r="C37" s="20" t="s">
        <v>37</v>
      </c>
      <c r="D37" s="46">
        <v>20000</v>
      </c>
      <c r="E37" s="46">
        <v>0</v>
      </c>
      <c r="F37" s="46">
        <v>0</v>
      </c>
      <c r="G37" s="46">
        <v>400000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420000</v>
      </c>
      <c r="O37" s="47">
        <f aca="true" t="shared" si="8" ref="O37:O68">(N37/O$70)</f>
        <v>10.795250089960417</v>
      </c>
      <c r="P37" s="9"/>
    </row>
    <row r="38" spans="1:16" ht="15">
      <c r="A38" s="12"/>
      <c r="B38" s="25">
        <v>338</v>
      </c>
      <c r="C38" s="20" t="s">
        <v>38</v>
      </c>
      <c r="D38" s="46">
        <v>381948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4645503</v>
      </c>
      <c r="K38" s="46">
        <v>0</v>
      </c>
      <c r="L38" s="46">
        <v>0</v>
      </c>
      <c r="M38" s="46">
        <v>0</v>
      </c>
      <c r="N38" s="46">
        <f>SUM(D38:M38)</f>
        <v>5027451</v>
      </c>
      <c r="O38" s="47">
        <f t="shared" si="8"/>
        <v>129.22045442862284</v>
      </c>
      <c r="P38" s="9"/>
    </row>
    <row r="39" spans="1:16" ht="15.75">
      <c r="A39" s="29" t="s">
        <v>43</v>
      </c>
      <c r="B39" s="30"/>
      <c r="C39" s="31"/>
      <c r="D39" s="32">
        <f aca="true" t="shared" si="9" ref="D39:M39">SUM(D40:D49)</f>
        <v>1623121</v>
      </c>
      <c r="E39" s="32">
        <f t="shared" si="9"/>
        <v>264081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17307480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19194682</v>
      </c>
      <c r="O39" s="45">
        <f t="shared" si="8"/>
        <v>493.36045854109904</v>
      </c>
      <c r="P39" s="10"/>
    </row>
    <row r="40" spans="1:16" ht="15">
      <c r="A40" s="12"/>
      <c r="B40" s="25">
        <v>342.5</v>
      </c>
      <c r="C40" s="20" t="s">
        <v>48</v>
      </c>
      <c r="D40" s="46">
        <v>94972</v>
      </c>
      <c r="E40" s="46">
        <v>258933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0" ref="N40:N49">SUM(D40:M40)</f>
        <v>353905</v>
      </c>
      <c r="O40" s="47">
        <f t="shared" si="8"/>
        <v>9.09641186449391</v>
      </c>
      <c r="P40" s="9"/>
    </row>
    <row r="41" spans="1:16" ht="15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5947989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5947989</v>
      </c>
      <c r="O41" s="47">
        <f t="shared" si="8"/>
        <v>152.8810209222228</v>
      </c>
      <c r="P41" s="9"/>
    </row>
    <row r="42" spans="1:16" ht="15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3176721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3176721</v>
      </c>
      <c r="O42" s="47">
        <f t="shared" si="8"/>
        <v>81.65118490721225</v>
      </c>
      <c r="P42" s="9"/>
    </row>
    <row r="43" spans="1:16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6612131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6612131</v>
      </c>
      <c r="O43" s="47">
        <f t="shared" si="8"/>
        <v>169.95144707757157</v>
      </c>
      <c r="P43" s="9"/>
    </row>
    <row r="44" spans="1:16" ht="15">
      <c r="A44" s="12"/>
      <c r="B44" s="25">
        <v>343.6</v>
      </c>
      <c r="C44" s="20" t="s">
        <v>137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1375516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1375516</v>
      </c>
      <c r="O44" s="47">
        <f t="shared" si="8"/>
        <v>35.35485529224284</v>
      </c>
      <c r="P44" s="9"/>
    </row>
    <row r="45" spans="1:16" ht="15">
      <c r="A45" s="12"/>
      <c r="B45" s="25">
        <v>343.7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195123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195123</v>
      </c>
      <c r="O45" s="47">
        <f t="shared" si="8"/>
        <v>5.015241865007968</v>
      </c>
      <c r="P45" s="9"/>
    </row>
    <row r="46" spans="1:16" ht="15">
      <c r="A46" s="12"/>
      <c r="B46" s="25">
        <v>347.2</v>
      </c>
      <c r="C46" s="20" t="s">
        <v>54</v>
      </c>
      <c r="D46" s="46">
        <v>272575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272575</v>
      </c>
      <c r="O46" s="47">
        <f t="shared" si="8"/>
        <v>7.005988793502287</v>
      </c>
      <c r="P46" s="9"/>
    </row>
    <row r="47" spans="1:16" ht="15">
      <c r="A47" s="12"/>
      <c r="B47" s="25">
        <v>347.3</v>
      </c>
      <c r="C47" s="20" t="s">
        <v>138</v>
      </c>
      <c r="D47" s="46">
        <v>2354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2354</v>
      </c>
      <c r="O47" s="47">
        <f t="shared" si="8"/>
        <v>0.06050480645658767</v>
      </c>
      <c r="P47" s="9"/>
    </row>
    <row r="48" spans="1:16" ht="15">
      <c r="A48" s="12"/>
      <c r="B48" s="25">
        <v>347.9</v>
      </c>
      <c r="C48" s="20" t="s">
        <v>139</v>
      </c>
      <c r="D48" s="46">
        <v>238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238</v>
      </c>
      <c r="O48" s="47">
        <f t="shared" si="8"/>
        <v>0.0061173083843109035</v>
      </c>
      <c r="P48" s="9"/>
    </row>
    <row r="49" spans="1:16" ht="15">
      <c r="A49" s="12"/>
      <c r="B49" s="25">
        <v>349</v>
      </c>
      <c r="C49" s="20" t="s">
        <v>1</v>
      </c>
      <c r="D49" s="46">
        <v>1252982</v>
      </c>
      <c r="E49" s="46">
        <v>5148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1258130</v>
      </c>
      <c r="O49" s="47">
        <f t="shared" si="8"/>
        <v>32.33768570400452</v>
      </c>
      <c r="P49" s="9"/>
    </row>
    <row r="50" spans="1:16" ht="15.75">
      <c r="A50" s="29" t="s">
        <v>44</v>
      </c>
      <c r="B50" s="30"/>
      <c r="C50" s="31"/>
      <c r="D50" s="32">
        <f aca="true" t="shared" si="11" ref="D50:M50">SUM(D51:D55)</f>
        <v>204310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aca="true" t="shared" si="12" ref="N50:N57">SUM(D50:M50)</f>
        <v>204310</v>
      </c>
      <c r="O50" s="45">
        <f t="shared" si="8"/>
        <v>5.2513751092376495</v>
      </c>
      <c r="P50" s="10"/>
    </row>
    <row r="51" spans="1:16" ht="15">
      <c r="A51" s="13"/>
      <c r="B51" s="39">
        <v>351.9</v>
      </c>
      <c r="C51" s="21" t="s">
        <v>98</v>
      </c>
      <c r="D51" s="46">
        <v>98359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98359</v>
      </c>
      <c r="O51" s="47">
        <f t="shared" si="8"/>
        <v>2.5281190561867066</v>
      </c>
      <c r="P51" s="9"/>
    </row>
    <row r="52" spans="1:16" ht="15">
      <c r="A52" s="13"/>
      <c r="B52" s="39">
        <v>354</v>
      </c>
      <c r="C52" s="21" t="s">
        <v>58</v>
      </c>
      <c r="D52" s="46">
        <v>53945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53945</v>
      </c>
      <c r="O52" s="47">
        <f t="shared" si="8"/>
        <v>1.3865470621497968</v>
      </c>
      <c r="P52" s="9"/>
    </row>
    <row r="53" spans="1:16" ht="15">
      <c r="A53" s="13"/>
      <c r="B53" s="39">
        <v>355</v>
      </c>
      <c r="C53" s="21" t="s">
        <v>59</v>
      </c>
      <c r="D53" s="46">
        <v>29172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29172</v>
      </c>
      <c r="O53" s="47">
        <f t="shared" si="8"/>
        <v>0.749807227676965</v>
      </c>
      <c r="P53" s="9"/>
    </row>
    <row r="54" spans="1:16" ht="15">
      <c r="A54" s="13"/>
      <c r="B54" s="39">
        <v>356</v>
      </c>
      <c r="C54" s="21" t="s">
        <v>60</v>
      </c>
      <c r="D54" s="46">
        <v>8869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8869</v>
      </c>
      <c r="O54" s="47">
        <f t="shared" si="8"/>
        <v>0.22795969773299748</v>
      </c>
      <c r="P54" s="9"/>
    </row>
    <row r="55" spans="1:16" ht="15">
      <c r="A55" s="13"/>
      <c r="B55" s="39">
        <v>358.2</v>
      </c>
      <c r="C55" s="21" t="s">
        <v>99</v>
      </c>
      <c r="D55" s="46">
        <v>13965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13965</v>
      </c>
      <c r="O55" s="47">
        <f t="shared" si="8"/>
        <v>0.3589420654911839</v>
      </c>
      <c r="P55" s="9"/>
    </row>
    <row r="56" spans="1:16" ht="15.75">
      <c r="A56" s="29" t="s">
        <v>4</v>
      </c>
      <c r="B56" s="30"/>
      <c r="C56" s="31"/>
      <c r="D56" s="32">
        <f aca="true" t="shared" si="13" ref="D56:M56">SUM(D57:D65)</f>
        <v>2255668</v>
      </c>
      <c r="E56" s="32">
        <f t="shared" si="13"/>
        <v>164590</v>
      </c>
      <c r="F56" s="32">
        <f t="shared" si="13"/>
        <v>6824</v>
      </c>
      <c r="G56" s="32">
        <f t="shared" si="13"/>
        <v>309435</v>
      </c>
      <c r="H56" s="32">
        <f t="shared" si="13"/>
        <v>0</v>
      </c>
      <c r="I56" s="32">
        <f t="shared" si="13"/>
        <v>755050</v>
      </c>
      <c r="J56" s="32">
        <f t="shared" si="13"/>
        <v>58949</v>
      </c>
      <c r="K56" s="32">
        <f t="shared" si="13"/>
        <v>6678583</v>
      </c>
      <c r="L56" s="32">
        <f t="shared" si="13"/>
        <v>0</v>
      </c>
      <c r="M56" s="32">
        <f t="shared" si="13"/>
        <v>0</v>
      </c>
      <c r="N56" s="32">
        <f t="shared" si="12"/>
        <v>10229099</v>
      </c>
      <c r="O56" s="45">
        <f t="shared" si="8"/>
        <v>262.91829023800955</v>
      </c>
      <c r="P56" s="10"/>
    </row>
    <row r="57" spans="1:16" ht="15">
      <c r="A57" s="12"/>
      <c r="B57" s="25">
        <v>361.1</v>
      </c>
      <c r="C57" s="20" t="s">
        <v>63</v>
      </c>
      <c r="D57" s="46">
        <v>172423</v>
      </c>
      <c r="E57" s="46">
        <v>89414</v>
      </c>
      <c r="F57" s="46">
        <v>11365</v>
      </c>
      <c r="G57" s="46">
        <v>356707</v>
      </c>
      <c r="H57" s="46">
        <v>0</v>
      </c>
      <c r="I57" s="46">
        <v>398508</v>
      </c>
      <c r="J57" s="46">
        <v>6161</v>
      </c>
      <c r="K57" s="46">
        <v>0</v>
      </c>
      <c r="L57" s="46">
        <v>0</v>
      </c>
      <c r="M57" s="46">
        <v>0</v>
      </c>
      <c r="N57" s="46">
        <f t="shared" si="12"/>
        <v>1034578</v>
      </c>
      <c r="O57" s="47">
        <f t="shared" si="8"/>
        <v>26.591733922788258</v>
      </c>
      <c r="P57" s="9"/>
    </row>
    <row r="58" spans="1:16" ht="15">
      <c r="A58" s="12"/>
      <c r="B58" s="25">
        <v>361.3</v>
      </c>
      <c r="C58" s="20" t="s">
        <v>64</v>
      </c>
      <c r="D58" s="46">
        <v>-85225</v>
      </c>
      <c r="E58" s="46">
        <v>-47069</v>
      </c>
      <c r="F58" s="46">
        <v>-4541</v>
      </c>
      <c r="G58" s="46">
        <v>-47272</v>
      </c>
      <c r="H58" s="46">
        <v>0</v>
      </c>
      <c r="I58" s="46">
        <v>-230127</v>
      </c>
      <c r="J58" s="46">
        <v>6004</v>
      </c>
      <c r="K58" s="46">
        <v>3417262</v>
      </c>
      <c r="L58" s="46">
        <v>0</v>
      </c>
      <c r="M58" s="46">
        <v>0</v>
      </c>
      <c r="N58" s="46">
        <f aca="true" t="shared" si="14" ref="N58:N65">SUM(D58:M58)</f>
        <v>3009032</v>
      </c>
      <c r="O58" s="47">
        <f t="shared" si="8"/>
        <v>77.34107849688993</v>
      </c>
      <c r="P58" s="9"/>
    </row>
    <row r="59" spans="1:16" ht="15">
      <c r="A59" s="12"/>
      <c r="B59" s="25">
        <v>361.4</v>
      </c>
      <c r="C59" s="20" t="s">
        <v>140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210195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210195</v>
      </c>
      <c r="O59" s="47">
        <f t="shared" si="8"/>
        <v>5.402637125379119</v>
      </c>
      <c r="P59" s="9"/>
    </row>
    <row r="60" spans="1:16" ht="15">
      <c r="A60" s="12"/>
      <c r="B60" s="25">
        <v>362</v>
      </c>
      <c r="C60" s="20" t="s">
        <v>65</v>
      </c>
      <c r="D60" s="46">
        <v>627114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627114</v>
      </c>
      <c r="O60" s="47">
        <f t="shared" si="8"/>
        <v>16.118696345036756</v>
      </c>
      <c r="P60" s="9"/>
    </row>
    <row r="61" spans="1:16" ht="15">
      <c r="A61" s="12"/>
      <c r="B61" s="25">
        <v>364</v>
      </c>
      <c r="C61" s="20" t="s">
        <v>100</v>
      </c>
      <c r="D61" s="46">
        <v>999987</v>
      </c>
      <c r="E61" s="46">
        <v>122050</v>
      </c>
      <c r="F61" s="46">
        <v>0</v>
      </c>
      <c r="G61" s="46">
        <v>0</v>
      </c>
      <c r="H61" s="46">
        <v>0</v>
      </c>
      <c r="I61" s="46">
        <v>30203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1152240</v>
      </c>
      <c r="O61" s="47">
        <f t="shared" si="8"/>
        <v>29.615997532514264</v>
      </c>
      <c r="P61" s="9"/>
    </row>
    <row r="62" spans="1:16" ht="15">
      <c r="A62" s="12"/>
      <c r="B62" s="25">
        <v>365</v>
      </c>
      <c r="C62" s="20" t="s">
        <v>101</v>
      </c>
      <c r="D62" s="46">
        <v>15989</v>
      </c>
      <c r="E62" s="46">
        <v>0</v>
      </c>
      <c r="F62" s="46">
        <v>0</v>
      </c>
      <c r="G62" s="46">
        <v>0</v>
      </c>
      <c r="H62" s="46">
        <v>0</v>
      </c>
      <c r="I62" s="46">
        <v>12115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28104</v>
      </c>
      <c r="O62" s="47">
        <f t="shared" si="8"/>
        <v>0.72235644887678</v>
      </c>
      <c r="P62" s="9"/>
    </row>
    <row r="63" spans="1:16" ht="15">
      <c r="A63" s="12"/>
      <c r="B63" s="25">
        <v>366</v>
      </c>
      <c r="C63" s="20" t="s">
        <v>68</v>
      </c>
      <c r="D63" s="46">
        <v>52810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52810</v>
      </c>
      <c r="O63" s="47">
        <f t="shared" si="8"/>
        <v>1.3573741839304991</v>
      </c>
      <c r="P63" s="9"/>
    </row>
    <row r="64" spans="1:16" ht="15">
      <c r="A64" s="12"/>
      <c r="B64" s="25">
        <v>368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3261321</v>
      </c>
      <c r="L64" s="46">
        <v>0</v>
      </c>
      <c r="M64" s="46">
        <v>0</v>
      </c>
      <c r="N64" s="46">
        <f t="shared" si="14"/>
        <v>3261321</v>
      </c>
      <c r="O64" s="47">
        <f t="shared" si="8"/>
        <v>83.82565671104715</v>
      </c>
      <c r="P64" s="9"/>
    </row>
    <row r="65" spans="1:16" ht="15">
      <c r="A65" s="12"/>
      <c r="B65" s="25">
        <v>369.9</v>
      </c>
      <c r="C65" s="20" t="s">
        <v>70</v>
      </c>
      <c r="D65" s="46">
        <v>472570</v>
      </c>
      <c r="E65" s="46">
        <v>195</v>
      </c>
      <c r="F65" s="46">
        <v>0</v>
      </c>
      <c r="G65" s="46">
        <v>0</v>
      </c>
      <c r="H65" s="46">
        <v>0</v>
      </c>
      <c r="I65" s="46">
        <v>334156</v>
      </c>
      <c r="J65" s="46">
        <v>46784</v>
      </c>
      <c r="K65" s="46">
        <v>0</v>
      </c>
      <c r="L65" s="46">
        <v>0</v>
      </c>
      <c r="M65" s="46">
        <v>0</v>
      </c>
      <c r="N65" s="46">
        <f t="shared" si="14"/>
        <v>853705</v>
      </c>
      <c r="O65" s="47">
        <f t="shared" si="8"/>
        <v>21.942759471546804</v>
      </c>
      <c r="P65" s="9"/>
    </row>
    <row r="66" spans="1:16" ht="15.75">
      <c r="A66" s="29" t="s">
        <v>45</v>
      </c>
      <c r="B66" s="30"/>
      <c r="C66" s="31"/>
      <c r="D66" s="32">
        <f aca="true" t="shared" si="15" ref="D66:M66">SUM(D67:D67)</f>
        <v>1851714</v>
      </c>
      <c r="E66" s="32">
        <f t="shared" si="15"/>
        <v>1450324</v>
      </c>
      <c r="F66" s="32">
        <f t="shared" si="15"/>
        <v>2434843</v>
      </c>
      <c r="G66" s="32">
        <f t="shared" si="15"/>
        <v>1960445</v>
      </c>
      <c r="H66" s="32">
        <f t="shared" si="15"/>
        <v>0</v>
      </c>
      <c r="I66" s="32">
        <f t="shared" si="15"/>
        <v>1981696</v>
      </c>
      <c r="J66" s="32">
        <f t="shared" si="15"/>
        <v>599700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>SUM(D66:M66)</f>
        <v>10278722</v>
      </c>
      <c r="O66" s="45">
        <f t="shared" si="8"/>
        <v>264.1937490361384</v>
      </c>
      <c r="P66" s="9"/>
    </row>
    <row r="67" spans="1:16" ht="15.75" thickBot="1">
      <c r="A67" s="12"/>
      <c r="B67" s="25">
        <v>381</v>
      </c>
      <c r="C67" s="20" t="s">
        <v>71</v>
      </c>
      <c r="D67" s="46">
        <v>1851714</v>
      </c>
      <c r="E67" s="46">
        <v>1450324</v>
      </c>
      <c r="F67" s="46">
        <v>2434843</v>
      </c>
      <c r="G67" s="46">
        <v>1960445</v>
      </c>
      <c r="H67" s="46">
        <v>0</v>
      </c>
      <c r="I67" s="46">
        <v>1981696</v>
      </c>
      <c r="J67" s="46">
        <v>599700</v>
      </c>
      <c r="K67" s="46">
        <v>0</v>
      </c>
      <c r="L67" s="46">
        <v>0</v>
      </c>
      <c r="M67" s="46">
        <v>0</v>
      </c>
      <c r="N67" s="46">
        <f>SUM(D67:M67)</f>
        <v>10278722</v>
      </c>
      <c r="O67" s="47">
        <f t="shared" si="8"/>
        <v>264.1937490361384</v>
      </c>
      <c r="P67" s="9"/>
    </row>
    <row r="68" spans="1:119" ht="16.5" thickBot="1">
      <c r="A68" s="14" t="s">
        <v>56</v>
      </c>
      <c r="B68" s="23"/>
      <c r="C68" s="22"/>
      <c r="D68" s="15">
        <f aca="true" t="shared" si="16" ref="D68:M68">SUM(D5,D14,D24,D39,D50,D56,D66)</f>
        <v>29274205</v>
      </c>
      <c r="E68" s="15">
        <f t="shared" si="16"/>
        <v>9243532</v>
      </c>
      <c r="F68" s="15">
        <f t="shared" si="16"/>
        <v>2441667</v>
      </c>
      <c r="G68" s="15">
        <f t="shared" si="16"/>
        <v>3177880</v>
      </c>
      <c r="H68" s="15">
        <f t="shared" si="16"/>
        <v>0</v>
      </c>
      <c r="I68" s="15">
        <f t="shared" si="16"/>
        <v>24579143</v>
      </c>
      <c r="J68" s="15">
        <f t="shared" si="16"/>
        <v>5304152</v>
      </c>
      <c r="K68" s="15">
        <f t="shared" si="16"/>
        <v>6678583</v>
      </c>
      <c r="L68" s="15">
        <f t="shared" si="16"/>
        <v>0</v>
      </c>
      <c r="M68" s="15">
        <f t="shared" si="16"/>
        <v>0</v>
      </c>
      <c r="N68" s="15">
        <f>SUM(D68:M68)</f>
        <v>80699162</v>
      </c>
      <c r="O68" s="38">
        <f t="shared" si="8"/>
        <v>2074.2086567624533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5" ht="15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5" ht="15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141</v>
      </c>
      <c r="M70" s="48"/>
      <c r="N70" s="48"/>
      <c r="O70" s="43">
        <v>38906</v>
      </c>
    </row>
    <row r="71" spans="1:15" ht="1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5" ht="15.75" customHeight="1" thickBot="1">
      <c r="A72" s="52" t="s">
        <v>82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sheetProtection/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14427177</v>
      </c>
      <c r="E5" s="27">
        <f t="shared" si="0"/>
        <v>3329266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17756443</v>
      </c>
      <c r="O5" s="33">
        <f aca="true" t="shared" si="1" ref="O5:O36">(N5/O$78)</f>
        <v>495.89306560169797</v>
      </c>
      <c r="P5" s="6"/>
    </row>
    <row r="6" spans="1:16" ht="15">
      <c r="A6" s="12"/>
      <c r="B6" s="25">
        <v>311</v>
      </c>
      <c r="C6" s="20" t="s">
        <v>3</v>
      </c>
      <c r="D6" s="46">
        <v>9324368</v>
      </c>
      <c r="E6" s="46">
        <v>213717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9538085</v>
      </c>
      <c r="O6" s="47">
        <f t="shared" si="1"/>
        <v>266.3748708353115</v>
      </c>
      <c r="P6" s="9"/>
    </row>
    <row r="7" spans="1:16" ht="15">
      <c r="A7" s="12"/>
      <c r="B7" s="25">
        <v>312.1</v>
      </c>
      <c r="C7" s="20" t="s">
        <v>11</v>
      </c>
      <c r="D7" s="46">
        <v>519923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519923</v>
      </c>
      <c r="O7" s="47">
        <f t="shared" si="1"/>
        <v>14.520149691401123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3115549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3115549</v>
      </c>
      <c r="O8" s="47">
        <f t="shared" si="1"/>
        <v>87.00949535007122</v>
      </c>
      <c r="P8" s="9"/>
    </row>
    <row r="9" spans="1:16" ht="15">
      <c r="A9" s="12"/>
      <c r="B9" s="25">
        <v>314.1</v>
      </c>
      <c r="C9" s="20" t="s">
        <v>13</v>
      </c>
      <c r="D9" s="46">
        <v>2819154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2819154</v>
      </c>
      <c r="O9" s="47">
        <f t="shared" si="1"/>
        <v>78.73192392548943</v>
      </c>
      <c r="P9" s="9"/>
    </row>
    <row r="10" spans="1:16" ht="15">
      <c r="A10" s="12"/>
      <c r="B10" s="25">
        <v>314.3</v>
      </c>
      <c r="C10" s="20" t="s">
        <v>14</v>
      </c>
      <c r="D10" s="46">
        <v>300305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300305</v>
      </c>
      <c r="O10" s="47">
        <f t="shared" si="1"/>
        <v>8.38676795040076</v>
      </c>
      <c r="P10" s="9"/>
    </row>
    <row r="11" spans="1:16" ht="15">
      <c r="A11" s="12"/>
      <c r="B11" s="25">
        <v>314.4</v>
      </c>
      <c r="C11" s="20" t="s">
        <v>15</v>
      </c>
      <c r="D11" s="46">
        <v>208628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208628</v>
      </c>
      <c r="O11" s="47">
        <f t="shared" si="1"/>
        <v>5.826458513698439</v>
      </c>
      <c r="P11" s="9"/>
    </row>
    <row r="12" spans="1:16" ht="15">
      <c r="A12" s="12"/>
      <c r="B12" s="25">
        <v>315</v>
      </c>
      <c r="C12" s="20" t="s">
        <v>90</v>
      </c>
      <c r="D12" s="46">
        <v>1122258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1122258</v>
      </c>
      <c r="O12" s="47">
        <f t="shared" si="1"/>
        <v>31.341860530063954</v>
      </c>
      <c r="P12" s="9"/>
    </row>
    <row r="13" spans="1:16" ht="15">
      <c r="A13" s="12"/>
      <c r="B13" s="25">
        <v>316</v>
      </c>
      <c r="C13" s="20" t="s">
        <v>91</v>
      </c>
      <c r="D13" s="46">
        <v>132541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132541</v>
      </c>
      <c r="O13" s="47">
        <f t="shared" si="1"/>
        <v>3.701538805261541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2903145</v>
      </c>
      <c r="E14" s="32">
        <f t="shared" si="3"/>
        <v>3719037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4012794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10634976</v>
      </c>
      <c r="O14" s="45">
        <f t="shared" si="1"/>
        <v>297.0082944675622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1310436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1310436</v>
      </c>
      <c r="O15" s="47">
        <f t="shared" si="1"/>
        <v>36.597201664479016</v>
      </c>
      <c r="P15" s="9"/>
    </row>
    <row r="16" spans="1:16" ht="15">
      <c r="A16" s="12"/>
      <c r="B16" s="25">
        <v>323.1</v>
      </c>
      <c r="C16" s="20" t="s">
        <v>19</v>
      </c>
      <c r="D16" s="46">
        <v>2330582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2330582</v>
      </c>
      <c r="O16" s="47">
        <f t="shared" si="1"/>
        <v>65.08732929315497</v>
      </c>
      <c r="P16" s="9"/>
    </row>
    <row r="17" spans="1:16" ht="15">
      <c r="A17" s="12"/>
      <c r="B17" s="25">
        <v>323.4</v>
      </c>
      <c r="C17" s="20" t="s">
        <v>20</v>
      </c>
      <c r="D17" s="46">
        <v>117603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117603</v>
      </c>
      <c r="O17" s="47">
        <f t="shared" si="1"/>
        <v>3.2843578071326838</v>
      </c>
      <c r="P17" s="9"/>
    </row>
    <row r="18" spans="1:16" ht="15">
      <c r="A18" s="12"/>
      <c r="B18" s="25">
        <v>323.7</v>
      </c>
      <c r="C18" s="20" t="s">
        <v>21</v>
      </c>
      <c r="D18" s="46">
        <v>171007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171007</v>
      </c>
      <c r="O18" s="47">
        <f t="shared" si="1"/>
        <v>4.775798028318485</v>
      </c>
      <c r="P18" s="9"/>
    </row>
    <row r="19" spans="1:16" ht="15">
      <c r="A19" s="12"/>
      <c r="B19" s="25">
        <v>324.11</v>
      </c>
      <c r="C19" s="20" t="s">
        <v>22</v>
      </c>
      <c r="D19" s="46">
        <v>0</v>
      </c>
      <c r="E19" s="46">
        <v>559871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559871</v>
      </c>
      <c r="O19" s="47">
        <f t="shared" si="1"/>
        <v>15.63579746976848</v>
      </c>
      <c r="P19" s="9"/>
    </row>
    <row r="20" spans="1:16" ht="15">
      <c r="A20" s="12"/>
      <c r="B20" s="25">
        <v>324.12</v>
      </c>
      <c r="C20" s="20" t="s">
        <v>23</v>
      </c>
      <c r="D20" s="46">
        <v>0</v>
      </c>
      <c r="E20" s="46">
        <v>286084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286084</v>
      </c>
      <c r="O20" s="47">
        <f t="shared" si="1"/>
        <v>7.989610969922082</v>
      </c>
      <c r="P20" s="9"/>
    </row>
    <row r="21" spans="1:16" ht="15">
      <c r="A21" s="12"/>
      <c r="B21" s="25">
        <v>324.21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3290076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3290076</v>
      </c>
      <c r="O21" s="47">
        <f t="shared" si="1"/>
        <v>91.88359817912699</v>
      </c>
      <c r="P21" s="9"/>
    </row>
    <row r="22" spans="1:16" ht="15">
      <c r="A22" s="12"/>
      <c r="B22" s="25">
        <v>324.22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722718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722718</v>
      </c>
      <c r="O22" s="47">
        <f t="shared" si="1"/>
        <v>20.183707096377802</v>
      </c>
      <c r="P22" s="9"/>
    </row>
    <row r="23" spans="1:16" ht="15">
      <c r="A23" s="12"/>
      <c r="B23" s="25">
        <v>324.61</v>
      </c>
      <c r="C23" s="20" t="s">
        <v>26</v>
      </c>
      <c r="D23" s="46">
        <v>0</v>
      </c>
      <c r="E23" s="46">
        <v>1495242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1495242</v>
      </c>
      <c r="O23" s="47">
        <f t="shared" si="1"/>
        <v>41.75837126818779</v>
      </c>
      <c r="P23" s="9"/>
    </row>
    <row r="24" spans="1:16" ht="15">
      <c r="A24" s="12"/>
      <c r="B24" s="25">
        <v>329</v>
      </c>
      <c r="C24" s="20" t="s">
        <v>27</v>
      </c>
      <c r="D24" s="46">
        <v>283953</v>
      </c>
      <c r="E24" s="46">
        <v>67404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2">SUM(D24:M24)</f>
        <v>351357</v>
      </c>
      <c r="O24" s="47">
        <f t="shared" si="1"/>
        <v>9.81252269109392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SUM(D26:D44)</f>
        <v>4295692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2643258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6938950</v>
      </c>
      <c r="O25" s="45">
        <f t="shared" si="1"/>
        <v>193.78752757840647</v>
      </c>
      <c r="P25" s="10"/>
    </row>
    <row r="26" spans="1:16" ht="15">
      <c r="A26" s="12"/>
      <c r="B26" s="25">
        <v>331.1</v>
      </c>
      <c r="C26" s="20" t="s">
        <v>129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25000</v>
      </c>
      <c r="O26" s="47">
        <f t="shared" si="1"/>
        <v>0.6981875052364063</v>
      </c>
      <c r="P26" s="9"/>
    </row>
    <row r="27" spans="1:16" ht="15">
      <c r="A27" s="12"/>
      <c r="B27" s="25">
        <v>331.2</v>
      </c>
      <c r="C27" s="20" t="s">
        <v>28</v>
      </c>
      <c r="D27" s="46">
        <v>221016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221016</v>
      </c>
      <c r="O27" s="47">
        <f t="shared" si="1"/>
        <v>6.172424386293183</v>
      </c>
      <c r="P27" s="9"/>
    </row>
    <row r="28" spans="1:16" ht="15">
      <c r="A28" s="12"/>
      <c r="B28" s="25">
        <v>331.31</v>
      </c>
      <c r="C28" s="20" t="s">
        <v>119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5531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5531</v>
      </c>
      <c r="O28" s="47">
        <f t="shared" si="1"/>
        <v>0.15446700365850252</v>
      </c>
      <c r="P28" s="9"/>
    </row>
    <row r="29" spans="1:16" ht="15">
      <c r="A29" s="12"/>
      <c r="B29" s="25">
        <v>331.39</v>
      </c>
      <c r="C29" s="20" t="s">
        <v>120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261084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261084</v>
      </c>
      <c r="O29" s="47">
        <f t="shared" si="1"/>
        <v>7.291423464685676</v>
      </c>
      <c r="P29" s="9"/>
    </row>
    <row r="30" spans="1:16" ht="15">
      <c r="A30" s="12"/>
      <c r="B30" s="25">
        <v>331.62</v>
      </c>
      <c r="C30" s="20" t="s">
        <v>130</v>
      </c>
      <c r="D30" s="46">
        <v>3945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3945</v>
      </c>
      <c r="O30" s="47">
        <f t="shared" si="1"/>
        <v>0.11017398832630491</v>
      </c>
      <c r="P30" s="9"/>
    </row>
    <row r="31" spans="1:16" ht="15">
      <c r="A31" s="12"/>
      <c r="B31" s="25">
        <v>334.2</v>
      </c>
      <c r="C31" s="20" t="s">
        <v>30</v>
      </c>
      <c r="D31" s="46">
        <v>460551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460551</v>
      </c>
      <c r="O31" s="47">
        <f t="shared" si="1"/>
        <v>12.862038148965286</v>
      </c>
      <c r="P31" s="9"/>
    </row>
    <row r="32" spans="1:16" ht="15">
      <c r="A32" s="12"/>
      <c r="B32" s="25">
        <v>334.31</v>
      </c>
      <c r="C32" s="20" t="s">
        <v>126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424247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424247</v>
      </c>
      <c r="O32" s="47">
        <f t="shared" si="1"/>
        <v>11.848158181361187</v>
      </c>
      <c r="P32" s="9"/>
    </row>
    <row r="33" spans="1:16" ht="15">
      <c r="A33" s="12"/>
      <c r="B33" s="25">
        <v>334.7</v>
      </c>
      <c r="C33" s="20" t="s">
        <v>31</v>
      </c>
      <c r="D33" s="46">
        <v>224595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0">SUM(D33:M33)</f>
        <v>224595</v>
      </c>
      <c r="O33" s="47">
        <f t="shared" si="1"/>
        <v>6.272376909542827</v>
      </c>
      <c r="P33" s="9"/>
    </row>
    <row r="34" spans="1:16" ht="15">
      <c r="A34" s="12"/>
      <c r="B34" s="25">
        <v>334.9</v>
      </c>
      <c r="C34" s="20" t="s">
        <v>131</v>
      </c>
      <c r="D34" s="46">
        <v>287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287</v>
      </c>
      <c r="O34" s="47">
        <f t="shared" si="1"/>
        <v>0.008015192560113944</v>
      </c>
      <c r="P34" s="9"/>
    </row>
    <row r="35" spans="1:16" ht="15">
      <c r="A35" s="12"/>
      <c r="B35" s="25">
        <v>335.12</v>
      </c>
      <c r="C35" s="20" t="s">
        <v>92</v>
      </c>
      <c r="D35" s="46">
        <v>911394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911394</v>
      </c>
      <c r="O35" s="47">
        <f t="shared" si="1"/>
        <v>25.45295612589717</v>
      </c>
      <c r="P35" s="9"/>
    </row>
    <row r="36" spans="1:16" ht="15">
      <c r="A36" s="12"/>
      <c r="B36" s="25">
        <v>335.14</v>
      </c>
      <c r="C36" s="20" t="s">
        <v>93</v>
      </c>
      <c r="D36" s="46">
        <v>16107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16107</v>
      </c>
      <c r="O36" s="47">
        <f t="shared" si="1"/>
        <v>0.44982824587371184</v>
      </c>
      <c r="P36" s="9"/>
    </row>
    <row r="37" spans="1:16" ht="15">
      <c r="A37" s="12"/>
      <c r="B37" s="25">
        <v>335.15</v>
      </c>
      <c r="C37" s="20" t="s">
        <v>94</v>
      </c>
      <c r="D37" s="46">
        <v>24231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24231</v>
      </c>
      <c r="O37" s="47">
        <f aca="true" t="shared" si="8" ref="O37:O68">(N37/O$78)</f>
        <v>0.6767112575753345</v>
      </c>
      <c r="P37" s="9"/>
    </row>
    <row r="38" spans="1:16" ht="15">
      <c r="A38" s="12"/>
      <c r="B38" s="25">
        <v>335.18</v>
      </c>
      <c r="C38" s="20" t="s">
        <v>95</v>
      </c>
      <c r="D38" s="46">
        <v>1945237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1945237</v>
      </c>
      <c r="O38" s="47">
        <f t="shared" si="8"/>
        <v>54.32560672494205</v>
      </c>
      <c r="P38" s="9"/>
    </row>
    <row r="39" spans="1:16" ht="15">
      <c r="A39" s="12"/>
      <c r="B39" s="25">
        <v>335.19</v>
      </c>
      <c r="C39" s="20" t="s">
        <v>96</v>
      </c>
      <c r="D39" s="46">
        <v>32074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32074</v>
      </c>
      <c r="O39" s="47">
        <f t="shared" si="8"/>
        <v>0.8957466417180998</v>
      </c>
      <c r="P39" s="9"/>
    </row>
    <row r="40" spans="1:16" ht="15">
      <c r="A40" s="12"/>
      <c r="B40" s="25">
        <v>335.21</v>
      </c>
      <c r="C40" s="20" t="s">
        <v>36</v>
      </c>
      <c r="D40" s="46">
        <v>18170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18170</v>
      </c>
      <c r="O40" s="47">
        <f t="shared" si="8"/>
        <v>0.5074426788058201</v>
      </c>
      <c r="P40" s="9"/>
    </row>
    <row r="41" spans="1:16" ht="15">
      <c r="A41" s="12"/>
      <c r="B41" s="25">
        <v>337.3</v>
      </c>
      <c r="C41" s="20" t="s">
        <v>37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1952396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1952396</v>
      </c>
      <c r="O41" s="47">
        <f t="shared" si="8"/>
        <v>54.52553969894155</v>
      </c>
      <c r="P41" s="9"/>
    </row>
    <row r="42" spans="1:16" ht="15">
      <c r="A42" s="12"/>
      <c r="B42" s="25">
        <v>337.5</v>
      </c>
      <c r="C42" s="20" t="s">
        <v>132</v>
      </c>
      <c r="D42" s="46">
        <v>526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526</v>
      </c>
      <c r="O42" s="47">
        <f t="shared" si="8"/>
        <v>0.014689865110173988</v>
      </c>
      <c r="P42" s="9"/>
    </row>
    <row r="43" spans="1:16" ht="15">
      <c r="A43" s="12"/>
      <c r="B43" s="25">
        <v>337.7</v>
      </c>
      <c r="C43" s="20" t="s">
        <v>110</v>
      </c>
      <c r="D43" s="46">
        <v>60000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60000</v>
      </c>
      <c r="O43" s="47">
        <f t="shared" si="8"/>
        <v>1.675650012567375</v>
      </c>
      <c r="P43" s="9"/>
    </row>
    <row r="44" spans="1:16" ht="15">
      <c r="A44" s="12"/>
      <c r="B44" s="25">
        <v>338</v>
      </c>
      <c r="C44" s="20" t="s">
        <v>38</v>
      </c>
      <c r="D44" s="46">
        <v>352559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352559</v>
      </c>
      <c r="O44" s="47">
        <f t="shared" si="8"/>
        <v>9.846091546345686</v>
      </c>
      <c r="P44" s="9"/>
    </row>
    <row r="45" spans="1:16" ht="15.75">
      <c r="A45" s="29" t="s">
        <v>43</v>
      </c>
      <c r="B45" s="30"/>
      <c r="C45" s="31"/>
      <c r="D45" s="32">
        <f aca="true" t="shared" si="9" ref="D45:M45">SUM(D46:D55)</f>
        <v>1545015</v>
      </c>
      <c r="E45" s="32">
        <f t="shared" si="9"/>
        <v>134515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16823342</v>
      </c>
      <c r="J45" s="32">
        <f t="shared" si="9"/>
        <v>4187577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22690449</v>
      </c>
      <c r="O45" s="45">
        <f t="shared" si="8"/>
        <v>633.6875192001564</v>
      </c>
      <c r="P45" s="10"/>
    </row>
    <row r="46" spans="1:16" ht="15">
      <c r="A46" s="12"/>
      <c r="B46" s="25">
        <v>341.2</v>
      </c>
      <c r="C46" s="20" t="s">
        <v>97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4187577</v>
      </c>
      <c r="K46" s="46">
        <v>0</v>
      </c>
      <c r="L46" s="46">
        <v>0</v>
      </c>
      <c r="M46" s="46">
        <v>0</v>
      </c>
      <c r="N46" s="46">
        <f aca="true" t="shared" si="10" ref="N46:N55">SUM(D46:M46)</f>
        <v>4187577</v>
      </c>
      <c r="O46" s="47">
        <f t="shared" si="8"/>
        <v>116.94855754461418</v>
      </c>
      <c r="P46" s="9"/>
    </row>
    <row r="47" spans="1:16" ht="15">
      <c r="A47" s="12"/>
      <c r="B47" s="25">
        <v>342.5</v>
      </c>
      <c r="C47" s="20" t="s">
        <v>48</v>
      </c>
      <c r="D47" s="46">
        <v>93998</v>
      </c>
      <c r="E47" s="46">
        <v>130416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224414</v>
      </c>
      <c r="O47" s="47">
        <f t="shared" si="8"/>
        <v>6.267322032004915</v>
      </c>
      <c r="P47" s="9"/>
    </row>
    <row r="48" spans="1:16" ht="15">
      <c r="A48" s="12"/>
      <c r="B48" s="25">
        <v>343.3</v>
      </c>
      <c r="C48" s="20" t="s">
        <v>49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6019884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6019884</v>
      </c>
      <c r="O48" s="47">
        <f t="shared" si="8"/>
        <v>168.12031167090234</v>
      </c>
      <c r="P48" s="9"/>
    </row>
    <row r="49" spans="1:16" ht="15">
      <c r="A49" s="12"/>
      <c r="B49" s="25">
        <v>343.4</v>
      </c>
      <c r="C49" s="20" t="s">
        <v>50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3087701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3087701</v>
      </c>
      <c r="O49" s="47">
        <f t="shared" si="8"/>
        <v>86.23177032423828</v>
      </c>
      <c r="P49" s="9"/>
    </row>
    <row r="50" spans="1:16" ht="15">
      <c r="A50" s="12"/>
      <c r="B50" s="25">
        <v>343.5</v>
      </c>
      <c r="C50" s="20" t="s">
        <v>51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6498573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6498573</v>
      </c>
      <c r="O50" s="47">
        <f t="shared" si="8"/>
        <v>181.48889881866674</v>
      </c>
      <c r="P50" s="9"/>
    </row>
    <row r="51" spans="1:16" ht="15">
      <c r="A51" s="12"/>
      <c r="B51" s="25">
        <v>343.7</v>
      </c>
      <c r="C51" s="20" t="s">
        <v>52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1002859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1002859</v>
      </c>
      <c r="O51" s="47">
        <f t="shared" si="8"/>
        <v>28.007344932555085</v>
      </c>
      <c r="P51" s="9"/>
    </row>
    <row r="52" spans="1:16" ht="15">
      <c r="A52" s="12"/>
      <c r="B52" s="25">
        <v>343.9</v>
      </c>
      <c r="C52" s="20" t="s">
        <v>53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214325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214325</v>
      </c>
      <c r="O52" s="47">
        <f t="shared" si="8"/>
        <v>5.985561482391711</v>
      </c>
      <c r="P52" s="9"/>
    </row>
    <row r="53" spans="1:16" ht="15">
      <c r="A53" s="12"/>
      <c r="B53" s="25">
        <v>347.2</v>
      </c>
      <c r="C53" s="20" t="s">
        <v>54</v>
      </c>
      <c r="D53" s="46">
        <v>296883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296883</v>
      </c>
      <c r="O53" s="47">
        <f t="shared" si="8"/>
        <v>8.291200044684</v>
      </c>
      <c r="P53" s="9"/>
    </row>
    <row r="54" spans="1:16" ht="15">
      <c r="A54" s="12"/>
      <c r="B54" s="25">
        <v>347.4</v>
      </c>
      <c r="C54" s="20" t="s">
        <v>55</v>
      </c>
      <c r="D54" s="46">
        <v>4253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4253</v>
      </c>
      <c r="O54" s="47">
        <f t="shared" si="8"/>
        <v>0.11877565839081744</v>
      </c>
      <c r="P54" s="9"/>
    </row>
    <row r="55" spans="1:16" ht="15">
      <c r="A55" s="12"/>
      <c r="B55" s="25">
        <v>349</v>
      </c>
      <c r="C55" s="20" t="s">
        <v>1</v>
      </c>
      <c r="D55" s="46">
        <v>1149881</v>
      </c>
      <c r="E55" s="46">
        <v>4099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1153980</v>
      </c>
      <c r="O55" s="47">
        <f t="shared" si="8"/>
        <v>32.22777669170833</v>
      </c>
      <c r="P55" s="9"/>
    </row>
    <row r="56" spans="1:16" ht="15.75">
      <c r="A56" s="29" t="s">
        <v>44</v>
      </c>
      <c r="B56" s="30"/>
      <c r="C56" s="31"/>
      <c r="D56" s="32">
        <f aca="true" t="shared" si="11" ref="D56:M56">SUM(D57:D62)</f>
        <v>357365</v>
      </c>
      <c r="E56" s="32">
        <f t="shared" si="11"/>
        <v>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>SUM(D56:M56)</f>
        <v>357365</v>
      </c>
      <c r="O56" s="45">
        <f t="shared" si="8"/>
        <v>9.980311112352334</v>
      </c>
      <c r="P56" s="10"/>
    </row>
    <row r="57" spans="1:16" ht="15">
      <c r="A57" s="13"/>
      <c r="B57" s="39">
        <v>351.5</v>
      </c>
      <c r="C57" s="21" t="s">
        <v>122</v>
      </c>
      <c r="D57" s="46">
        <v>154720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2" ref="N57:N62">SUM(D57:M57)</f>
        <v>154720</v>
      </c>
      <c r="O57" s="47">
        <f t="shared" si="8"/>
        <v>4.320942832407071</v>
      </c>
      <c r="P57" s="9"/>
    </row>
    <row r="58" spans="1:16" ht="15">
      <c r="A58" s="13"/>
      <c r="B58" s="39">
        <v>351.9</v>
      </c>
      <c r="C58" s="21" t="s">
        <v>98</v>
      </c>
      <c r="D58" s="46">
        <v>157123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157123</v>
      </c>
      <c r="O58" s="47">
        <f t="shared" si="8"/>
        <v>4.388052615410395</v>
      </c>
      <c r="P58" s="9"/>
    </row>
    <row r="59" spans="1:16" ht="15">
      <c r="A59" s="13"/>
      <c r="B59" s="39">
        <v>354</v>
      </c>
      <c r="C59" s="21" t="s">
        <v>58</v>
      </c>
      <c r="D59" s="46">
        <v>20066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20066</v>
      </c>
      <c r="O59" s="47">
        <f t="shared" si="8"/>
        <v>0.5603932192029492</v>
      </c>
      <c r="P59" s="9"/>
    </row>
    <row r="60" spans="1:16" ht="15">
      <c r="A60" s="13"/>
      <c r="B60" s="39">
        <v>355</v>
      </c>
      <c r="C60" s="21" t="s">
        <v>59</v>
      </c>
      <c r="D60" s="46">
        <v>12110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12110</v>
      </c>
      <c r="O60" s="47">
        <f t="shared" si="8"/>
        <v>0.3382020275365152</v>
      </c>
      <c r="P60" s="9"/>
    </row>
    <row r="61" spans="1:16" ht="15">
      <c r="A61" s="13"/>
      <c r="B61" s="39">
        <v>356</v>
      </c>
      <c r="C61" s="21" t="s">
        <v>60</v>
      </c>
      <c r="D61" s="46">
        <v>12620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12620</v>
      </c>
      <c r="O61" s="47">
        <f t="shared" si="8"/>
        <v>0.3524450526433379</v>
      </c>
      <c r="P61" s="9"/>
    </row>
    <row r="62" spans="1:16" ht="15">
      <c r="A62" s="13"/>
      <c r="B62" s="39">
        <v>358.2</v>
      </c>
      <c r="C62" s="21" t="s">
        <v>99</v>
      </c>
      <c r="D62" s="46">
        <v>726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726</v>
      </c>
      <c r="O62" s="47">
        <f t="shared" si="8"/>
        <v>0.02027536515206524</v>
      </c>
      <c r="P62" s="9"/>
    </row>
    <row r="63" spans="1:16" ht="15.75">
      <c r="A63" s="29" t="s">
        <v>4</v>
      </c>
      <c r="B63" s="30"/>
      <c r="C63" s="31"/>
      <c r="D63" s="32">
        <f aca="true" t="shared" si="13" ref="D63:M63">SUM(D64:D71)</f>
        <v>1378190</v>
      </c>
      <c r="E63" s="32">
        <f t="shared" si="13"/>
        <v>82510</v>
      </c>
      <c r="F63" s="32">
        <f t="shared" si="13"/>
        <v>3588</v>
      </c>
      <c r="G63" s="32">
        <f t="shared" si="13"/>
        <v>67406</v>
      </c>
      <c r="H63" s="32">
        <f t="shared" si="13"/>
        <v>77778</v>
      </c>
      <c r="I63" s="32">
        <f t="shared" si="13"/>
        <v>571757</v>
      </c>
      <c r="J63" s="32">
        <f t="shared" si="13"/>
        <v>73433</v>
      </c>
      <c r="K63" s="32">
        <f t="shared" si="13"/>
        <v>7902259</v>
      </c>
      <c r="L63" s="32">
        <f t="shared" si="13"/>
        <v>0</v>
      </c>
      <c r="M63" s="32">
        <f t="shared" si="13"/>
        <v>0</v>
      </c>
      <c r="N63" s="32">
        <f>SUM(D63:M63)</f>
        <v>10156921</v>
      </c>
      <c r="O63" s="45">
        <f t="shared" si="8"/>
        <v>283.6574133549306</v>
      </c>
      <c r="P63" s="10"/>
    </row>
    <row r="64" spans="1:16" ht="15">
      <c r="A64" s="12"/>
      <c r="B64" s="25">
        <v>361.1</v>
      </c>
      <c r="C64" s="20" t="s">
        <v>63</v>
      </c>
      <c r="D64" s="46">
        <v>102312</v>
      </c>
      <c r="E64" s="46">
        <v>31788</v>
      </c>
      <c r="F64" s="46">
        <v>4782</v>
      </c>
      <c r="G64" s="46">
        <v>75223</v>
      </c>
      <c r="H64" s="46">
        <v>9031</v>
      </c>
      <c r="I64" s="46">
        <v>401825</v>
      </c>
      <c r="J64" s="46">
        <v>6992</v>
      </c>
      <c r="K64" s="46">
        <v>0</v>
      </c>
      <c r="L64" s="46">
        <v>0</v>
      </c>
      <c r="M64" s="46">
        <v>0</v>
      </c>
      <c r="N64" s="46">
        <f>SUM(D64:M64)</f>
        <v>631953</v>
      </c>
      <c r="O64" s="47">
        <f t="shared" si="8"/>
        <v>17.648867539866508</v>
      </c>
      <c r="P64" s="9"/>
    </row>
    <row r="65" spans="1:16" ht="15">
      <c r="A65" s="12"/>
      <c r="B65" s="25">
        <v>361.3</v>
      </c>
      <c r="C65" s="20" t="s">
        <v>64</v>
      </c>
      <c r="D65" s="46">
        <v>-15743</v>
      </c>
      <c r="E65" s="46">
        <v>-5654</v>
      </c>
      <c r="F65" s="46">
        <v>-1194</v>
      </c>
      <c r="G65" s="46">
        <v>-7817</v>
      </c>
      <c r="H65" s="46">
        <v>-1328</v>
      </c>
      <c r="I65" s="46">
        <v>-146906</v>
      </c>
      <c r="J65" s="46">
        <v>-1070</v>
      </c>
      <c r="K65" s="46">
        <v>4769444</v>
      </c>
      <c r="L65" s="46">
        <v>0</v>
      </c>
      <c r="M65" s="46">
        <v>0</v>
      </c>
      <c r="N65" s="46">
        <f aca="true" t="shared" si="14" ref="N65:N71">SUM(D65:M65)</f>
        <v>4589732</v>
      </c>
      <c r="O65" s="47">
        <f t="shared" si="8"/>
        <v>128.17974139134807</v>
      </c>
      <c r="P65" s="9"/>
    </row>
    <row r="66" spans="1:16" ht="15">
      <c r="A66" s="12"/>
      <c r="B66" s="25">
        <v>362</v>
      </c>
      <c r="C66" s="20" t="s">
        <v>65</v>
      </c>
      <c r="D66" s="46">
        <v>636537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636537</v>
      </c>
      <c r="O66" s="47">
        <f t="shared" si="8"/>
        <v>17.776887200826653</v>
      </c>
      <c r="P66" s="9"/>
    </row>
    <row r="67" spans="1:16" ht="15">
      <c r="A67" s="12"/>
      <c r="B67" s="25">
        <v>364</v>
      </c>
      <c r="C67" s="20" t="s">
        <v>100</v>
      </c>
      <c r="D67" s="46">
        <v>86211</v>
      </c>
      <c r="E67" s="46">
        <v>0</v>
      </c>
      <c r="F67" s="46">
        <v>0</v>
      </c>
      <c r="G67" s="46">
        <v>0</v>
      </c>
      <c r="H67" s="46">
        <v>70075</v>
      </c>
      <c r="I67" s="46">
        <v>24352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180638</v>
      </c>
      <c r="O67" s="47">
        <f t="shared" si="8"/>
        <v>5.044767782835758</v>
      </c>
      <c r="P67" s="9"/>
    </row>
    <row r="68" spans="1:16" ht="15">
      <c r="A68" s="12"/>
      <c r="B68" s="25">
        <v>365</v>
      </c>
      <c r="C68" s="20" t="s">
        <v>101</v>
      </c>
      <c r="D68" s="46">
        <v>6825</v>
      </c>
      <c r="E68" s="46">
        <v>0</v>
      </c>
      <c r="F68" s="46">
        <v>0</v>
      </c>
      <c r="G68" s="46">
        <v>0</v>
      </c>
      <c r="H68" s="46">
        <v>0</v>
      </c>
      <c r="I68" s="46">
        <v>60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6885</v>
      </c>
      <c r="O68" s="47">
        <f t="shared" si="8"/>
        <v>0.1922808389421063</v>
      </c>
      <c r="P68" s="9"/>
    </row>
    <row r="69" spans="1:16" ht="15">
      <c r="A69" s="12"/>
      <c r="B69" s="25">
        <v>366</v>
      </c>
      <c r="C69" s="20" t="s">
        <v>68</v>
      </c>
      <c r="D69" s="46">
        <v>63003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63003</v>
      </c>
      <c r="O69" s="47">
        <f aca="true" t="shared" si="15" ref="O69:O76">(N69/O$78)</f>
        <v>1.7595162956963721</v>
      </c>
      <c r="P69" s="9"/>
    </row>
    <row r="70" spans="1:16" ht="15">
      <c r="A70" s="12"/>
      <c r="B70" s="25">
        <v>368</v>
      </c>
      <c r="C70" s="20" t="s">
        <v>69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3132815</v>
      </c>
      <c r="L70" s="46">
        <v>0</v>
      </c>
      <c r="M70" s="46">
        <v>0</v>
      </c>
      <c r="N70" s="46">
        <f t="shared" si="14"/>
        <v>3132815</v>
      </c>
      <c r="O70" s="47">
        <f t="shared" si="15"/>
        <v>87.49169156868768</v>
      </c>
      <c r="P70" s="9"/>
    </row>
    <row r="71" spans="1:16" ht="15">
      <c r="A71" s="12"/>
      <c r="B71" s="25">
        <v>369.9</v>
      </c>
      <c r="C71" s="20" t="s">
        <v>70</v>
      </c>
      <c r="D71" s="46">
        <v>499045</v>
      </c>
      <c r="E71" s="46">
        <v>56376</v>
      </c>
      <c r="F71" s="46">
        <v>0</v>
      </c>
      <c r="G71" s="46">
        <v>0</v>
      </c>
      <c r="H71" s="46">
        <v>0</v>
      </c>
      <c r="I71" s="46">
        <v>292426</v>
      </c>
      <c r="J71" s="46">
        <v>67511</v>
      </c>
      <c r="K71" s="46">
        <v>0</v>
      </c>
      <c r="L71" s="46">
        <v>0</v>
      </c>
      <c r="M71" s="46">
        <v>0</v>
      </c>
      <c r="N71" s="46">
        <f t="shared" si="14"/>
        <v>915358</v>
      </c>
      <c r="O71" s="47">
        <f t="shared" si="15"/>
        <v>25.563660736727456</v>
      </c>
      <c r="P71" s="9"/>
    </row>
    <row r="72" spans="1:16" ht="15.75">
      <c r="A72" s="29" t="s">
        <v>45</v>
      </c>
      <c r="B72" s="30"/>
      <c r="C72" s="31"/>
      <c r="D72" s="32">
        <f aca="true" t="shared" si="16" ref="D72:M72">SUM(D73:D75)</f>
        <v>1291157</v>
      </c>
      <c r="E72" s="32">
        <f t="shared" si="16"/>
        <v>226660</v>
      </c>
      <c r="F72" s="32">
        <f t="shared" si="16"/>
        <v>25095784</v>
      </c>
      <c r="G72" s="32">
        <f t="shared" si="16"/>
        <v>23781690</v>
      </c>
      <c r="H72" s="32">
        <f t="shared" si="16"/>
        <v>0</v>
      </c>
      <c r="I72" s="32">
        <f t="shared" si="16"/>
        <v>1553249</v>
      </c>
      <c r="J72" s="32">
        <f t="shared" si="16"/>
        <v>600000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52548540</v>
      </c>
      <c r="O72" s="45">
        <f t="shared" si="15"/>
        <v>1467.5493618566202</v>
      </c>
      <c r="P72" s="9"/>
    </row>
    <row r="73" spans="1:16" ht="15">
      <c r="A73" s="12"/>
      <c r="B73" s="25">
        <v>381</v>
      </c>
      <c r="C73" s="20" t="s">
        <v>71</v>
      </c>
      <c r="D73" s="46">
        <v>1291157</v>
      </c>
      <c r="E73" s="46">
        <v>226660</v>
      </c>
      <c r="F73" s="46">
        <v>1425225</v>
      </c>
      <c r="G73" s="46">
        <v>23781690</v>
      </c>
      <c r="H73" s="46">
        <v>0</v>
      </c>
      <c r="I73" s="46">
        <v>1303249</v>
      </c>
      <c r="J73" s="46">
        <v>600000</v>
      </c>
      <c r="K73" s="46">
        <v>0</v>
      </c>
      <c r="L73" s="46">
        <v>0</v>
      </c>
      <c r="M73" s="46">
        <v>0</v>
      </c>
      <c r="N73" s="46">
        <f>SUM(D73:M73)</f>
        <v>28627981</v>
      </c>
      <c r="O73" s="47">
        <f t="shared" si="15"/>
        <v>799.5079453738095</v>
      </c>
      <c r="P73" s="9"/>
    </row>
    <row r="74" spans="1:16" ht="15">
      <c r="A74" s="12"/>
      <c r="B74" s="25">
        <v>384</v>
      </c>
      <c r="C74" s="20" t="s">
        <v>102</v>
      </c>
      <c r="D74" s="46">
        <v>0</v>
      </c>
      <c r="E74" s="46">
        <v>0</v>
      </c>
      <c r="F74" s="46">
        <v>23670559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23670559</v>
      </c>
      <c r="O74" s="47">
        <f t="shared" si="15"/>
        <v>661.0595414304465</v>
      </c>
      <c r="P74" s="9"/>
    </row>
    <row r="75" spans="1:16" ht="15.75" thickBot="1">
      <c r="A75" s="12"/>
      <c r="B75" s="25">
        <v>389.8</v>
      </c>
      <c r="C75" s="20" t="s">
        <v>133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250000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250000</v>
      </c>
      <c r="O75" s="47">
        <f t="shared" si="15"/>
        <v>6.981875052364063</v>
      </c>
      <c r="P75" s="9"/>
    </row>
    <row r="76" spans="1:119" ht="16.5" thickBot="1">
      <c r="A76" s="14" t="s">
        <v>56</v>
      </c>
      <c r="B76" s="23"/>
      <c r="C76" s="22"/>
      <c r="D76" s="15">
        <f aca="true" t="shared" si="17" ref="D76:M76">SUM(D5,D14,D25,D45,D56,D63,D72)</f>
        <v>26197741</v>
      </c>
      <c r="E76" s="15">
        <f t="shared" si="17"/>
        <v>7491988</v>
      </c>
      <c r="F76" s="15">
        <f t="shared" si="17"/>
        <v>25099372</v>
      </c>
      <c r="G76" s="15">
        <f t="shared" si="17"/>
        <v>23849096</v>
      </c>
      <c r="H76" s="15">
        <f t="shared" si="17"/>
        <v>77778</v>
      </c>
      <c r="I76" s="15">
        <f t="shared" si="17"/>
        <v>25604400</v>
      </c>
      <c r="J76" s="15">
        <f t="shared" si="17"/>
        <v>4861010</v>
      </c>
      <c r="K76" s="15">
        <f t="shared" si="17"/>
        <v>7902259</v>
      </c>
      <c r="L76" s="15">
        <f t="shared" si="17"/>
        <v>0</v>
      </c>
      <c r="M76" s="15">
        <f t="shared" si="17"/>
        <v>0</v>
      </c>
      <c r="N76" s="15">
        <f>SUM(D76:M76)</f>
        <v>121083644</v>
      </c>
      <c r="O76" s="38">
        <f t="shared" si="15"/>
        <v>3381.5634931717263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134</v>
      </c>
      <c r="M78" s="48"/>
      <c r="N78" s="48"/>
      <c r="O78" s="43">
        <v>35807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82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13752042</v>
      </c>
      <c r="E5" s="27">
        <f t="shared" si="0"/>
        <v>3173421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16925463</v>
      </c>
      <c r="O5" s="33">
        <f aca="true" t="shared" si="1" ref="O5:O36">(N5/O$72)</f>
        <v>488.22981509793175</v>
      </c>
      <c r="P5" s="6"/>
    </row>
    <row r="6" spans="1:16" ht="15">
      <c r="A6" s="12"/>
      <c r="B6" s="25">
        <v>311</v>
      </c>
      <c r="C6" s="20" t="s">
        <v>3</v>
      </c>
      <c r="D6" s="46">
        <v>8586159</v>
      </c>
      <c r="E6" s="46">
        <v>208455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8794614</v>
      </c>
      <c r="O6" s="47">
        <f t="shared" si="1"/>
        <v>253.68834915048893</v>
      </c>
      <c r="P6" s="9"/>
    </row>
    <row r="7" spans="1:16" ht="15">
      <c r="A7" s="12"/>
      <c r="B7" s="25">
        <v>312.1</v>
      </c>
      <c r="C7" s="20" t="s">
        <v>11</v>
      </c>
      <c r="D7" s="46">
        <v>481798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481798</v>
      </c>
      <c r="O7" s="47">
        <f t="shared" si="1"/>
        <v>13.897885597253872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2964966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2964966</v>
      </c>
      <c r="O8" s="47">
        <f t="shared" si="1"/>
        <v>85.52704300920183</v>
      </c>
      <c r="P8" s="9"/>
    </row>
    <row r="9" spans="1:16" ht="15">
      <c r="A9" s="12"/>
      <c r="B9" s="25">
        <v>314.1</v>
      </c>
      <c r="C9" s="20" t="s">
        <v>13</v>
      </c>
      <c r="D9" s="46">
        <v>2921202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2921202</v>
      </c>
      <c r="O9" s="47">
        <f t="shared" si="1"/>
        <v>84.26463207084548</v>
      </c>
      <c r="P9" s="9"/>
    </row>
    <row r="10" spans="1:16" ht="15">
      <c r="A10" s="12"/>
      <c r="B10" s="25">
        <v>314.3</v>
      </c>
      <c r="C10" s="20" t="s">
        <v>14</v>
      </c>
      <c r="D10" s="46">
        <v>282869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282869</v>
      </c>
      <c r="O10" s="47">
        <f t="shared" si="1"/>
        <v>8.159604234574667</v>
      </c>
      <c r="P10" s="9"/>
    </row>
    <row r="11" spans="1:16" ht="15">
      <c r="A11" s="12"/>
      <c r="B11" s="25">
        <v>314.4</v>
      </c>
      <c r="C11" s="20" t="s">
        <v>15</v>
      </c>
      <c r="D11" s="46">
        <v>201571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201571</v>
      </c>
      <c r="O11" s="47">
        <f t="shared" si="1"/>
        <v>5.814492168344535</v>
      </c>
      <c r="P11" s="9"/>
    </row>
    <row r="12" spans="1:16" ht="15">
      <c r="A12" s="12"/>
      <c r="B12" s="25">
        <v>315</v>
      </c>
      <c r="C12" s="20" t="s">
        <v>90</v>
      </c>
      <c r="D12" s="46">
        <v>1138032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1138032</v>
      </c>
      <c r="O12" s="47">
        <f t="shared" si="1"/>
        <v>32.82753050451438</v>
      </c>
      <c r="P12" s="9"/>
    </row>
    <row r="13" spans="1:16" ht="15">
      <c r="A13" s="12"/>
      <c r="B13" s="25">
        <v>316</v>
      </c>
      <c r="C13" s="20" t="s">
        <v>91</v>
      </c>
      <c r="D13" s="46">
        <v>140411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140411</v>
      </c>
      <c r="O13" s="47">
        <f t="shared" si="1"/>
        <v>4.050278362708051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2931051</v>
      </c>
      <c r="E14" s="32">
        <f t="shared" si="3"/>
        <v>2816819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3317694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9065564</v>
      </c>
      <c r="O14" s="45">
        <f t="shared" si="1"/>
        <v>261.5041393832752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1078800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1078800</v>
      </c>
      <c r="O15" s="47">
        <f t="shared" si="1"/>
        <v>31.11893154873511</v>
      </c>
      <c r="P15" s="9"/>
    </row>
    <row r="16" spans="1:16" ht="15">
      <c r="A16" s="12"/>
      <c r="B16" s="25">
        <v>323.1</v>
      </c>
      <c r="C16" s="20" t="s">
        <v>19</v>
      </c>
      <c r="D16" s="46">
        <v>2448126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2448126</v>
      </c>
      <c r="O16" s="47">
        <f t="shared" si="1"/>
        <v>70.61834020826723</v>
      </c>
      <c r="P16" s="9"/>
    </row>
    <row r="17" spans="1:16" ht="15">
      <c r="A17" s="12"/>
      <c r="B17" s="25">
        <v>323.4</v>
      </c>
      <c r="C17" s="20" t="s">
        <v>20</v>
      </c>
      <c r="D17" s="46">
        <v>109095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109095</v>
      </c>
      <c r="O17" s="47">
        <f t="shared" si="1"/>
        <v>3.1469408947990885</v>
      </c>
      <c r="P17" s="9"/>
    </row>
    <row r="18" spans="1:16" ht="15">
      <c r="A18" s="12"/>
      <c r="B18" s="25">
        <v>323.7</v>
      </c>
      <c r="C18" s="20" t="s">
        <v>21</v>
      </c>
      <c r="D18" s="46">
        <v>154690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154690</v>
      </c>
      <c r="O18" s="47">
        <f t="shared" si="1"/>
        <v>4.462168632993913</v>
      </c>
      <c r="P18" s="9"/>
    </row>
    <row r="19" spans="1:16" ht="15">
      <c r="A19" s="12"/>
      <c r="B19" s="25">
        <v>324.11</v>
      </c>
      <c r="C19" s="20" t="s">
        <v>22</v>
      </c>
      <c r="D19" s="46">
        <v>0</v>
      </c>
      <c r="E19" s="46">
        <v>426840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426840</v>
      </c>
      <c r="O19" s="47">
        <f t="shared" si="1"/>
        <v>12.312573917558485</v>
      </c>
      <c r="P19" s="9"/>
    </row>
    <row r="20" spans="1:16" ht="15">
      <c r="A20" s="12"/>
      <c r="B20" s="25">
        <v>324.12</v>
      </c>
      <c r="C20" s="20" t="s">
        <v>23</v>
      </c>
      <c r="D20" s="46">
        <v>0</v>
      </c>
      <c r="E20" s="46">
        <v>182371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182371</v>
      </c>
      <c r="O20" s="47">
        <f t="shared" si="1"/>
        <v>5.260651339890963</v>
      </c>
      <c r="P20" s="9"/>
    </row>
    <row r="21" spans="1:16" ht="15">
      <c r="A21" s="12"/>
      <c r="B21" s="25">
        <v>324.21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2900953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2900953</v>
      </c>
      <c r="O21" s="47">
        <f t="shared" si="1"/>
        <v>83.68053191796233</v>
      </c>
      <c r="P21" s="9"/>
    </row>
    <row r="22" spans="1:16" ht="15">
      <c r="A22" s="12"/>
      <c r="B22" s="25">
        <v>324.22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416741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416741</v>
      </c>
      <c r="O22" s="47">
        <f t="shared" si="1"/>
        <v>12.021259410967202</v>
      </c>
      <c r="P22" s="9"/>
    </row>
    <row r="23" spans="1:16" ht="15">
      <c r="A23" s="12"/>
      <c r="B23" s="25">
        <v>324.61</v>
      </c>
      <c r="C23" s="20" t="s">
        <v>26</v>
      </c>
      <c r="D23" s="46">
        <v>0</v>
      </c>
      <c r="E23" s="46">
        <v>1092976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1092976</v>
      </c>
      <c r="O23" s="47">
        <f t="shared" si="1"/>
        <v>31.52785069374333</v>
      </c>
      <c r="P23" s="9"/>
    </row>
    <row r="24" spans="1:16" ht="15">
      <c r="A24" s="12"/>
      <c r="B24" s="25">
        <v>329</v>
      </c>
      <c r="C24" s="20" t="s">
        <v>27</v>
      </c>
      <c r="D24" s="46">
        <v>219140</v>
      </c>
      <c r="E24" s="46">
        <v>35832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1">SUM(D24:M24)</f>
        <v>254972</v>
      </c>
      <c r="O24" s="47">
        <f t="shared" si="1"/>
        <v>7.354890818357516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SUM(D26:D39)</f>
        <v>4205343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732885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4938228</v>
      </c>
      <c r="O25" s="45">
        <f t="shared" si="1"/>
        <v>142.44751492774108</v>
      </c>
      <c r="P25" s="10"/>
    </row>
    <row r="26" spans="1:16" ht="15">
      <c r="A26" s="12"/>
      <c r="B26" s="25">
        <v>331.2</v>
      </c>
      <c r="C26" s="20" t="s">
        <v>28</v>
      </c>
      <c r="D26" s="46">
        <v>641283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641283</v>
      </c>
      <c r="O26" s="47">
        <f t="shared" si="1"/>
        <v>18.49837020797877</v>
      </c>
      <c r="P26" s="9"/>
    </row>
    <row r="27" spans="1:16" ht="15">
      <c r="A27" s="12"/>
      <c r="B27" s="25">
        <v>331.31</v>
      </c>
      <c r="C27" s="20" t="s">
        <v>119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18544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18544</v>
      </c>
      <c r="O27" s="47">
        <f t="shared" si="1"/>
        <v>0.5349179334814088</v>
      </c>
      <c r="P27" s="9"/>
    </row>
    <row r="28" spans="1:16" ht="15">
      <c r="A28" s="12"/>
      <c r="B28" s="25">
        <v>331.39</v>
      </c>
      <c r="C28" s="20" t="s">
        <v>120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386991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386991</v>
      </c>
      <c r="O28" s="47">
        <f t="shared" si="1"/>
        <v>11.163094585628984</v>
      </c>
      <c r="P28" s="9"/>
    </row>
    <row r="29" spans="1:16" ht="15">
      <c r="A29" s="12"/>
      <c r="B29" s="25">
        <v>334.1</v>
      </c>
      <c r="C29" s="20" t="s">
        <v>86</v>
      </c>
      <c r="D29" s="46">
        <v>370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370</v>
      </c>
      <c r="O29" s="47">
        <f t="shared" si="1"/>
        <v>0.010672974298324055</v>
      </c>
      <c r="P29" s="9"/>
    </row>
    <row r="30" spans="1:16" ht="15">
      <c r="A30" s="12"/>
      <c r="B30" s="25">
        <v>334.2</v>
      </c>
      <c r="C30" s="20" t="s">
        <v>30</v>
      </c>
      <c r="D30" s="46">
        <v>483371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483371</v>
      </c>
      <c r="O30" s="47">
        <f t="shared" si="1"/>
        <v>13.94326016095999</v>
      </c>
      <c r="P30" s="9"/>
    </row>
    <row r="31" spans="1:16" ht="15">
      <c r="A31" s="12"/>
      <c r="B31" s="25">
        <v>334.31</v>
      </c>
      <c r="C31" s="20" t="s">
        <v>126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75753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75753</v>
      </c>
      <c r="O31" s="47">
        <f t="shared" si="1"/>
        <v>2.1851616811376813</v>
      </c>
      <c r="P31" s="9"/>
    </row>
    <row r="32" spans="1:16" ht="15">
      <c r="A32" s="12"/>
      <c r="B32" s="25">
        <v>335.12</v>
      </c>
      <c r="C32" s="20" t="s">
        <v>92</v>
      </c>
      <c r="D32" s="46">
        <v>819286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7">SUM(D32:M32)</f>
        <v>819286</v>
      </c>
      <c r="O32" s="47">
        <f t="shared" si="1"/>
        <v>23.633022759396543</v>
      </c>
      <c r="P32" s="9"/>
    </row>
    <row r="33" spans="1:16" ht="15">
      <c r="A33" s="12"/>
      <c r="B33" s="25">
        <v>335.14</v>
      </c>
      <c r="C33" s="20" t="s">
        <v>93</v>
      </c>
      <c r="D33" s="46">
        <v>15942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15942</v>
      </c>
      <c r="O33" s="47">
        <f t="shared" si="1"/>
        <v>0.459860962875357</v>
      </c>
      <c r="P33" s="9"/>
    </row>
    <row r="34" spans="1:16" ht="15">
      <c r="A34" s="12"/>
      <c r="B34" s="25">
        <v>335.15</v>
      </c>
      <c r="C34" s="20" t="s">
        <v>94</v>
      </c>
      <c r="D34" s="46">
        <v>19284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19284</v>
      </c>
      <c r="O34" s="47">
        <f t="shared" si="1"/>
        <v>0.556263882078057</v>
      </c>
      <c r="P34" s="9"/>
    </row>
    <row r="35" spans="1:16" ht="15">
      <c r="A35" s="12"/>
      <c r="B35" s="25">
        <v>335.18</v>
      </c>
      <c r="C35" s="20" t="s">
        <v>95</v>
      </c>
      <c r="D35" s="46">
        <v>1848294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1848294</v>
      </c>
      <c r="O35" s="47">
        <f t="shared" si="1"/>
        <v>53.315660426342056</v>
      </c>
      <c r="P35" s="9"/>
    </row>
    <row r="36" spans="1:16" ht="15">
      <c r="A36" s="12"/>
      <c r="B36" s="25">
        <v>335.19</v>
      </c>
      <c r="C36" s="20" t="s">
        <v>96</v>
      </c>
      <c r="D36" s="46">
        <v>29928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29928</v>
      </c>
      <c r="O36" s="47">
        <f t="shared" si="1"/>
        <v>0.8632993913520063</v>
      </c>
      <c r="P36" s="9"/>
    </row>
    <row r="37" spans="1:16" ht="15">
      <c r="A37" s="12"/>
      <c r="B37" s="25">
        <v>335.21</v>
      </c>
      <c r="C37" s="20" t="s">
        <v>36</v>
      </c>
      <c r="D37" s="46">
        <v>15390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15390</v>
      </c>
      <c r="O37" s="47">
        <f aca="true" t="shared" si="8" ref="O37:O68">(N37/O$72)</f>
        <v>0.44393803905731677</v>
      </c>
      <c r="P37" s="9"/>
    </row>
    <row r="38" spans="1:16" ht="15">
      <c r="A38" s="12"/>
      <c r="B38" s="25">
        <v>337.3</v>
      </c>
      <c r="C38" s="20" t="s">
        <v>37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251597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251597</v>
      </c>
      <c r="O38" s="47">
        <f t="shared" si="8"/>
        <v>7.257535985230911</v>
      </c>
      <c r="P38" s="9"/>
    </row>
    <row r="39" spans="1:16" ht="15">
      <c r="A39" s="12"/>
      <c r="B39" s="25">
        <v>338</v>
      </c>
      <c r="C39" s="20" t="s">
        <v>38</v>
      </c>
      <c r="D39" s="46">
        <v>332195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332195</v>
      </c>
      <c r="O39" s="47">
        <f t="shared" si="8"/>
        <v>9.582455937923674</v>
      </c>
      <c r="P39" s="9"/>
    </row>
    <row r="40" spans="1:16" ht="15.75">
      <c r="A40" s="29" t="s">
        <v>43</v>
      </c>
      <c r="B40" s="30"/>
      <c r="C40" s="31"/>
      <c r="D40" s="32">
        <f aca="true" t="shared" si="9" ref="D40:M40">SUM(D41:D50)</f>
        <v>1519722</v>
      </c>
      <c r="E40" s="32">
        <f t="shared" si="9"/>
        <v>99756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16040692</v>
      </c>
      <c r="J40" s="32">
        <f t="shared" si="9"/>
        <v>3783957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21444127</v>
      </c>
      <c r="O40" s="45">
        <f t="shared" si="8"/>
        <v>618.5746387053971</v>
      </c>
      <c r="P40" s="10"/>
    </row>
    <row r="41" spans="1:16" ht="15">
      <c r="A41" s="12"/>
      <c r="B41" s="25">
        <v>341.2</v>
      </c>
      <c r="C41" s="20" t="s">
        <v>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3783957</v>
      </c>
      <c r="K41" s="46">
        <v>0</v>
      </c>
      <c r="L41" s="46">
        <v>0</v>
      </c>
      <c r="M41" s="46">
        <v>0</v>
      </c>
      <c r="N41" s="46">
        <f aca="true" t="shared" si="10" ref="N41:N50">SUM(D41:M41)</f>
        <v>3783957</v>
      </c>
      <c r="O41" s="47">
        <f t="shared" si="8"/>
        <v>109.1515562350362</v>
      </c>
      <c r="P41" s="9"/>
    </row>
    <row r="42" spans="1:16" ht="15">
      <c r="A42" s="12"/>
      <c r="B42" s="25">
        <v>342.5</v>
      </c>
      <c r="C42" s="20" t="s">
        <v>48</v>
      </c>
      <c r="D42" s="46">
        <v>119910</v>
      </c>
      <c r="E42" s="46">
        <v>95970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215880</v>
      </c>
      <c r="O42" s="47">
        <f t="shared" si="8"/>
        <v>6.227247814924857</v>
      </c>
      <c r="P42" s="9"/>
    </row>
    <row r="43" spans="1:16" ht="15">
      <c r="A43" s="12"/>
      <c r="B43" s="25">
        <v>343.3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5683702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5683702</v>
      </c>
      <c r="O43" s="47">
        <f t="shared" si="8"/>
        <v>163.95136585225143</v>
      </c>
      <c r="P43" s="9"/>
    </row>
    <row r="44" spans="1:16" ht="15">
      <c r="A44" s="12"/>
      <c r="B44" s="25">
        <v>343.4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2982841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2982841</v>
      </c>
      <c r="O44" s="47">
        <f t="shared" si="8"/>
        <v>86.04266305131681</v>
      </c>
      <c r="P44" s="9"/>
    </row>
    <row r="45" spans="1:16" ht="15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6170684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6170684</v>
      </c>
      <c r="O45" s="47">
        <f t="shared" si="8"/>
        <v>177.99878847318774</v>
      </c>
      <c r="P45" s="9"/>
    </row>
    <row r="46" spans="1:16" ht="15">
      <c r="A46" s="12"/>
      <c r="B46" s="25">
        <v>343.7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952712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952712</v>
      </c>
      <c r="O46" s="47">
        <f t="shared" si="8"/>
        <v>27.481812674878125</v>
      </c>
      <c r="P46" s="9"/>
    </row>
    <row r="47" spans="1:16" ht="15">
      <c r="A47" s="12"/>
      <c r="B47" s="25">
        <v>343.9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250753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250753</v>
      </c>
      <c r="O47" s="47">
        <f t="shared" si="8"/>
        <v>7.23319006548014</v>
      </c>
      <c r="P47" s="9"/>
    </row>
    <row r="48" spans="1:16" ht="15">
      <c r="A48" s="12"/>
      <c r="B48" s="25">
        <v>347.2</v>
      </c>
      <c r="C48" s="20" t="s">
        <v>54</v>
      </c>
      <c r="D48" s="46">
        <v>276238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276238</v>
      </c>
      <c r="O48" s="47">
        <f t="shared" si="8"/>
        <v>7.968327227622812</v>
      </c>
      <c r="P48" s="9"/>
    </row>
    <row r="49" spans="1:16" ht="15">
      <c r="A49" s="12"/>
      <c r="B49" s="25">
        <v>347.4</v>
      </c>
      <c r="C49" s="20" t="s">
        <v>55</v>
      </c>
      <c r="D49" s="46">
        <v>3200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3200</v>
      </c>
      <c r="O49" s="47">
        <f t="shared" si="8"/>
        <v>0.09230680474226209</v>
      </c>
      <c r="P49" s="9"/>
    </row>
    <row r="50" spans="1:16" ht="15">
      <c r="A50" s="12"/>
      <c r="B50" s="25">
        <v>349</v>
      </c>
      <c r="C50" s="20" t="s">
        <v>1</v>
      </c>
      <c r="D50" s="46">
        <v>1120374</v>
      </c>
      <c r="E50" s="46">
        <v>3786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1124160</v>
      </c>
      <c r="O50" s="47">
        <f t="shared" si="8"/>
        <v>32.42738050595668</v>
      </c>
      <c r="P50" s="9"/>
    </row>
    <row r="51" spans="1:16" ht="15.75">
      <c r="A51" s="29" t="s">
        <v>44</v>
      </c>
      <c r="B51" s="30"/>
      <c r="C51" s="31"/>
      <c r="D51" s="32">
        <f aca="true" t="shared" si="11" ref="D51:M51">SUM(D52:D57)</f>
        <v>699867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>SUM(D51:M51)</f>
        <v>699867</v>
      </c>
      <c r="O51" s="45">
        <f t="shared" si="8"/>
        <v>20.188277035797732</v>
      </c>
      <c r="P51" s="10"/>
    </row>
    <row r="52" spans="1:16" ht="15">
      <c r="A52" s="13"/>
      <c r="B52" s="39">
        <v>351.5</v>
      </c>
      <c r="C52" s="21" t="s">
        <v>122</v>
      </c>
      <c r="D52" s="46">
        <v>407563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2" ref="N52:N57">SUM(D52:M52)</f>
        <v>407563</v>
      </c>
      <c r="O52" s="47">
        <f t="shared" si="8"/>
        <v>11.756511956615801</v>
      </c>
      <c r="P52" s="9"/>
    </row>
    <row r="53" spans="1:16" ht="15">
      <c r="A53" s="13"/>
      <c r="B53" s="39">
        <v>351.9</v>
      </c>
      <c r="C53" s="21" t="s">
        <v>98</v>
      </c>
      <c r="D53" s="46">
        <v>176237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176237</v>
      </c>
      <c r="O53" s="47">
        <f t="shared" si="8"/>
        <v>5.083710733550639</v>
      </c>
      <c r="P53" s="9"/>
    </row>
    <row r="54" spans="1:16" ht="15">
      <c r="A54" s="13"/>
      <c r="B54" s="39">
        <v>354</v>
      </c>
      <c r="C54" s="21" t="s">
        <v>58</v>
      </c>
      <c r="D54" s="46">
        <v>28984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28984</v>
      </c>
      <c r="O54" s="47">
        <f t="shared" si="8"/>
        <v>0.8360688839530389</v>
      </c>
      <c r="P54" s="9"/>
    </row>
    <row r="55" spans="1:16" ht="15">
      <c r="A55" s="13"/>
      <c r="B55" s="39">
        <v>355</v>
      </c>
      <c r="C55" s="21" t="s">
        <v>59</v>
      </c>
      <c r="D55" s="46">
        <v>70517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70517</v>
      </c>
      <c r="O55" s="47">
        <f t="shared" si="8"/>
        <v>2.034124671878155</v>
      </c>
      <c r="P55" s="9"/>
    </row>
    <row r="56" spans="1:16" ht="15">
      <c r="A56" s="13"/>
      <c r="B56" s="39">
        <v>356</v>
      </c>
      <c r="C56" s="21" t="s">
        <v>60</v>
      </c>
      <c r="D56" s="46">
        <v>12959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12959</v>
      </c>
      <c r="O56" s="47">
        <f t="shared" si="8"/>
        <v>0.3738137133296795</v>
      </c>
      <c r="P56" s="9"/>
    </row>
    <row r="57" spans="1:16" ht="15">
      <c r="A57" s="13"/>
      <c r="B57" s="39">
        <v>358.2</v>
      </c>
      <c r="C57" s="21" t="s">
        <v>99</v>
      </c>
      <c r="D57" s="46">
        <v>3607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3607</v>
      </c>
      <c r="O57" s="47">
        <f t="shared" si="8"/>
        <v>0.10404707647041855</v>
      </c>
      <c r="P57" s="9"/>
    </row>
    <row r="58" spans="1:16" ht="15.75">
      <c r="A58" s="29" t="s">
        <v>4</v>
      </c>
      <c r="B58" s="30"/>
      <c r="C58" s="31"/>
      <c r="D58" s="32">
        <f aca="true" t="shared" si="13" ref="D58:M58">SUM(D59:D66)</f>
        <v>2524553</v>
      </c>
      <c r="E58" s="32">
        <f t="shared" si="13"/>
        <v>33576</v>
      </c>
      <c r="F58" s="32">
        <f t="shared" si="13"/>
        <v>3115</v>
      </c>
      <c r="G58" s="32">
        <f t="shared" si="13"/>
        <v>22120</v>
      </c>
      <c r="H58" s="32">
        <f t="shared" si="13"/>
        <v>79408</v>
      </c>
      <c r="I58" s="32">
        <f t="shared" si="13"/>
        <v>623743</v>
      </c>
      <c r="J58" s="32">
        <f t="shared" si="13"/>
        <v>963381</v>
      </c>
      <c r="K58" s="32">
        <f t="shared" si="13"/>
        <v>5153752</v>
      </c>
      <c r="L58" s="32">
        <f t="shared" si="13"/>
        <v>0</v>
      </c>
      <c r="M58" s="32">
        <f t="shared" si="13"/>
        <v>0</v>
      </c>
      <c r="N58" s="32">
        <f>SUM(D58:M58)</f>
        <v>9403648</v>
      </c>
      <c r="O58" s="45">
        <f t="shared" si="8"/>
        <v>271.2564686878011</v>
      </c>
      <c r="P58" s="10"/>
    </row>
    <row r="59" spans="1:16" ht="15">
      <c r="A59" s="12"/>
      <c r="B59" s="25">
        <v>361.1</v>
      </c>
      <c r="C59" s="20" t="s">
        <v>63</v>
      </c>
      <c r="D59" s="46">
        <v>76849</v>
      </c>
      <c r="E59" s="46">
        <v>33286</v>
      </c>
      <c r="F59" s="46">
        <v>3115</v>
      </c>
      <c r="G59" s="46">
        <v>11444</v>
      </c>
      <c r="H59" s="46">
        <v>6473</v>
      </c>
      <c r="I59" s="46">
        <v>260247</v>
      </c>
      <c r="J59" s="46">
        <v>3248</v>
      </c>
      <c r="K59" s="46">
        <v>0</v>
      </c>
      <c r="L59" s="46">
        <v>0</v>
      </c>
      <c r="M59" s="46">
        <v>0</v>
      </c>
      <c r="N59" s="46">
        <f>SUM(D59:M59)</f>
        <v>394662</v>
      </c>
      <c r="O59" s="47">
        <f t="shared" si="8"/>
        <v>11.384371304122075</v>
      </c>
      <c r="P59" s="9"/>
    </row>
    <row r="60" spans="1:16" ht="15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2817369</v>
      </c>
      <c r="L60" s="46">
        <v>0</v>
      </c>
      <c r="M60" s="46">
        <v>0</v>
      </c>
      <c r="N60" s="46">
        <f aca="true" t="shared" si="14" ref="N60:N66">SUM(D60:M60)</f>
        <v>2817369</v>
      </c>
      <c r="O60" s="47">
        <f t="shared" si="8"/>
        <v>81.26947817809445</v>
      </c>
      <c r="P60" s="9"/>
    </row>
    <row r="61" spans="1:16" ht="15">
      <c r="A61" s="12"/>
      <c r="B61" s="25">
        <v>362</v>
      </c>
      <c r="C61" s="20" t="s">
        <v>65</v>
      </c>
      <c r="D61" s="46">
        <v>596243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596243</v>
      </c>
      <c r="O61" s="47">
        <f t="shared" si="8"/>
        <v>17.19915193123143</v>
      </c>
      <c r="P61" s="9"/>
    </row>
    <row r="62" spans="1:16" ht="15">
      <c r="A62" s="12"/>
      <c r="B62" s="25">
        <v>364</v>
      </c>
      <c r="C62" s="20" t="s">
        <v>100</v>
      </c>
      <c r="D62" s="46">
        <v>1321113</v>
      </c>
      <c r="E62" s="46">
        <v>0</v>
      </c>
      <c r="F62" s="46">
        <v>0</v>
      </c>
      <c r="G62" s="46">
        <v>0</v>
      </c>
      <c r="H62" s="46">
        <v>72935</v>
      </c>
      <c r="I62" s="46">
        <v>99726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1493774</v>
      </c>
      <c r="O62" s="47">
        <f t="shared" si="8"/>
        <v>43.08922029595869</v>
      </c>
      <c r="P62" s="9"/>
    </row>
    <row r="63" spans="1:16" ht="15">
      <c r="A63" s="12"/>
      <c r="B63" s="25">
        <v>365</v>
      </c>
      <c r="C63" s="20" t="s">
        <v>101</v>
      </c>
      <c r="D63" s="46">
        <v>1582</v>
      </c>
      <c r="E63" s="46">
        <v>0</v>
      </c>
      <c r="F63" s="46">
        <v>0</v>
      </c>
      <c r="G63" s="46">
        <v>0</v>
      </c>
      <c r="H63" s="46">
        <v>0</v>
      </c>
      <c r="I63" s="46">
        <v>19673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21255</v>
      </c>
      <c r="O63" s="47">
        <f t="shared" si="8"/>
        <v>0.613119104623994</v>
      </c>
      <c r="P63" s="9"/>
    </row>
    <row r="64" spans="1:16" ht="15">
      <c r="A64" s="12"/>
      <c r="B64" s="25">
        <v>366</v>
      </c>
      <c r="C64" s="20" t="s">
        <v>68</v>
      </c>
      <c r="D64" s="46">
        <v>37355</v>
      </c>
      <c r="E64" s="46">
        <v>0</v>
      </c>
      <c r="F64" s="46">
        <v>0</v>
      </c>
      <c r="G64" s="46">
        <v>10676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48031</v>
      </c>
      <c r="O64" s="47">
        <f t="shared" si="8"/>
        <v>1.385496293304872</v>
      </c>
      <c r="P64" s="9"/>
    </row>
    <row r="65" spans="1:16" ht="15">
      <c r="A65" s="12"/>
      <c r="B65" s="25">
        <v>368</v>
      </c>
      <c r="C65" s="20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2336383</v>
      </c>
      <c r="L65" s="46">
        <v>0</v>
      </c>
      <c r="M65" s="46">
        <v>0</v>
      </c>
      <c r="N65" s="46">
        <f t="shared" si="14"/>
        <v>2336383</v>
      </c>
      <c r="O65" s="47">
        <f t="shared" si="8"/>
        <v>67.39501543254391</v>
      </c>
      <c r="P65" s="9"/>
    </row>
    <row r="66" spans="1:16" ht="15">
      <c r="A66" s="12"/>
      <c r="B66" s="25">
        <v>369.9</v>
      </c>
      <c r="C66" s="20" t="s">
        <v>70</v>
      </c>
      <c r="D66" s="46">
        <v>491411</v>
      </c>
      <c r="E66" s="46">
        <v>290</v>
      </c>
      <c r="F66" s="46">
        <v>0</v>
      </c>
      <c r="G66" s="46">
        <v>0</v>
      </c>
      <c r="H66" s="46">
        <v>0</v>
      </c>
      <c r="I66" s="46">
        <v>244097</v>
      </c>
      <c r="J66" s="46">
        <v>960133</v>
      </c>
      <c r="K66" s="46">
        <v>0</v>
      </c>
      <c r="L66" s="46">
        <v>0</v>
      </c>
      <c r="M66" s="46">
        <v>0</v>
      </c>
      <c r="N66" s="46">
        <f t="shared" si="14"/>
        <v>1695931</v>
      </c>
      <c r="O66" s="47">
        <f t="shared" si="8"/>
        <v>48.920616147921656</v>
      </c>
      <c r="P66" s="9"/>
    </row>
    <row r="67" spans="1:16" ht="15.75">
      <c r="A67" s="29" t="s">
        <v>45</v>
      </c>
      <c r="B67" s="30"/>
      <c r="C67" s="31"/>
      <c r="D67" s="32">
        <f aca="true" t="shared" si="15" ref="D67:M67">SUM(D68:D69)</f>
        <v>574641</v>
      </c>
      <c r="E67" s="32">
        <f t="shared" si="15"/>
        <v>101392</v>
      </c>
      <c r="F67" s="32">
        <f t="shared" si="15"/>
        <v>11989327</v>
      </c>
      <c r="G67" s="32">
        <f t="shared" si="15"/>
        <v>9862570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22527930</v>
      </c>
      <c r="O67" s="45">
        <f t="shared" si="8"/>
        <v>649.8378861741714</v>
      </c>
      <c r="P67" s="9"/>
    </row>
    <row r="68" spans="1:16" ht="15">
      <c r="A68" s="12"/>
      <c r="B68" s="25">
        <v>381</v>
      </c>
      <c r="C68" s="20" t="s">
        <v>71</v>
      </c>
      <c r="D68" s="46">
        <v>574641</v>
      </c>
      <c r="E68" s="46">
        <v>101392</v>
      </c>
      <c r="F68" s="46">
        <v>1358131</v>
      </c>
      <c r="G68" s="46">
        <v>9862570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11896734</v>
      </c>
      <c r="O68" s="47">
        <f t="shared" si="8"/>
        <v>343.1717195026971</v>
      </c>
      <c r="P68" s="9"/>
    </row>
    <row r="69" spans="1:16" ht="15.75" thickBot="1">
      <c r="A69" s="12"/>
      <c r="B69" s="25">
        <v>384</v>
      </c>
      <c r="C69" s="20" t="s">
        <v>102</v>
      </c>
      <c r="D69" s="46">
        <v>0</v>
      </c>
      <c r="E69" s="46">
        <v>0</v>
      </c>
      <c r="F69" s="46">
        <v>10631196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10631196</v>
      </c>
      <c r="O69" s="47">
        <f>(N69/O$72)</f>
        <v>306.6661666714743</v>
      </c>
      <c r="P69" s="9"/>
    </row>
    <row r="70" spans="1:119" ht="16.5" thickBot="1">
      <c r="A70" s="14" t="s">
        <v>56</v>
      </c>
      <c r="B70" s="23"/>
      <c r="C70" s="22"/>
      <c r="D70" s="15">
        <f aca="true" t="shared" si="16" ref="D70:M70">SUM(D5,D14,D25,D40,D51,D58,D67)</f>
        <v>26207219</v>
      </c>
      <c r="E70" s="15">
        <f t="shared" si="16"/>
        <v>6224964</v>
      </c>
      <c r="F70" s="15">
        <f t="shared" si="16"/>
        <v>11992442</v>
      </c>
      <c r="G70" s="15">
        <f t="shared" si="16"/>
        <v>9884690</v>
      </c>
      <c r="H70" s="15">
        <f t="shared" si="16"/>
        <v>79408</v>
      </c>
      <c r="I70" s="15">
        <f t="shared" si="16"/>
        <v>20715014</v>
      </c>
      <c r="J70" s="15">
        <f t="shared" si="16"/>
        <v>4747338</v>
      </c>
      <c r="K70" s="15">
        <f t="shared" si="16"/>
        <v>5153752</v>
      </c>
      <c r="L70" s="15">
        <f t="shared" si="16"/>
        <v>0</v>
      </c>
      <c r="M70" s="15">
        <f t="shared" si="16"/>
        <v>0</v>
      </c>
      <c r="N70" s="15">
        <f>SUM(D70:M70)</f>
        <v>85004827</v>
      </c>
      <c r="O70" s="38">
        <f>(N70/O$72)</f>
        <v>2452.0387400121153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5" ht="15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5" ht="15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127</v>
      </c>
      <c r="M72" s="48"/>
      <c r="N72" s="48"/>
      <c r="O72" s="43">
        <v>34667</v>
      </c>
    </row>
    <row r="73" spans="1:15" ht="15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5.75" customHeight="1" thickBot="1">
      <c r="A74" s="52" t="s">
        <v>82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sheetProtection/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11434667</v>
      </c>
      <c r="E5" s="27">
        <f t="shared" si="0"/>
        <v>2954765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14389432</v>
      </c>
      <c r="O5" s="33">
        <f aca="true" t="shared" si="1" ref="O5:O36">(N5/O$71)</f>
        <v>444.83219982688263</v>
      </c>
      <c r="P5" s="6"/>
    </row>
    <row r="6" spans="1:16" ht="15">
      <c r="A6" s="12"/>
      <c r="B6" s="25">
        <v>311</v>
      </c>
      <c r="C6" s="20" t="s">
        <v>3</v>
      </c>
      <c r="D6" s="46">
        <v>6813183</v>
      </c>
      <c r="E6" s="46">
        <v>199402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7012585</v>
      </c>
      <c r="O6" s="47">
        <f t="shared" si="1"/>
        <v>216.78573636700878</v>
      </c>
      <c r="P6" s="9"/>
    </row>
    <row r="7" spans="1:16" ht="15">
      <c r="A7" s="12"/>
      <c r="B7" s="25">
        <v>312.1</v>
      </c>
      <c r="C7" s="20" t="s">
        <v>11</v>
      </c>
      <c r="D7" s="46">
        <v>377513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377513</v>
      </c>
      <c r="O7" s="47">
        <f t="shared" si="1"/>
        <v>11.670366019537529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2755363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2755363</v>
      </c>
      <c r="O8" s="47">
        <f t="shared" si="1"/>
        <v>85.17877457648078</v>
      </c>
      <c r="P8" s="9"/>
    </row>
    <row r="9" spans="1:16" ht="15">
      <c r="A9" s="12"/>
      <c r="B9" s="25">
        <v>314.1</v>
      </c>
      <c r="C9" s="20" t="s">
        <v>13</v>
      </c>
      <c r="D9" s="46">
        <v>2472148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2472148</v>
      </c>
      <c r="O9" s="47">
        <f t="shared" si="1"/>
        <v>76.42351922839124</v>
      </c>
      <c r="P9" s="9"/>
    </row>
    <row r="10" spans="1:16" ht="15">
      <c r="A10" s="12"/>
      <c r="B10" s="25">
        <v>314.3</v>
      </c>
      <c r="C10" s="20" t="s">
        <v>14</v>
      </c>
      <c r="D10" s="46">
        <v>264825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264825</v>
      </c>
      <c r="O10" s="47">
        <f t="shared" si="1"/>
        <v>8.186750340051935</v>
      </c>
      <c r="P10" s="9"/>
    </row>
    <row r="11" spans="1:16" ht="15">
      <c r="A11" s="12"/>
      <c r="B11" s="25">
        <v>314.4</v>
      </c>
      <c r="C11" s="20" t="s">
        <v>15</v>
      </c>
      <c r="D11" s="46">
        <v>215812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215812</v>
      </c>
      <c r="O11" s="47">
        <f t="shared" si="1"/>
        <v>6.671571658216891</v>
      </c>
      <c r="P11" s="9"/>
    </row>
    <row r="12" spans="1:16" ht="15">
      <c r="A12" s="12"/>
      <c r="B12" s="25">
        <v>315</v>
      </c>
      <c r="C12" s="20" t="s">
        <v>90</v>
      </c>
      <c r="D12" s="46">
        <v>1161566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1161566</v>
      </c>
      <c r="O12" s="47">
        <f t="shared" si="1"/>
        <v>35.90843328799308</v>
      </c>
      <c r="P12" s="9"/>
    </row>
    <row r="13" spans="1:16" ht="15">
      <c r="A13" s="12"/>
      <c r="B13" s="25">
        <v>316</v>
      </c>
      <c r="C13" s="20" t="s">
        <v>91</v>
      </c>
      <c r="D13" s="46">
        <v>129620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129620</v>
      </c>
      <c r="O13" s="47">
        <f t="shared" si="1"/>
        <v>4.007048349202424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2646665</v>
      </c>
      <c r="E14" s="32">
        <f t="shared" si="3"/>
        <v>2541953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2829434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8018052</v>
      </c>
      <c r="O14" s="45">
        <f t="shared" si="1"/>
        <v>247.86855447013727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643795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643795</v>
      </c>
      <c r="O15" s="47">
        <f t="shared" si="1"/>
        <v>19.902157784097934</v>
      </c>
      <c r="P15" s="9"/>
    </row>
    <row r="16" spans="1:16" ht="15">
      <c r="A16" s="12"/>
      <c r="B16" s="25">
        <v>323.1</v>
      </c>
      <c r="C16" s="20" t="s">
        <v>19</v>
      </c>
      <c r="D16" s="46">
        <v>2222476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2222476</v>
      </c>
      <c r="O16" s="47">
        <f t="shared" si="1"/>
        <v>68.70520588598986</v>
      </c>
      <c r="P16" s="9"/>
    </row>
    <row r="17" spans="1:16" ht="15">
      <c r="A17" s="12"/>
      <c r="B17" s="25">
        <v>323.4</v>
      </c>
      <c r="C17" s="20" t="s">
        <v>20</v>
      </c>
      <c r="D17" s="46">
        <v>124827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124827</v>
      </c>
      <c r="O17" s="47">
        <f t="shared" si="1"/>
        <v>3.8588784468900705</v>
      </c>
      <c r="P17" s="9"/>
    </row>
    <row r="18" spans="1:16" ht="15">
      <c r="A18" s="12"/>
      <c r="B18" s="25">
        <v>323.7</v>
      </c>
      <c r="C18" s="20" t="s">
        <v>21</v>
      </c>
      <c r="D18" s="46">
        <v>154849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154849</v>
      </c>
      <c r="O18" s="47">
        <f t="shared" si="1"/>
        <v>4.786972919500433</v>
      </c>
      <c r="P18" s="9"/>
    </row>
    <row r="19" spans="1:16" ht="15">
      <c r="A19" s="12"/>
      <c r="B19" s="25">
        <v>324.11</v>
      </c>
      <c r="C19" s="20" t="s">
        <v>22</v>
      </c>
      <c r="D19" s="46">
        <v>0</v>
      </c>
      <c r="E19" s="46">
        <v>507756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507756</v>
      </c>
      <c r="O19" s="47">
        <f t="shared" si="1"/>
        <v>15.696673673797452</v>
      </c>
      <c r="P19" s="9"/>
    </row>
    <row r="20" spans="1:16" ht="15">
      <c r="A20" s="12"/>
      <c r="B20" s="25">
        <v>324.12</v>
      </c>
      <c r="C20" s="20" t="s">
        <v>23</v>
      </c>
      <c r="D20" s="46">
        <v>0</v>
      </c>
      <c r="E20" s="46">
        <v>272057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272057</v>
      </c>
      <c r="O20" s="47">
        <f t="shared" si="1"/>
        <v>8.410319030542846</v>
      </c>
      <c r="P20" s="9"/>
    </row>
    <row r="21" spans="1:16" ht="15">
      <c r="A21" s="12"/>
      <c r="B21" s="25">
        <v>324.21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1939611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1939611</v>
      </c>
      <c r="O21" s="47">
        <f t="shared" si="1"/>
        <v>59.9607703722023</v>
      </c>
      <c r="P21" s="9"/>
    </row>
    <row r="22" spans="1:16" ht="15">
      <c r="A22" s="12"/>
      <c r="B22" s="25">
        <v>324.22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889823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889823</v>
      </c>
      <c r="O22" s="47">
        <f t="shared" si="1"/>
        <v>27.507821194509706</v>
      </c>
      <c r="P22" s="9"/>
    </row>
    <row r="23" spans="1:16" ht="15">
      <c r="A23" s="12"/>
      <c r="B23" s="25">
        <v>324.61</v>
      </c>
      <c r="C23" s="20" t="s">
        <v>26</v>
      </c>
      <c r="D23" s="46">
        <v>0</v>
      </c>
      <c r="E23" s="46">
        <v>1077767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1077767</v>
      </c>
      <c r="O23" s="47">
        <f t="shared" si="1"/>
        <v>33.317886731791766</v>
      </c>
      <c r="P23" s="9"/>
    </row>
    <row r="24" spans="1:16" ht="15">
      <c r="A24" s="12"/>
      <c r="B24" s="25">
        <v>329</v>
      </c>
      <c r="C24" s="20" t="s">
        <v>27</v>
      </c>
      <c r="D24" s="46">
        <v>144513</v>
      </c>
      <c r="E24" s="46">
        <v>40578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5" ref="N24:N30">SUM(D24:M24)</f>
        <v>185091</v>
      </c>
      <c r="O24" s="47">
        <f t="shared" si="1"/>
        <v>5.721868430814888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SUM(D26:D39)</f>
        <v>3978813</v>
      </c>
      <c r="E25" s="32">
        <f t="shared" si="6"/>
        <v>0</v>
      </c>
      <c r="F25" s="32">
        <f t="shared" si="6"/>
        <v>0</v>
      </c>
      <c r="G25" s="32">
        <f t="shared" si="6"/>
        <v>498253</v>
      </c>
      <c r="H25" s="32">
        <f t="shared" si="6"/>
        <v>0</v>
      </c>
      <c r="I25" s="32">
        <f t="shared" si="6"/>
        <v>665524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5142590</v>
      </c>
      <c r="O25" s="45">
        <f t="shared" si="1"/>
        <v>158.97706195127984</v>
      </c>
      <c r="P25" s="10"/>
    </row>
    <row r="26" spans="1:16" ht="15">
      <c r="A26" s="12"/>
      <c r="B26" s="25">
        <v>331.2</v>
      </c>
      <c r="C26" s="20" t="s">
        <v>28</v>
      </c>
      <c r="D26" s="46">
        <v>553545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553545</v>
      </c>
      <c r="O26" s="47">
        <f t="shared" si="1"/>
        <v>17.112186224805242</v>
      </c>
      <c r="P26" s="9"/>
    </row>
    <row r="27" spans="1:16" ht="15">
      <c r="A27" s="12"/>
      <c r="B27" s="25">
        <v>331.31</v>
      </c>
      <c r="C27" s="20" t="s">
        <v>119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11313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11313</v>
      </c>
      <c r="O27" s="47">
        <f t="shared" si="1"/>
        <v>0.3497279584518363</v>
      </c>
      <c r="P27" s="9"/>
    </row>
    <row r="28" spans="1:16" ht="15">
      <c r="A28" s="12"/>
      <c r="B28" s="25">
        <v>331.39</v>
      </c>
      <c r="C28" s="20" t="s">
        <v>120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10961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10961</v>
      </c>
      <c r="O28" s="47">
        <f t="shared" si="1"/>
        <v>0.33884629652528747</v>
      </c>
      <c r="P28" s="9"/>
    </row>
    <row r="29" spans="1:16" ht="15">
      <c r="A29" s="12"/>
      <c r="B29" s="25">
        <v>331.7</v>
      </c>
      <c r="C29" s="20" t="s">
        <v>121</v>
      </c>
      <c r="D29" s="46">
        <v>0</v>
      </c>
      <c r="E29" s="46">
        <v>0</v>
      </c>
      <c r="F29" s="46">
        <v>0</v>
      </c>
      <c r="G29" s="46">
        <v>307804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307804</v>
      </c>
      <c r="O29" s="47">
        <f t="shared" si="1"/>
        <v>9.515395078521083</v>
      </c>
      <c r="P29" s="9"/>
    </row>
    <row r="30" spans="1:16" ht="15">
      <c r="A30" s="12"/>
      <c r="B30" s="25">
        <v>334.2</v>
      </c>
      <c r="C30" s="20" t="s">
        <v>30</v>
      </c>
      <c r="D30" s="46">
        <v>461970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461970</v>
      </c>
      <c r="O30" s="47">
        <f t="shared" si="1"/>
        <v>14.281253864226537</v>
      </c>
      <c r="P30" s="9"/>
    </row>
    <row r="31" spans="1:16" ht="15">
      <c r="A31" s="12"/>
      <c r="B31" s="25">
        <v>335.12</v>
      </c>
      <c r="C31" s="20" t="s">
        <v>92</v>
      </c>
      <c r="D31" s="46">
        <v>749367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6">SUM(D31:M31)</f>
        <v>749367</v>
      </c>
      <c r="O31" s="47">
        <f t="shared" si="1"/>
        <v>23.165790775318413</v>
      </c>
      <c r="P31" s="9"/>
    </row>
    <row r="32" spans="1:16" ht="15">
      <c r="A32" s="12"/>
      <c r="B32" s="25">
        <v>335.14</v>
      </c>
      <c r="C32" s="20" t="s">
        <v>93</v>
      </c>
      <c r="D32" s="46">
        <v>14319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14319</v>
      </c>
      <c r="O32" s="47">
        <f t="shared" si="1"/>
        <v>0.44265487819957955</v>
      </c>
      <c r="P32" s="9"/>
    </row>
    <row r="33" spans="1:16" ht="15">
      <c r="A33" s="12"/>
      <c r="B33" s="25">
        <v>335.15</v>
      </c>
      <c r="C33" s="20" t="s">
        <v>94</v>
      </c>
      <c r="D33" s="46">
        <v>28336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28336</v>
      </c>
      <c r="O33" s="47">
        <f t="shared" si="1"/>
        <v>0.8759737850871769</v>
      </c>
      <c r="P33" s="9"/>
    </row>
    <row r="34" spans="1:16" ht="15">
      <c r="A34" s="12"/>
      <c r="B34" s="25">
        <v>335.18</v>
      </c>
      <c r="C34" s="20" t="s">
        <v>95</v>
      </c>
      <c r="D34" s="46">
        <v>1819909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1819909</v>
      </c>
      <c r="O34" s="47">
        <f t="shared" si="1"/>
        <v>56.26032521330531</v>
      </c>
      <c r="P34" s="9"/>
    </row>
    <row r="35" spans="1:16" ht="15">
      <c r="A35" s="12"/>
      <c r="B35" s="25">
        <v>335.19</v>
      </c>
      <c r="C35" s="20" t="s">
        <v>96</v>
      </c>
      <c r="D35" s="46">
        <v>26192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26192</v>
      </c>
      <c r="O35" s="47">
        <f t="shared" si="1"/>
        <v>0.8096945715345616</v>
      </c>
      <c r="P35" s="9"/>
    </row>
    <row r="36" spans="1:16" ht="15">
      <c r="A36" s="12"/>
      <c r="B36" s="25">
        <v>335.21</v>
      </c>
      <c r="C36" s="20" t="s">
        <v>36</v>
      </c>
      <c r="D36" s="46">
        <v>13470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13470</v>
      </c>
      <c r="O36" s="47">
        <f t="shared" si="1"/>
        <v>0.4164090515642389</v>
      </c>
      <c r="P36" s="9"/>
    </row>
    <row r="37" spans="1:16" ht="15">
      <c r="A37" s="12"/>
      <c r="B37" s="25">
        <v>337.3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375750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375750</v>
      </c>
      <c r="O37" s="47">
        <f aca="true" t="shared" si="8" ref="O37:O68">(N37/O$71)</f>
        <v>11.615864968467912</v>
      </c>
      <c r="P37" s="9"/>
    </row>
    <row r="38" spans="1:16" ht="15">
      <c r="A38" s="12"/>
      <c r="B38" s="25">
        <v>337.7</v>
      </c>
      <c r="C38" s="20" t="s">
        <v>110</v>
      </c>
      <c r="D38" s="46">
        <v>0</v>
      </c>
      <c r="E38" s="46">
        <v>0</v>
      </c>
      <c r="F38" s="46">
        <v>0</v>
      </c>
      <c r="G38" s="46">
        <v>190449</v>
      </c>
      <c r="H38" s="46">
        <v>0</v>
      </c>
      <c r="I38" s="46">
        <v>267500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457949</v>
      </c>
      <c r="O38" s="47">
        <f t="shared" si="8"/>
        <v>14.156949425003091</v>
      </c>
      <c r="P38" s="9"/>
    </row>
    <row r="39" spans="1:16" ht="15">
      <c r="A39" s="12"/>
      <c r="B39" s="25">
        <v>338</v>
      </c>
      <c r="C39" s="20" t="s">
        <v>38</v>
      </c>
      <c r="D39" s="46">
        <v>311705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311705</v>
      </c>
      <c r="O39" s="47">
        <f t="shared" si="8"/>
        <v>9.635989860269568</v>
      </c>
      <c r="P39" s="9"/>
    </row>
    <row r="40" spans="1:16" ht="15.75">
      <c r="A40" s="29" t="s">
        <v>43</v>
      </c>
      <c r="B40" s="30"/>
      <c r="C40" s="31"/>
      <c r="D40" s="32">
        <f aca="true" t="shared" si="9" ref="D40:M40">SUM(D41:D50)</f>
        <v>1213009</v>
      </c>
      <c r="E40" s="32">
        <f t="shared" si="9"/>
        <v>65478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15121407</v>
      </c>
      <c r="J40" s="32">
        <f t="shared" si="9"/>
        <v>3668055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20067949</v>
      </c>
      <c r="O40" s="45">
        <f t="shared" si="8"/>
        <v>620.376808458019</v>
      </c>
      <c r="P40" s="10"/>
    </row>
    <row r="41" spans="1:16" ht="15">
      <c r="A41" s="12"/>
      <c r="B41" s="25">
        <v>341.2</v>
      </c>
      <c r="C41" s="20" t="s">
        <v>97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3668055</v>
      </c>
      <c r="K41" s="46">
        <v>0</v>
      </c>
      <c r="L41" s="46">
        <v>0</v>
      </c>
      <c r="M41" s="46">
        <v>0</v>
      </c>
      <c r="N41" s="46">
        <f aca="true" t="shared" si="10" ref="N41:N50">SUM(D41:M41)</f>
        <v>3668055</v>
      </c>
      <c r="O41" s="47">
        <f t="shared" si="8"/>
        <v>113.39356374428094</v>
      </c>
      <c r="P41" s="9"/>
    </row>
    <row r="42" spans="1:16" ht="15">
      <c r="A42" s="12"/>
      <c r="B42" s="25">
        <v>342.5</v>
      </c>
      <c r="C42" s="20" t="s">
        <v>48</v>
      </c>
      <c r="D42" s="46">
        <v>63836</v>
      </c>
      <c r="E42" s="46">
        <v>63092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126928</v>
      </c>
      <c r="O42" s="47">
        <f t="shared" si="8"/>
        <v>3.9238283665141584</v>
      </c>
      <c r="P42" s="9"/>
    </row>
    <row r="43" spans="1:16" ht="15">
      <c r="A43" s="12"/>
      <c r="B43" s="25">
        <v>343.3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5338576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5338576</v>
      </c>
      <c r="O43" s="47">
        <f t="shared" si="8"/>
        <v>165.03573636700878</v>
      </c>
      <c r="P43" s="9"/>
    </row>
    <row r="44" spans="1:16" ht="15">
      <c r="A44" s="12"/>
      <c r="B44" s="25">
        <v>343.4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2912317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2912317</v>
      </c>
      <c r="O44" s="47">
        <f t="shared" si="8"/>
        <v>90.03082107085446</v>
      </c>
      <c r="P44" s="9"/>
    </row>
    <row r="45" spans="1:16" ht="15">
      <c r="A45" s="12"/>
      <c r="B45" s="25">
        <v>343.5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5795770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5795770</v>
      </c>
      <c r="O45" s="47">
        <f t="shared" si="8"/>
        <v>179.1693458637319</v>
      </c>
      <c r="P45" s="9"/>
    </row>
    <row r="46" spans="1:16" ht="15">
      <c r="A46" s="12"/>
      <c r="B46" s="25">
        <v>343.7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903444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903444</v>
      </c>
      <c r="O46" s="47">
        <f t="shared" si="8"/>
        <v>27.92889823172994</v>
      </c>
      <c r="P46" s="9"/>
    </row>
    <row r="47" spans="1:16" ht="15">
      <c r="A47" s="12"/>
      <c r="B47" s="25">
        <v>343.9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171300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171300</v>
      </c>
      <c r="O47" s="47">
        <f t="shared" si="8"/>
        <v>5.2955360455051315</v>
      </c>
      <c r="P47" s="9"/>
    </row>
    <row r="48" spans="1:16" ht="15">
      <c r="A48" s="12"/>
      <c r="B48" s="25">
        <v>347.2</v>
      </c>
      <c r="C48" s="20" t="s">
        <v>54</v>
      </c>
      <c r="D48" s="46">
        <v>64573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64573</v>
      </c>
      <c r="O48" s="47">
        <f t="shared" si="8"/>
        <v>1.9961976010881661</v>
      </c>
      <c r="P48" s="9"/>
    </row>
    <row r="49" spans="1:16" ht="15">
      <c r="A49" s="12"/>
      <c r="B49" s="25">
        <v>347.4</v>
      </c>
      <c r="C49" s="20" t="s">
        <v>55</v>
      </c>
      <c r="D49" s="46">
        <v>3000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3000</v>
      </c>
      <c r="O49" s="47">
        <f t="shared" si="8"/>
        <v>0.0927414368739953</v>
      </c>
      <c r="P49" s="9"/>
    </row>
    <row r="50" spans="1:16" ht="15">
      <c r="A50" s="12"/>
      <c r="B50" s="25">
        <v>349</v>
      </c>
      <c r="C50" s="20" t="s">
        <v>1</v>
      </c>
      <c r="D50" s="46">
        <v>1081600</v>
      </c>
      <c r="E50" s="46">
        <v>2386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1083986</v>
      </c>
      <c r="O50" s="47">
        <f t="shared" si="8"/>
        <v>33.510139730431554</v>
      </c>
      <c r="P50" s="9"/>
    </row>
    <row r="51" spans="1:16" ht="15.75">
      <c r="A51" s="29" t="s">
        <v>44</v>
      </c>
      <c r="B51" s="30"/>
      <c r="C51" s="31"/>
      <c r="D51" s="32">
        <f aca="true" t="shared" si="11" ref="D51:M51">SUM(D52:D57)</f>
        <v>750160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>SUM(D51:M51)</f>
        <v>750160</v>
      </c>
      <c r="O51" s="45">
        <f t="shared" si="8"/>
        <v>23.19030542846544</v>
      </c>
      <c r="P51" s="10"/>
    </row>
    <row r="52" spans="1:16" ht="15">
      <c r="A52" s="13"/>
      <c r="B52" s="39">
        <v>351.5</v>
      </c>
      <c r="C52" s="21" t="s">
        <v>122</v>
      </c>
      <c r="D52" s="46">
        <v>445013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2" ref="N52:N57">SUM(D52:M52)</f>
        <v>445013</v>
      </c>
      <c r="O52" s="47">
        <f t="shared" si="8"/>
        <v>13.757048349202424</v>
      </c>
      <c r="P52" s="9"/>
    </row>
    <row r="53" spans="1:16" ht="15">
      <c r="A53" s="13"/>
      <c r="B53" s="39">
        <v>351.9</v>
      </c>
      <c r="C53" s="21" t="s">
        <v>98</v>
      </c>
      <c r="D53" s="46">
        <v>215825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215825</v>
      </c>
      <c r="O53" s="47">
        <f t="shared" si="8"/>
        <v>6.671973537776679</v>
      </c>
      <c r="P53" s="9"/>
    </row>
    <row r="54" spans="1:16" ht="15">
      <c r="A54" s="13"/>
      <c r="B54" s="39">
        <v>354</v>
      </c>
      <c r="C54" s="21" t="s">
        <v>58</v>
      </c>
      <c r="D54" s="46">
        <v>16650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16650</v>
      </c>
      <c r="O54" s="47">
        <f t="shared" si="8"/>
        <v>0.514714974650674</v>
      </c>
      <c r="P54" s="9"/>
    </row>
    <row r="55" spans="1:16" ht="15">
      <c r="A55" s="13"/>
      <c r="B55" s="39">
        <v>355</v>
      </c>
      <c r="C55" s="21" t="s">
        <v>59</v>
      </c>
      <c r="D55" s="46">
        <v>52877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52877</v>
      </c>
      <c r="O55" s="47">
        <f t="shared" si="8"/>
        <v>1.6346296525287498</v>
      </c>
      <c r="P55" s="9"/>
    </row>
    <row r="56" spans="1:16" ht="15">
      <c r="A56" s="13"/>
      <c r="B56" s="39">
        <v>356</v>
      </c>
      <c r="C56" s="21" t="s">
        <v>60</v>
      </c>
      <c r="D56" s="46">
        <v>14282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14282</v>
      </c>
      <c r="O56" s="47">
        <f t="shared" si="8"/>
        <v>0.4415110671448003</v>
      </c>
      <c r="P56" s="9"/>
    </row>
    <row r="57" spans="1:16" ht="15">
      <c r="A57" s="13"/>
      <c r="B57" s="39">
        <v>358.2</v>
      </c>
      <c r="C57" s="21" t="s">
        <v>99</v>
      </c>
      <c r="D57" s="46">
        <v>5513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5513</v>
      </c>
      <c r="O57" s="47">
        <f t="shared" si="8"/>
        <v>0.17042784716211204</v>
      </c>
      <c r="P57" s="9"/>
    </row>
    <row r="58" spans="1:16" ht="15.75">
      <c r="A58" s="29" t="s">
        <v>4</v>
      </c>
      <c r="B58" s="30"/>
      <c r="C58" s="31"/>
      <c r="D58" s="32">
        <f aca="true" t="shared" si="13" ref="D58:M58">SUM(D59:D65)</f>
        <v>1218198</v>
      </c>
      <c r="E58" s="32">
        <f t="shared" si="13"/>
        <v>48287</v>
      </c>
      <c r="F58" s="32">
        <f t="shared" si="13"/>
        <v>3656</v>
      </c>
      <c r="G58" s="32">
        <f t="shared" si="13"/>
        <v>0</v>
      </c>
      <c r="H58" s="32">
        <f t="shared" si="13"/>
        <v>88338</v>
      </c>
      <c r="I58" s="32">
        <f t="shared" si="13"/>
        <v>531150</v>
      </c>
      <c r="J58" s="32">
        <f t="shared" si="13"/>
        <v>239496</v>
      </c>
      <c r="K58" s="32">
        <f t="shared" si="13"/>
        <v>1868018</v>
      </c>
      <c r="L58" s="32">
        <f t="shared" si="13"/>
        <v>0</v>
      </c>
      <c r="M58" s="32">
        <f t="shared" si="13"/>
        <v>0</v>
      </c>
      <c r="N58" s="32">
        <f>SUM(D58:M58)</f>
        <v>3997143</v>
      </c>
      <c r="O58" s="45">
        <f t="shared" si="8"/>
        <v>123.56692840361073</v>
      </c>
      <c r="P58" s="10"/>
    </row>
    <row r="59" spans="1:16" ht="15">
      <c r="A59" s="12"/>
      <c r="B59" s="25">
        <v>361.1</v>
      </c>
      <c r="C59" s="20" t="s">
        <v>63</v>
      </c>
      <c r="D59" s="46">
        <v>72978</v>
      </c>
      <c r="E59" s="46">
        <v>47561</v>
      </c>
      <c r="F59" s="46">
        <v>3656</v>
      </c>
      <c r="G59" s="46">
        <v>0</v>
      </c>
      <c r="H59" s="46">
        <v>6838</v>
      </c>
      <c r="I59" s="46">
        <v>272357</v>
      </c>
      <c r="J59" s="46">
        <v>3579</v>
      </c>
      <c r="K59" s="46">
        <v>0</v>
      </c>
      <c r="L59" s="46">
        <v>0</v>
      </c>
      <c r="M59" s="46">
        <v>0</v>
      </c>
      <c r="N59" s="46">
        <f>SUM(D59:M59)</f>
        <v>406969</v>
      </c>
      <c r="O59" s="47">
        <f t="shared" si="8"/>
        <v>12.580963274390998</v>
      </c>
      <c r="P59" s="9"/>
    </row>
    <row r="60" spans="1:16" ht="15">
      <c r="A60" s="12"/>
      <c r="B60" s="25">
        <v>362</v>
      </c>
      <c r="C60" s="20" t="s">
        <v>65</v>
      </c>
      <c r="D60" s="46">
        <v>614260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4" ref="N60:N65">SUM(D60:M60)</f>
        <v>614260</v>
      </c>
      <c r="O60" s="47">
        <f t="shared" si="8"/>
        <v>18.98911833807345</v>
      </c>
      <c r="P60" s="9"/>
    </row>
    <row r="61" spans="1:16" ht="15">
      <c r="A61" s="12"/>
      <c r="B61" s="25">
        <v>364</v>
      </c>
      <c r="C61" s="20" t="s">
        <v>100</v>
      </c>
      <c r="D61" s="46">
        <v>16715</v>
      </c>
      <c r="E61" s="46">
        <v>0</v>
      </c>
      <c r="F61" s="46">
        <v>0</v>
      </c>
      <c r="G61" s="46">
        <v>0</v>
      </c>
      <c r="H61" s="46">
        <v>81500</v>
      </c>
      <c r="I61" s="46">
        <v>12862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111077</v>
      </c>
      <c r="O61" s="47">
        <f t="shared" si="8"/>
        <v>3.4338135278842588</v>
      </c>
      <c r="P61" s="9"/>
    </row>
    <row r="62" spans="1:16" ht="15">
      <c r="A62" s="12"/>
      <c r="B62" s="25">
        <v>365</v>
      </c>
      <c r="C62" s="20" t="s">
        <v>101</v>
      </c>
      <c r="D62" s="46">
        <v>15362</v>
      </c>
      <c r="E62" s="46">
        <v>0</v>
      </c>
      <c r="F62" s="46">
        <v>0</v>
      </c>
      <c r="G62" s="46">
        <v>0</v>
      </c>
      <c r="H62" s="46">
        <v>0</v>
      </c>
      <c r="I62" s="46">
        <v>10438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25800</v>
      </c>
      <c r="O62" s="47">
        <f t="shared" si="8"/>
        <v>0.7975763571163595</v>
      </c>
      <c r="P62" s="9"/>
    </row>
    <row r="63" spans="1:16" ht="15">
      <c r="A63" s="12"/>
      <c r="B63" s="25">
        <v>366</v>
      </c>
      <c r="C63" s="20" t="s">
        <v>68</v>
      </c>
      <c r="D63" s="46">
        <v>34431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34431</v>
      </c>
      <c r="O63" s="47">
        <f t="shared" si="8"/>
        <v>1.064393471002844</v>
      </c>
      <c r="P63" s="9"/>
    </row>
    <row r="64" spans="1:16" ht="15">
      <c r="A64" s="12"/>
      <c r="B64" s="25">
        <v>368</v>
      </c>
      <c r="C64" s="20" t="s">
        <v>69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1868018</v>
      </c>
      <c r="L64" s="46">
        <v>0</v>
      </c>
      <c r="M64" s="46">
        <v>0</v>
      </c>
      <c r="N64" s="46">
        <f t="shared" si="14"/>
        <v>1868018</v>
      </c>
      <c r="O64" s="47">
        <f t="shared" si="8"/>
        <v>57.74755780882899</v>
      </c>
      <c r="P64" s="9"/>
    </row>
    <row r="65" spans="1:16" ht="15">
      <c r="A65" s="12"/>
      <c r="B65" s="25">
        <v>369.9</v>
      </c>
      <c r="C65" s="20" t="s">
        <v>70</v>
      </c>
      <c r="D65" s="46">
        <v>464452</v>
      </c>
      <c r="E65" s="46">
        <v>726</v>
      </c>
      <c r="F65" s="46">
        <v>0</v>
      </c>
      <c r="G65" s="46">
        <v>0</v>
      </c>
      <c r="H65" s="46">
        <v>0</v>
      </c>
      <c r="I65" s="46">
        <v>235493</v>
      </c>
      <c r="J65" s="46">
        <v>235917</v>
      </c>
      <c r="K65" s="46">
        <v>0</v>
      </c>
      <c r="L65" s="46">
        <v>0</v>
      </c>
      <c r="M65" s="46">
        <v>0</v>
      </c>
      <c r="N65" s="46">
        <f t="shared" si="14"/>
        <v>936588</v>
      </c>
      <c r="O65" s="47">
        <f t="shared" si="8"/>
        <v>28.953505626313838</v>
      </c>
      <c r="P65" s="9"/>
    </row>
    <row r="66" spans="1:16" ht="15.75">
      <c r="A66" s="29" t="s">
        <v>45</v>
      </c>
      <c r="B66" s="30"/>
      <c r="C66" s="31"/>
      <c r="D66" s="32">
        <f aca="true" t="shared" si="15" ref="D66:M66">SUM(D67:D68)</f>
        <v>563821</v>
      </c>
      <c r="E66" s="32">
        <f t="shared" si="15"/>
        <v>0</v>
      </c>
      <c r="F66" s="32">
        <f t="shared" si="15"/>
        <v>1097578</v>
      </c>
      <c r="G66" s="32">
        <f t="shared" si="15"/>
        <v>2219073</v>
      </c>
      <c r="H66" s="32">
        <f t="shared" si="15"/>
        <v>0</v>
      </c>
      <c r="I66" s="32">
        <f t="shared" si="15"/>
        <v>18583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>SUM(D66:M66)</f>
        <v>3899055</v>
      </c>
      <c r="O66" s="45">
        <f t="shared" si="8"/>
        <v>120.53465438357858</v>
      </c>
      <c r="P66" s="9"/>
    </row>
    <row r="67" spans="1:16" ht="15">
      <c r="A67" s="12"/>
      <c r="B67" s="25">
        <v>381</v>
      </c>
      <c r="C67" s="20" t="s">
        <v>71</v>
      </c>
      <c r="D67" s="46">
        <v>540695</v>
      </c>
      <c r="E67" s="46">
        <v>0</v>
      </c>
      <c r="F67" s="46">
        <v>1097578</v>
      </c>
      <c r="G67" s="46">
        <v>2219073</v>
      </c>
      <c r="H67" s="46">
        <v>0</v>
      </c>
      <c r="I67" s="46">
        <v>18583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3875929</v>
      </c>
      <c r="O67" s="47">
        <f t="shared" si="8"/>
        <v>119.81974156052924</v>
      </c>
      <c r="P67" s="9"/>
    </row>
    <row r="68" spans="1:16" ht="15.75" thickBot="1">
      <c r="A68" s="12"/>
      <c r="B68" s="25">
        <v>382</v>
      </c>
      <c r="C68" s="20" t="s">
        <v>123</v>
      </c>
      <c r="D68" s="46">
        <v>23126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23126</v>
      </c>
      <c r="O68" s="47">
        <f t="shared" si="8"/>
        <v>0.7149128230493385</v>
      </c>
      <c r="P68" s="9"/>
    </row>
    <row r="69" spans="1:119" ht="16.5" thickBot="1">
      <c r="A69" s="14" t="s">
        <v>56</v>
      </c>
      <c r="B69" s="23"/>
      <c r="C69" s="22"/>
      <c r="D69" s="15">
        <f aca="true" t="shared" si="16" ref="D69:M69">SUM(D5,D14,D25,D40,D51,D58,D66)</f>
        <v>21805333</v>
      </c>
      <c r="E69" s="15">
        <f t="shared" si="16"/>
        <v>5610483</v>
      </c>
      <c r="F69" s="15">
        <f t="shared" si="16"/>
        <v>1101234</v>
      </c>
      <c r="G69" s="15">
        <f t="shared" si="16"/>
        <v>2717326</v>
      </c>
      <c r="H69" s="15">
        <f t="shared" si="16"/>
        <v>88338</v>
      </c>
      <c r="I69" s="15">
        <f t="shared" si="16"/>
        <v>19166098</v>
      </c>
      <c r="J69" s="15">
        <f t="shared" si="16"/>
        <v>3907551</v>
      </c>
      <c r="K69" s="15">
        <f t="shared" si="16"/>
        <v>1868018</v>
      </c>
      <c r="L69" s="15">
        <f t="shared" si="16"/>
        <v>0</v>
      </c>
      <c r="M69" s="15">
        <f t="shared" si="16"/>
        <v>0</v>
      </c>
      <c r="N69" s="15">
        <f>SUM(D69:M69)</f>
        <v>56264381</v>
      </c>
      <c r="O69" s="38">
        <f>(N69/O$71)</f>
        <v>1739.3465129219735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5" ht="15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5" ht="15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124</v>
      </c>
      <c r="M71" s="48"/>
      <c r="N71" s="48"/>
      <c r="O71" s="43">
        <v>32348</v>
      </c>
    </row>
    <row r="72" spans="1:15" ht="15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5" ht="15.75" customHeight="1" thickBot="1">
      <c r="A73" s="52" t="s">
        <v>82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sheetProtection/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10864289</v>
      </c>
      <c r="E5" s="27">
        <f t="shared" si="0"/>
        <v>2733149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13597438</v>
      </c>
      <c r="O5" s="33">
        <f aca="true" t="shared" si="1" ref="O5:O36">(N5/O$69)</f>
        <v>428.33321782957944</v>
      </c>
      <c r="P5" s="6"/>
    </row>
    <row r="6" spans="1:16" ht="15">
      <c r="A6" s="12"/>
      <c r="B6" s="25">
        <v>311</v>
      </c>
      <c r="C6" s="20" t="s">
        <v>3</v>
      </c>
      <c r="D6" s="46">
        <v>6345014</v>
      </c>
      <c r="E6" s="46">
        <v>187642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6532656</v>
      </c>
      <c r="O6" s="47">
        <f t="shared" si="1"/>
        <v>205.7853520239408</v>
      </c>
      <c r="P6" s="9"/>
    </row>
    <row r="7" spans="1:16" ht="15">
      <c r="A7" s="12"/>
      <c r="B7" s="25">
        <v>312.1</v>
      </c>
      <c r="C7" s="20" t="s">
        <v>11</v>
      </c>
      <c r="D7" s="46">
        <v>289866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289866</v>
      </c>
      <c r="O7" s="47">
        <f t="shared" si="1"/>
        <v>9.131075759962199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2545507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2545507</v>
      </c>
      <c r="O8" s="47">
        <f t="shared" si="1"/>
        <v>80.18607654748779</v>
      </c>
      <c r="P8" s="9"/>
    </row>
    <row r="9" spans="1:16" ht="15">
      <c r="A9" s="12"/>
      <c r="B9" s="25">
        <v>314.1</v>
      </c>
      <c r="C9" s="20" t="s">
        <v>13</v>
      </c>
      <c r="D9" s="46">
        <v>2440839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2440839</v>
      </c>
      <c r="O9" s="47">
        <f t="shared" si="1"/>
        <v>76.88892739014018</v>
      </c>
      <c r="P9" s="9"/>
    </row>
    <row r="10" spans="1:16" ht="15">
      <c r="A10" s="12"/>
      <c r="B10" s="25">
        <v>314.3</v>
      </c>
      <c r="C10" s="20" t="s">
        <v>14</v>
      </c>
      <c r="D10" s="46">
        <v>252086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252086</v>
      </c>
      <c r="O10" s="47">
        <f t="shared" si="1"/>
        <v>7.940967081430147</v>
      </c>
      <c r="P10" s="9"/>
    </row>
    <row r="11" spans="1:16" ht="15">
      <c r="A11" s="12"/>
      <c r="B11" s="25">
        <v>314.4</v>
      </c>
      <c r="C11" s="20" t="s">
        <v>15</v>
      </c>
      <c r="D11" s="46">
        <v>194236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194236</v>
      </c>
      <c r="O11" s="47">
        <f t="shared" si="1"/>
        <v>6.118632855567806</v>
      </c>
      <c r="P11" s="9"/>
    </row>
    <row r="12" spans="1:16" ht="15">
      <c r="A12" s="12"/>
      <c r="B12" s="25">
        <v>315</v>
      </c>
      <c r="C12" s="20" t="s">
        <v>90</v>
      </c>
      <c r="D12" s="46">
        <v>1216076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1216076</v>
      </c>
      <c r="O12" s="47">
        <f t="shared" si="1"/>
        <v>38.30763899826744</v>
      </c>
      <c r="P12" s="9"/>
    </row>
    <row r="13" spans="1:16" ht="15">
      <c r="A13" s="12"/>
      <c r="B13" s="25">
        <v>316</v>
      </c>
      <c r="C13" s="20" t="s">
        <v>91</v>
      </c>
      <c r="D13" s="46">
        <v>126172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126172</v>
      </c>
      <c r="O13" s="47">
        <f t="shared" si="1"/>
        <v>3.9745471727831156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2518429</v>
      </c>
      <c r="E14" s="32">
        <f t="shared" si="3"/>
        <v>2298465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2416757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7233651</v>
      </c>
      <c r="O14" s="45">
        <f t="shared" si="1"/>
        <v>227.8674121908962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801912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801912</v>
      </c>
      <c r="O15" s="47">
        <f t="shared" si="1"/>
        <v>25.261048984091982</v>
      </c>
      <c r="P15" s="9"/>
    </row>
    <row r="16" spans="1:16" ht="15">
      <c r="A16" s="12"/>
      <c r="B16" s="25">
        <v>323.1</v>
      </c>
      <c r="C16" s="20" t="s">
        <v>19</v>
      </c>
      <c r="D16" s="46">
        <v>2128620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2128620</v>
      </c>
      <c r="O16" s="47">
        <f t="shared" si="1"/>
        <v>67.05370924555048</v>
      </c>
      <c r="P16" s="9"/>
    </row>
    <row r="17" spans="1:16" ht="15">
      <c r="A17" s="12"/>
      <c r="B17" s="25">
        <v>323.4</v>
      </c>
      <c r="C17" s="20" t="s">
        <v>20</v>
      </c>
      <c r="D17" s="46">
        <v>113620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113620</v>
      </c>
      <c r="O17" s="47">
        <f t="shared" si="1"/>
        <v>3.579146322255473</v>
      </c>
      <c r="P17" s="9"/>
    </row>
    <row r="18" spans="1:16" ht="15">
      <c r="A18" s="12"/>
      <c r="B18" s="25">
        <v>323.7</v>
      </c>
      <c r="C18" s="20" t="s">
        <v>21</v>
      </c>
      <c r="D18" s="46">
        <v>137072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137072</v>
      </c>
      <c r="O18" s="47">
        <f t="shared" si="1"/>
        <v>4.3179083320207905</v>
      </c>
      <c r="P18" s="9"/>
    </row>
    <row r="19" spans="1:16" ht="15">
      <c r="A19" s="12"/>
      <c r="B19" s="25">
        <v>324.11</v>
      </c>
      <c r="C19" s="20" t="s">
        <v>22</v>
      </c>
      <c r="D19" s="46">
        <v>0</v>
      </c>
      <c r="E19" s="46">
        <v>300756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300756</v>
      </c>
      <c r="O19" s="47">
        <f t="shared" si="1"/>
        <v>9.474121908962042</v>
      </c>
      <c r="P19" s="9"/>
    </row>
    <row r="20" spans="1:16" ht="15">
      <c r="A20" s="12"/>
      <c r="B20" s="25">
        <v>324.12</v>
      </c>
      <c r="C20" s="20" t="s">
        <v>23</v>
      </c>
      <c r="D20" s="46">
        <v>0</v>
      </c>
      <c r="E20" s="46">
        <v>240480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240480</v>
      </c>
      <c r="O20" s="47">
        <f t="shared" si="1"/>
        <v>7.575366199401481</v>
      </c>
      <c r="P20" s="9"/>
    </row>
    <row r="21" spans="1:16" ht="15">
      <c r="A21" s="12"/>
      <c r="B21" s="25">
        <v>324.21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1618755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1618755</v>
      </c>
      <c r="O21" s="47">
        <f t="shared" si="1"/>
        <v>50.992439754292015</v>
      </c>
      <c r="P21" s="9"/>
    </row>
    <row r="22" spans="1:16" ht="15">
      <c r="A22" s="12"/>
      <c r="B22" s="25">
        <v>324.22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798002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798002</v>
      </c>
      <c r="O22" s="47">
        <f t="shared" si="1"/>
        <v>25.137879981099385</v>
      </c>
      <c r="P22" s="9"/>
    </row>
    <row r="23" spans="1:16" ht="15">
      <c r="A23" s="12"/>
      <c r="B23" s="25">
        <v>324.61</v>
      </c>
      <c r="C23" s="20" t="s">
        <v>26</v>
      </c>
      <c r="D23" s="46">
        <v>0</v>
      </c>
      <c r="E23" s="46">
        <v>859387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859387</v>
      </c>
      <c r="O23" s="47">
        <f t="shared" si="1"/>
        <v>27.071570326035594</v>
      </c>
      <c r="P23" s="9"/>
    </row>
    <row r="24" spans="1:16" ht="15">
      <c r="A24" s="12"/>
      <c r="B24" s="25">
        <v>329</v>
      </c>
      <c r="C24" s="20" t="s">
        <v>27</v>
      </c>
      <c r="D24" s="46">
        <v>139117</v>
      </c>
      <c r="E24" s="46">
        <v>95930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235047</v>
      </c>
      <c r="O24" s="47">
        <f t="shared" si="1"/>
        <v>7.404221137186958</v>
      </c>
      <c r="P24" s="9"/>
    </row>
    <row r="25" spans="1:16" ht="15.75">
      <c r="A25" s="29" t="s">
        <v>29</v>
      </c>
      <c r="B25" s="30"/>
      <c r="C25" s="31"/>
      <c r="D25" s="32">
        <f aca="true" t="shared" si="5" ref="D25:M25">SUM(D26:D37)</f>
        <v>3028380</v>
      </c>
      <c r="E25" s="32">
        <f t="shared" si="5"/>
        <v>0</v>
      </c>
      <c r="F25" s="32">
        <f t="shared" si="5"/>
        <v>0</v>
      </c>
      <c r="G25" s="32">
        <f t="shared" si="5"/>
        <v>1716051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4744431</v>
      </c>
      <c r="O25" s="45">
        <f t="shared" si="1"/>
        <v>149.4544337690975</v>
      </c>
      <c r="P25" s="10"/>
    </row>
    <row r="26" spans="1:16" ht="15">
      <c r="A26" s="12"/>
      <c r="B26" s="25">
        <v>331.2</v>
      </c>
      <c r="C26" s="20" t="s">
        <v>28</v>
      </c>
      <c r="D26" s="46">
        <v>65686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65686</v>
      </c>
      <c r="O26" s="47">
        <f t="shared" si="1"/>
        <v>2.0691762482280676</v>
      </c>
      <c r="P26" s="9"/>
    </row>
    <row r="27" spans="1:16" ht="15">
      <c r="A27" s="12"/>
      <c r="B27" s="25">
        <v>334.1</v>
      </c>
      <c r="C27" s="20" t="s">
        <v>86</v>
      </c>
      <c r="D27" s="46">
        <v>978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978</v>
      </c>
      <c r="O27" s="47">
        <f t="shared" si="1"/>
        <v>0.030808001260040952</v>
      </c>
      <c r="P27" s="9"/>
    </row>
    <row r="28" spans="1:16" ht="15">
      <c r="A28" s="12"/>
      <c r="B28" s="25">
        <v>334.2</v>
      </c>
      <c r="C28" s="20" t="s">
        <v>30</v>
      </c>
      <c r="D28" s="46">
        <v>395004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395004</v>
      </c>
      <c r="O28" s="47">
        <f t="shared" si="1"/>
        <v>12.44303039848795</v>
      </c>
      <c r="P28" s="9"/>
    </row>
    <row r="29" spans="1:16" ht="15">
      <c r="A29" s="12"/>
      <c r="B29" s="25">
        <v>335.12</v>
      </c>
      <c r="C29" s="20" t="s">
        <v>92</v>
      </c>
      <c r="D29" s="46">
        <v>634948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634948</v>
      </c>
      <c r="O29" s="47">
        <f t="shared" si="1"/>
        <v>20.001512049141596</v>
      </c>
      <c r="P29" s="9"/>
    </row>
    <row r="30" spans="1:16" ht="15">
      <c r="A30" s="12"/>
      <c r="B30" s="25">
        <v>335.14</v>
      </c>
      <c r="C30" s="20" t="s">
        <v>93</v>
      </c>
      <c r="D30" s="46">
        <v>13142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13142</v>
      </c>
      <c r="O30" s="47">
        <f t="shared" si="1"/>
        <v>0.4139864545597732</v>
      </c>
      <c r="P30" s="9"/>
    </row>
    <row r="31" spans="1:16" ht="15">
      <c r="A31" s="12"/>
      <c r="B31" s="25">
        <v>335.15</v>
      </c>
      <c r="C31" s="20" t="s">
        <v>94</v>
      </c>
      <c r="D31" s="46">
        <v>28945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28945</v>
      </c>
      <c r="O31" s="47">
        <f t="shared" si="1"/>
        <v>0.9117971334068358</v>
      </c>
      <c r="P31" s="9"/>
    </row>
    <row r="32" spans="1:16" ht="15">
      <c r="A32" s="12"/>
      <c r="B32" s="25">
        <v>335.18</v>
      </c>
      <c r="C32" s="20" t="s">
        <v>95</v>
      </c>
      <c r="D32" s="46">
        <v>1567249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1567249</v>
      </c>
      <c r="O32" s="47">
        <f t="shared" si="1"/>
        <v>49.369948023310755</v>
      </c>
      <c r="P32" s="9"/>
    </row>
    <row r="33" spans="1:16" ht="15">
      <c r="A33" s="12"/>
      <c r="B33" s="25">
        <v>335.19</v>
      </c>
      <c r="C33" s="20" t="s">
        <v>96</v>
      </c>
      <c r="D33" s="46">
        <v>24173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24173</v>
      </c>
      <c r="O33" s="47">
        <f t="shared" si="1"/>
        <v>0.7614742479130572</v>
      </c>
      <c r="P33" s="9"/>
    </row>
    <row r="34" spans="1:16" ht="15">
      <c r="A34" s="12"/>
      <c r="B34" s="25">
        <v>335.21</v>
      </c>
      <c r="C34" s="20" t="s">
        <v>36</v>
      </c>
      <c r="D34" s="46">
        <v>9350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9350</v>
      </c>
      <c r="O34" s="47">
        <f t="shared" si="1"/>
        <v>0.29453457237360214</v>
      </c>
      <c r="P34" s="9"/>
    </row>
    <row r="35" spans="1:16" ht="15">
      <c r="A35" s="12"/>
      <c r="B35" s="25">
        <v>337.2</v>
      </c>
      <c r="C35" s="20" t="s">
        <v>87</v>
      </c>
      <c r="D35" s="46">
        <v>1800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1800</v>
      </c>
      <c r="O35" s="47">
        <f t="shared" si="1"/>
        <v>0.05670184280989132</v>
      </c>
      <c r="P35" s="9"/>
    </row>
    <row r="36" spans="1:16" ht="15">
      <c r="A36" s="12"/>
      <c r="B36" s="25">
        <v>337.7</v>
      </c>
      <c r="C36" s="20" t="s">
        <v>110</v>
      </c>
      <c r="D36" s="46">
        <v>0</v>
      </c>
      <c r="E36" s="46">
        <v>0</v>
      </c>
      <c r="F36" s="46">
        <v>0</v>
      </c>
      <c r="G36" s="46">
        <v>1716051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1716051</v>
      </c>
      <c r="O36" s="47">
        <f t="shared" si="1"/>
        <v>54.05736336430934</v>
      </c>
      <c r="P36" s="9"/>
    </row>
    <row r="37" spans="1:16" ht="15">
      <c r="A37" s="12"/>
      <c r="B37" s="25">
        <v>338</v>
      </c>
      <c r="C37" s="20" t="s">
        <v>38</v>
      </c>
      <c r="D37" s="46">
        <v>287105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287105</v>
      </c>
      <c r="O37" s="47">
        <f aca="true" t="shared" si="7" ref="O37:O67">(N37/O$69)</f>
        <v>9.044101433296582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SUM(D39:D48)</f>
        <v>1043424</v>
      </c>
      <c r="E38" s="32">
        <f t="shared" si="8"/>
        <v>77189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14450582</v>
      </c>
      <c r="J38" s="32">
        <f t="shared" si="8"/>
        <v>3065960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18637155</v>
      </c>
      <c r="O38" s="45">
        <f t="shared" si="7"/>
        <v>587.0894629075445</v>
      </c>
      <c r="P38" s="10"/>
    </row>
    <row r="39" spans="1:16" ht="15">
      <c r="A39" s="12"/>
      <c r="B39" s="25">
        <v>341.2</v>
      </c>
      <c r="C39" s="20" t="s">
        <v>97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3065960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3065960</v>
      </c>
      <c r="O39" s="47">
        <f t="shared" si="7"/>
        <v>96.58087887856355</v>
      </c>
      <c r="P39" s="9"/>
    </row>
    <row r="40" spans="1:16" ht="15">
      <c r="A40" s="12"/>
      <c r="B40" s="25">
        <v>342.5</v>
      </c>
      <c r="C40" s="20" t="s">
        <v>48</v>
      </c>
      <c r="D40" s="46">
        <v>18746</v>
      </c>
      <c r="E40" s="46">
        <v>74325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93071</v>
      </c>
      <c r="O40" s="47">
        <f t="shared" si="7"/>
        <v>2.9318317845329975</v>
      </c>
      <c r="P40" s="9"/>
    </row>
    <row r="41" spans="1:16" ht="15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5002230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5002230</v>
      </c>
      <c r="O41" s="47">
        <f t="shared" si="7"/>
        <v>157.5753661994015</v>
      </c>
      <c r="P41" s="9"/>
    </row>
    <row r="42" spans="1:16" ht="15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2857032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2857032</v>
      </c>
      <c r="O42" s="47">
        <f t="shared" si="7"/>
        <v>89.9994329815719</v>
      </c>
      <c r="P42" s="9"/>
    </row>
    <row r="43" spans="1:16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5570563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5570563</v>
      </c>
      <c r="O43" s="47">
        <f t="shared" si="7"/>
        <v>175.47843754922036</v>
      </c>
      <c r="P43" s="9"/>
    </row>
    <row r="44" spans="1:16" ht="15">
      <c r="A44" s="12"/>
      <c r="B44" s="25">
        <v>343.7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878007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878007</v>
      </c>
      <c r="O44" s="47">
        <f t="shared" si="7"/>
        <v>27.658119388880138</v>
      </c>
      <c r="P44" s="9"/>
    </row>
    <row r="45" spans="1:16" ht="15">
      <c r="A45" s="12"/>
      <c r="B45" s="25">
        <v>343.9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142750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142750</v>
      </c>
      <c r="O45" s="47">
        <f t="shared" si="7"/>
        <v>4.4967711450622145</v>
      </c>
      <c r="P45" s="9"/>
    </row>
    <row r="46" spans="1:16" ht="15">
      <c r="A46" s="12"/>
      <c r="B46" s="25">
        <v>347.2</v>
      </c>
      <c r="C46" s="20" t="s">
        <v>54</v>
      </c>
      <c r="D46" s="46">
        <v>48815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48815</v>
      </c>
      <c r="O46" s="47">
        <f t="shared" si="7"/>
        <v>1.5377224759804693</v>
      </c>
      <c r="P46" s="9"/>
    </row>
    <row r="47" spans="1:16" ht="15">
      <c r="A47" s="12"/>
      <c r="B47" s="25">
        <v>347.4</v>
      </c>
      <c r="C47" s="20" t="s">
        <v>55</v>
      </c>
      <c r="D47" s="46">
        <v>3574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3574</v>
      </c>
      <c r="O47" s="47">
        <f t="shared" si="7"/>
        <v>0.11258465900141755</v>
      </c>
      <c r="P47" s="9"/>
    </row>
    <row r="48" spans="1:16" ht="15">
      <c r="A48" s="12"/>
      <c r="B48" s="25">
        <v>349</v>
      </c>
      <c r="C48" s="20" t="s">
        <v>1</v>
      </c>
      <c r="D48" s="46">
        <v>972289</v>
      </c>
      <c r="E48" s="46">
        <v>2864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975153</v>
      </c>
      <c r="O48" s="47">
        <f t="shared" si="7"/>
        <v>30.718317845329974</v>
      </c>
      <c r="P48" s="9"/>
    </row>
    <row r="49" spans="1:16" ht="15.75">
      <c r="A49" s="29" t="s">
        <v>44</v>
      </c>
      <c r="B49" s="30"/>
      <c r="C49" s="31"/>
      <c r="D49" s="32">
        <f aca="true" t="shared" si="10" ref="D49:M49">SUM(D50:D54)</f>
        <v>584132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6">SUM(D49:M49)</f>
        <v>584132</v>
      </c>
      <c r="O49" s="45">
        <f t="shared" si="7"/>
        <v>18.4007560245708</v>
      </c>
      <c r="P49" s="10"/>
    </row>
    <row r="50" spans="1:16" ht="15">
      <c r="A50" s="13"/>
      <c r="B50" s="39">
        <v>351.9</v>
      </c>
      <c r="C50" s="21" t="s">
        <v>98</v>
      </c>
      <c r="D50" s="46">
        <v>433755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433755</v>
      </c>
      <c r="O50" s="47">
        <f t="shared" si="7"/>
        <v>13.66372657111356</v>
      </c>
      <c r="P50" s="9"/>
    </row>
    <row r="51" spans="1:16" ht="15">
      <c r="A51" s="13"/>
      <c r="B51" s="39">
        <v>354</v>
      </c>
      <c r="C51" s="21" t="s">
        <v>58</v>
      </c>
      <c r="D51" s="46">
        <v>25050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25050</v>
      </c>
      <c r="O51" s="47">
        <f t="shared" si="7"/>
        <v>0.7891006457709876</v>
      </c>
      <c r="P51" s="9"/>
    </row>
    <row r="52" spans="1:16" ht="15">
      <c r="A52" s="13"/>
      <c r="B52" s="39">
        <v>355</v>
      </c>
      <c r="C52" s="21" t="s">
        <v>59</v>
      </c>
      <c r="D52" s="46">
        <v>114507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114507</v>
      </c>
      <c r="O52" s="47">
        <f t="shared" si="7"/>
        <v>3.6070877303512363</v>
      </c>
      <c r="P52" s="9"/>
    </row>
    <row r="53" spans="1:16" ht="15">
      <c r="A53" s="13"/>
      <c r="B53" s="39">
        <v>356</v>
      </c>
      <c r="C53" s="21" t="s">
        <v>60</v>
      </c>
      <c r="D53" s="46">
        <v>8520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8520</v>
      </c>
      <c r="O53" s="47">
        <f t="shared" si="7"/>
        <v>0.26838872263348557</v>
      </c>
      <c r="P53" s="9"/>
    </row>
    <row r="54" spans="1:16" ht="15">
      <c r="A54" s="13"/>
      <c r="B54" s="39">
        <v>358.2</v>
      </c>
      <c r="C54" s="21" t="s">
        <v>99</v>
      </c>
      <c r="D54" s="46">
        <v>2300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2300</v>
      </c>
      <c r="O54" s="47">
        <f t="shared" si="7"/>
        <v>0.0724523547015278</v>
      </c>
      <c r="P54" s="9"/>
    </row>
    <row r="55" spans="1:16" ht="15.75">
      <c r="A55" s="29" t="s">
        <v>4</v>
      </c>
      <c r="B55" s="30"/>
      <c r="C55" s="31"/>
      <c r="D55" s="32">
        <f aca="true" t="shared" si="12" ref="D55:M55">SUM(D56:D63)</f>
        <v>884288</v>
      </c>
      <c r="E55" s="32">
        <f t="shared" si="12"/>
        <v>55650</v>
      </c>
      <c r="F55" s="32">
        <f t="shared" si="12"/>
        <v>2326</v>
      </c>
      <c r="G55" s="32">
        <f t="shared" si="12"/>
        <v>1831</v>
      </c>
      <c r="H55" s="32">
        <f t="shared" si="12"/>
        <v>70866</v>
      </c>
      <c r="I55" s="32">
        <f t="shared" si="12"/>
        <v>446893</v>
      </c>
      <c r="J55" s="32">
        <f t="shared" si="12"/>
        <v>92419</v>
      </c>
      <c r="K55" s="32">
        <f t="shared" si="12"/>
        <v>4478301</v>
      </c>
      <c r="L55" s="32">
        <f t="shared" si="12"/>
        <v>0</v>
      </c>
      <c r="M55" s="32">
        <f t="shared" si="12"/>
        <v>0</v>
      </c>
      <c r="N55" s="32">
        <f t="shared" si="11"/>
        <v>6032574</v>
      </c>
      <c r="O55" s="45">
        <f t="shared" si="7"/>
        <v>190.03225704835407</v>
      </c>
      <c r="P55" s="10"/>
    </row>
    <row r="56" spans="1:16" ht="15">
      <c r="A56" s="12"/>
      <c r="B56" s="25">
        <v>361.1</v>
      </c>
      <c r="C56" s="20" t="s">
        <v>63</v>
      </c>
      <c r="D56" s="46">
        <v>38473</v>
      </c>
      <c r="E56" s="46">
        <v>50763</v>
      </c>
      <c r="F56" s="46">
        <v>2326</v>
      </c>
      <c r="G56" s="46">
        <v>1831</v>
      </c>
      <c r="H56" s="46">
        <v>6066</v>
      </c>
      <c r="I56" s="46">
        <v>198221</v>
      </c>
      <c r="J56" s="46">
        <v>4961</v>
      </c>
      <c r="K56" s="46">
        <v>0</v>
      </c>
      <c r="L56" s="46">
        <v>0</v>
      </c>
      <c r="M56" s="46">
        <v>0</v>
      </c>
      <c r="N56" s="46">
        <f t="shared" si="11"/>
        <v>302641</v>
      </c>
      <c r="O56" s="47">
        <f t="shared" si="7"/>
        <v>9.53350133879351</v>
      </c>
      <c r="P56" s="9"/>
    </row>
    <row r="57" spans="1:16" ht="15">
      <c r="A57" s="12"/>
      <c r="B57" s="25">
        <v>361.3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2404424</v>
      </c>
      <c r="L57" s="46">
        <v>0</v>
      </c>
      <c r="M57" s="46">
        <v>0</v>
      </c>
      <c r="N57" s="46">
        <f aca="true" t="shared" si="13" ref="N57:N63">SUM(D57:M57)</f>
        <v>2404424</v>
      </c>
      <c r="O57" s="47">
        <f t="shared" si="7"/>
        <v>75.7418176090723</v>
      </c>
      <c r="P57" s="9"/>
    </row>
    <row r="58" spans="1:16" ht="15">
      <c r="A58" s="12"/>
      <c r="B58" s="25">
        <v>362</v>
      </c>
      <c r="C58" s="20" t="s">
        <v>65</v>
      </c>
      <c r="D58" s="46">
        <v>531740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531740</v>
      </c>
      <c r="O58" s="47">
        <f t="shared" si="7"/>
        <v>16.75035438651756</v>
      </c>
      <c r="P58" s="9"/>
    </row>
    <row r="59" spans="1:16" ht="15">
      <c r="A59" s="12"/>
      <c r="B59" s="25">
        <v>364</v>
      </c>
      <c r="C59" s="20" t="s">
        <v>100</v>
      </c>
      <c r="D59" s="46">
        <v>31680</v>
      </c>
      <c r="E59" s="46">
        <v>0</v>
      </c>
      <c r="F59" s="46">
        <v>0</v>
      </c>
      <c r="G59" s="46">
        <v>0</v>
      </c>
      <c r="H59" s="46">
        <v>64800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96480</v>
      </c>
      <c r="O59" s="47">
        <f t="shared" si="7"/>
        <v>3.0392187746101746</v>
      </c>
      <c r="P59" s="9"/>
    </row>
    <row r="60" spans="1:16" ht="15">
      <c r="A60" s="12"/>
      <c r="B60" s="25">
        <v>365</v>
      </c>
      <c r="C60" s="20" t="s">
        <v>101</v>
      </c>
      <c r="D60" s="46">
        <v>3982</v>
      </c>
      <c r="E60" s="46">
        <v>0</v>
      </c>
      <c r="F60" s="46">
        <v>0</v>
      </c>
      <c r="G60" s="46">
        <v>0</v>
      </c>
      <c r="H60" s="46">
        <v>0</v>
      </c>
      <c r="I60" s="46">
        <v>1765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5747</v>
      </c>
      <c r="O60" s="47">
        <f t="shared" si="7"/>
        <v>0.1810363836824697</v>
      </c>
      <c r="P60" s="9"/>
    </row>
    <row r="61" spans="1:16" ht="15">
      <c r="A61" s="12"/>
      <c r="B61" s="25">
        <v>366</v>
      </c>
      <c r="C61" s="20" t="s">
        <v>68</v>
      </c>
      <c r="D61" s="46">
        <v>42868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42868</v>
      </c>
      <c r="O61" s="47">
        <f t="shared" si="7"/>
        <v>1.350385887541345</v>
      </c>
      <c r="P61" s="9"/>
    </row>
    <row r="62" spans="1:16" ht="15">
      <c r="A62" s="12"/>
      <c r="B62" s="25">
        <v>368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2073877</v>
      </c>
      <c r="L62" s="46">
        <v>0</v>
      </c>
      <c r="M62" s="46">
        <v>0</v>
      </c>
      <c r="N62" s="46">
        <f t="shared" si="13"/>
        <v>2073877</v>
      </c>
      <c r="O62" s="47">
        <f t="shared" si="7"/>
        <v>65.32924870058277</v>
      </c>
      <c r="P62" s="9"/>
    </row>
    <row r="63" spans="1:16" ht="15">
      <c r="A63" s="12"/>
      <c r="B63" s="25">
        <v>369.9</v>
      </c>
      <c r="C63" s="20" t="s">
        <v>70</v>
      </c>
      <c r="D63" s="46">
        <v>235545</v>
      </c>
      <c r="E63" s="46">
        <v>4887</v>
      </c>
      <c r="F63" s="46">
        <v>0</v>
      </c>
      <c r="G63" s="46">
        <v>0</v>
      </c>
      <c r="H63" s="46">
        <v>0</v>
      </c>
      <c r="I63" s="46">
        <v>246907</v>
      </c>
      <c r="J63" s="46">
        <v>87458</v>
      </c>
      <c r="K63" s="46">
        <v>0</v>
      </c>
      <c r="L63" s="46">
        <v>0</v>
      </c>
      <c r="M63" s="46">
        <v>0</v>
      </c>
      <c r="N63" s="46">
        <f t="shared" si="13"/>
        <v>574797</v>
      </c>
      <c r="O63" s="47">
        <f t="shared" si="7"/>
        <v>18.106693967553944</v>
      </c>
      <c r="P63" s="9"/>
    </row>
    <row r="64" spans="1:16" ht="15.75">
      <c r="A64" s="29" t="s">
        <v>45</v>
      </c>
      <c r="B64" s="30"/>
      <c r="C64" s="31"/>
      <c r="D64" s="32">
        <f aca="true" t="shared" si="14" ref="D64:M64">SUM(D65:D66)</f>
        <v>554531</v>
      </c>
      <c r="E64" s="32">
        <f t="shared" si="14"/>
        <v>428</v>
      </c>
      <c r="F64" s="32">
        <f t="shared" si="14"/>
        <v>7108326</v>
      </c>
      <c r="G64" s="32">
        <f t="shared" si="14"/>
        <v>7673561</v>
      </c>
      <c r="H64" s="32">
        <f t="shared" si="14"/>
        <v>0</v>
      </c>
      <c r="I64" s="32">
        <f t="shared" si="14"/>
        <v>39547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15376393</v>
      </c>
      <c r="O64" s="45">
        <f t="shared" si="7"/>
        <v>484.3721215939518</v>
      </c>
      <c r="P64" s="9"/>
    </row>
    <row r="65" spans="1:16" ht="15">
      <c r="A65" s="12"/>
      <c r="B65" s="25">
        <v>381</v>
      </c>
      <c r="C65" s="20" t="s">
        <v>71</v>
      </c>
      <c r="D65" s="46">
        <v>554531</v>
      </c>
      <c r="E65" s="46">
        <v>428</v>
      </c>
      <c r="F65" s="46">
        <v>1108326</v>
      </c>
      <c r="G65" s="46">
        <v>7673561</v>
      </c>
      <c r="H65" s="46">
        <v>0</v>
      </c>
      <c r="I65" s="46">
        <v>39547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9376393</v>
      </c>
      <c r="O65" s="47">
        <f t="shared" si="7"/>
        <v>295.3659788943141</v>
      </c>
      <c r="P65" s="9"/>
    </row>
    <row r="66" spans="1:16" ht="15.75" thickBot="1">
      <c r="A66" s="12"/>
      <c r="B66" s="25">
        <v>384</v>
      </c>
      <c r="C66" s="20" t="s">
        <v>102</v>
      </c>
      <c r="D66" s="46">
        <v>0</v>
      </c>
      <c r="E66" s="46">
        <v>0</v>
      </c>
      <c r="F66" s="46">
        <v>6000000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6000000</v>
      </c>
      <c r="O66" s="47">
        <f t="shared" si="7"/>
        <v>189.00614269963773</v>
      </c>
      <c r="P66" s="9"/>
    </row>
    <row r="67" spans="1:119" ht="16.5" thickBot="1">
      <c r="A67" s="14" t="s">
        <v>56</v>
      </c>
      <c r="B67" s="23"/>
      <c r="C67" s="22"/>
      <c r="D67" s="15">
        <f aca="true" t="shared" si="15" ref="D67:M67">SUM(D5,D14,D25,D38,D49,D55,D64)</f>
        <v>19477473</v>
      </c>
      <c r="E67" s="15">
        <f t="shared" si="15"/>
        <v>5164881</v>
      </c>
      <c r="F67" s="15">
        <f t="shared" si="15"/>
        <v>7110652</v>
      </c>
      <c r="G67" s="15">
        <f t="shared" si="15"/>
        <v>9391443</v>
      </c>
      <c r="H67" s="15">
        <f t="shared" si="15"/>
        <v>70866</v>
      </c>
      <c r="I67" s="15">
        <f t="shared" si="15"/>
        <v>17353779</v>
      </c>
      <c r="J67" s="15">
        <f t="shared" si="15"/>
        <v>3158379</v>
      </c>
      <c r="K67" s="15">
        <f t="shared" si="15"/>
        <v>4478301</v>
      </c>
      <c r="L67" s="15">
        <f t="shared" si="15"/>
        <v>0</v>
      </c>
      <c r="M67" s="15">
        <f t="shared" si="15"/>
        <v>0</v>
      </c>
      <c r="N67" s="15">
        <f>SUM(D67:M67)</f>
        <v>66205774</v>
      </c>
      <c r="O67" s="38">
        <f t="shared" si="7"/>
        <v>2085.5496613639943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117</v>
      </c>
      <c r="M69" s="48"/>
      <c r="N69" s="48"/>
      <c r="O69" s="43">
        <v>31745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72</v>
      </c>
      <c r="B3" s="62"/>
      <c r="C3" s="63"/>
      <c r="D3" s="67" t="s">
        <v>39</v>
      </c>
      <c r="E3" s="68"/>
      <c r="F3" s="68"/>
      <c r="G3" s="68"/>
      <c r="H3" s="69"/>
      <c r="I3" s="67" t="s">
        <v>40</v>
      </c>
      <c r="J3" s="69"/>
      <c r="K3" s="67" t="s">
        <v>42</v>
      </c>
      <c r="L3" s="69"/>
      <c r="M3" s="36"/>
      <c r="N3" s="37"/>
      <c r="O3" s="70" t="s">
        <v>77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73</v>
      </c>
      <c r="F4" s="34" t="s">
        <v>74</v>
      </c>
      <c r="G4" s="34" t="s">
        <v>75</v>
      </c>
      <c r="H4" s="34" t="s">
        <v>6</v>
      </c>
      <c r="I4" s="34" t="s">
        <v>7</v>
      </c>
      <c r="J4" s="35" t="s">
        <v>76</v>
      </c>
      <c r="K4" s="35" t="s">
        <v>8</v>
      </c>
      <c r="L4" s="35" t="s">
        <v>9</v>
      </c>
      <c r="M4" s="35" t="s">
        <v>10</v>
      </c>
      <c r="N4" s="35" t="s">
        <v>41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9399046</v>
      </c>
      <c r="E5" s="27">
        <f t="shared" si="0"/>
        <v>2541421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11940467</v>
      </c>
      <c r="O5" s="33">
        <f aca="true" t="shared" si="1" ref="O5:O36">(N5/O$69)</f>
        <v>395.3666103771398</v>
      </c>
      <c r="P5" s="6"/>
    </row>
    <row r="6" spans="1:16" ht="15">
      <c r="A6" s="12"/>
      <c r="B6" s="25">
        <v>311</v>
      </c>
      <c r="C6" s="20" t="s">
        <v>3</v>
      </c>
      <c r="D6" s="46">
        <v>5167618</v>
      </c>
      <c r="E6" s="46">
        <v>181965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5349583</v>
      </c>
      <c r="O6" s="47">
        <f t="shared" si="1"/>
        <v>177.13264461441673</v>
      </c>
      <c r="P6" s="9"/>
    </row>
    <row r="7" spans="1:16" ht="15">
      <c r="A7" s="12"/>
      <c r="B7" s="25">
        <v>312.1</v>
      </c>
      <c r="C7" s="20" t="s">
        <v>11</v>
      </c>
      <c r="D7" s="46">
        <v>279843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279843</v>
      </c>
      <c r="O7" s="47">
        <f t="shared" si="1"/>
        <v>9.266017681533723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2359456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2359456</v>
      </c>
      <c r="O8" s="47">
        <f t="shared" si="1"/>
        <v>78.12509519552333</v>
      </c>
      <c r="P8" s="9"/>
    </row>
    <row r="9" spans="1:16" ht="15">
      <c r="A9" s="12"/>
      <c r="B9" s="25">
        <v>314.1</v>
      </c>
      <c r="C9" s="20" t="s">
        <v>13</v>
      </c>
      <c r="D9" s="46">
        <v>2121508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2121508</v>
      </c>
      <c r="O9" s="47">
        <f t="shared" si="1"/>
        <v>70.24628323565445</v>
      </c>
      <c r="P9" s="9"/>
    </row>
    <row r="10" spans="1:16" ht="15">
      <c r="A10" s="12"/>
      <c r="B10" s="25">
        <v>314.3</v>
      </c>
      <c r="C10" s="20" t="s">
        <v>14</v>
      </c>
      <c r="D10" s="46">
        <v>206770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206770</v>
      </c>
      <c r="O10" s="47">
        <f t="shared" si="1"/>
        <v>6.846462037680872</v>
      </c>
      <c r="P10" s="9"/>
    </row>
    <row r="11" spans="1:16" ht="15">
      <c r="A11" s="12"/>
      <c r="B11" s="25">
        <v>314.4</v>
      </c>
      <c r="C11" s="20" t="s">
        <v>15</v>
      </c>
      <c r="D11" s="46">
        <v>162183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162183</v>
      </c>
      <c r="O11" s="47">
        <f t="shared" si="1"/>
        <v>5.37012019469554</v>
      </c>
      <c r="P11" s="9"/>
    </row>
    <row r="12" spans="1:16" ht="15">
      <c r="A12" s="12"/>
      <c r="B12" s="25">
        <v>315</v>
      </c>
      <c r="C12" s="20" t="s">
        <v>90</v>
      </c>
      <c r="D12" s="46">
        <v>1349929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1349929</v>
      </c>
      <c r="O12" s="47">
        <f t="shared" si="1"/>
        <v>44.698155690208935</v>
      </c>
      <c r="P12" s="9"/>
    </row>
    <row r="13" spans="1:16" ht="15">
      <c r="A13" s="12"/>
      <c r="B13" s="25">
        <v>316</v>
      </c>
      <c r="C13" s="20" t="s">
        <v>91</v>
      </c>
      <c r="D13" s="46">
        <v>111195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111195</v>
      </c>
      <c r="O13" s="47">
        <f t="shared" si="1"/>
        <v>3.681831727426244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SUM(D15:D24)</f>
        <v>2236379</v>
      </c>
      <c r="E14" s="32">
        <f t="shared" si="3"/>
        <v>2758502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3417415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8412296</v>
      </c>
      <c r="O14" s="45">
        <f t="shared" si="1"/>
        <v>278.54362438329855</v>
      </c>
      <c r="P14" s="10"/>
    </row>
    <row r="15" spans="1:16" ht="15">
      <c r="A15" s="12"/>
      <c r="B15" s="25">
        <v>322</v>
      </c>
      <c r="C15" s="20" t="s">
        <v>0</v>
      </c>
      <c r="D15" s="46">
        <v>0</v>
      </c>
      <c r="E15" s="46">
        <v>770546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770546</v>
      </c>
      <c r="O15" s="47">
        <f t="shared" si="1"/>
        <v>25.51392338002053</v>
      </c>
      <c r="P15" s="9"/>
    </row>
    <row r="16" spans="1:16" ht="15">
      <c r="A16" s="12"/>
      <c r="B16" s="25">
        <v>323.1</v>
      </c>
      <c r="C16" s="20" t="s">
        <v>19</v>
      </c>
      <c r="D16" s="46">
        <v>1899998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1899998</v>
      </c>
      <c r="O16" s="47">
        <f t="shared" si="1"/>
        <v>62.91175788881163</v>
      </c>
      <c r="P16" s="9"/>
    </row>
    <row r="17" spans="1:16" ht="15">
      <c r="A17" s="12"/>
      <c r="B17" s="25">
        <v>323.4</v>
      </c>
      <c r="C17" s="20" t="s">
        <v>20</v>
      </c>
      <c r="D17" s="46">
        <v>102329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102329</v>
      </c>
      <c r="O17" s="47">
        <f t="shared" si="1"/>
        <v>3.3882652892288334</v>
      </c>
      <c r="P17" s="9"/>
    </row>
    <row r="18" spans="1:16" ht="15">
      <c r="A18" s="12"/>
      <c r="B18" s="25">
        <v>323.7</v>
      </c>
      <c r="C18" s="20" t="s">
        <v>21</v>
      </c>
      <c r="D18" s="46">
        <v>120470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120470</v>
      </c>
      <c r="O18" s="47">
        <f t="shared" si="1"/>
        <v>3.988940763550876</v>
      </c>
      <c r="P18" s="9"/>
    </row>
    <row r="19" spans="1:16" ht="15">
      <c r="A19" s="12"/>
      <c r="B19" s="25">
        <v>324.11</v>
      </c>
      <c r="C19" s="20" t="s">
        <v>22</v>
      </c>
      <c r="D19" s="46">
        <v>0</v>
      </c>
      <c r="E19" s="46">
        <v>389574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389574</v>
      </c>
      <c r="O19" s="47">
        <f t="shared" si="1"/>
        <v>12.89937419290752</v>
      </c>
      <c r="P19" s="9"/>
    </row>
    <row r="20" spans="1:16" ht="15">
      <c r="A20" s="12"/>
      <c r="B20" s="25">
        <v>324.12</v>
      </c>
      <c r="C20" s="20" t="s">
        <v>23</v>
      </c>
      <c r="D20" s="46">
        <v>0</v>
      </c>
      <c r="E20" s="46">
        <v>332497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332497</v>
      </c>
      <c r="O20" s="47">
        <f t="shared" si="1"/>
        <v>11.009469885103142</v>
      </c>
      <c r="P20" s="9"/>
    </row>
    <row r="21" spans="1:16" ht="15">
      <c r="A21" s="12"/>
      <c r="B21" s="25">
        <v>324.21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2286907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2286907</v>
      </c>
      <c r="O21" s="47">
        <f t="shared" si="1"/>
        <v>75.72288997053077</v>
      </c>
      <c r="P21" s="9"/>
    </row>
    <row r="22" spans="1:16" ht="15">
      <c r="A22" s="12"/>
      <c r="B22" s="25">
        <v>324.22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1130508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1130508</v>
      </c>
      <c r="O22" s="47">
        <f t="shared" si="1"/>
        <v>37.4328002384027</v>
      </c>
      <c r="P22" s="9"/>
    </row>
    <row r="23" spans="1:16" ht="15">
      <c r="A23" s="12"/>
      <c r="B23" s="25">
        <v>324.61</v>
      </c>
      <c r="C23" s="20" t="s">
        <v>26</v>
      </c>
      <c r="D23" s="46">
        <v>0</v>
      </c>
      <c r="E23" s="46">
        <v>1186699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1186699</v>
      </c>
      <c r="O23" s="47">
        <f t="shared" si="1"/>
        <v>39.293367769279165</v>
      </c>
      <c r="P23" s="9"/>
    </row>
    <row r="24" spans="1:16" ht="15">
      <c r="A24" s="12"/>
      <c r="B24" s="25">
        <v>329</v>
      </c>
      <c r="C24" s="20" t="s">
        <v>27</v>
      </c>
      <c r="D24" s="46">
        <v>113582</v>
      </c>
      <c r="E24" s="46">
        <v>79186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192768</v>
      </c>
      <c r="O24" s="47">
        <f t="shared" si="1"/>
        <v>6.382835005463395</v>
      </c>
      <c r="P24" s="9"/>
    </row>
    <row r="25" spans="1:16" ht="15.75">
      <c r="A25" s="29" t="s">
        <v>29</v>
      </c>
      <c r="B25" s="30"/>
      <c r="C25" s="31"/>
      <c r="D25" s="32">
        <f aca="true" t="shared" si="5" ref="D25:M25">SUM(D26:D37)</f>
        <v>2739450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12258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2751708</v>
      </c>
      <c r="O25" s="45">
        <f t="shared" si="1"/>
        <v>91.11314194894209</v>
      </c>
      <c r="P25" s="10"/>
    </row>
    <row r="26" spans="1:16" ht="15">
      <c r="A26" s="12"/>
      <c r="B26" s="25">
        <v>331.2</v>
      </c>
      <c r="C26" s="20" t="s">
        <v>28</v>
      </c>
      <c r="D26" s="46">
        <v>39652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39652</v>
      </c>
      <c r="O26" s="47">
        <f t="shared" si="1"/>
        <v>1.3129366577265653</v>
      </c>
      <c r="P26" s="9"/>
    </row>
    <row r="27" spans="1:16" ht="15">
      <c r="A27" s="12"/>
      <c r="B27" s="25">
        <v>334.1</v>
      </c>
      <c r="C27" s="20" t="s">
        <v>86</v>
      </c>
      <c r="D27" s="46">
        <v>199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199</v>
      </c>
      <c r="O27" s="47">
        <f t="shared" si="1"/>
        <v>0.006589185788550048</v>
      </c>
      <c r="P27" s="9"/>
    </row>
    <row r="28" spans="1:16" ht="15">
      <c r="A28" s="12"/>
      <c r="B28" s="25">
        <v>334.2</v>
      </c>
      <c r="C28" s="20" t="s">
        <v>30</v>
      </c>
      <c r="D28" s="46">
        <v>394328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394328</v>
      </c>
      <c r="O28" s="47">
        <f t="shared" si="1"/>
        <v>13.056786199132478</v>
      </c>
      <c r="P28" s="9"/>
    </row>
    <row r="29" spans="1:16" ht="15">
      <c r="A29" s="12"/>
      <c r="B29" s="25">
        <v>335.12</v>
      </c>
      <c r="C29" s="20" t="s">
        <v>92</v>
      </c>
      <c r="D29" s="46">
        <v>535068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4">SUM(D29:M29)</f>
        <v>535068</v>
      </c>
      <c r="O29" s="47">
        <f t="shared" si="1"/>
        <v>17.71689679149697</v>
      </c>
      <c r="P29" s="9"/>
    </row>
    <row r="30" spans="1:16" ht="15">
      <c r="A30" s="12"/>
      <c r="B30" s="25">
        <v>335.14</v>
      </c>
      <c r="C30" s="20" t="s">
        <v>93</v>
      </c>
      <c r="D30" s="46">
        <v>14600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14600</v>
      </c>
      <c r="O30" s="47">
        <f t="shared" si="1"/>
        <v>0.483427701069501</v>
      </c>
      <c r="P30" s="9"/>
    </row>
    <row r="31" spans="1:16" ht="15">
      <c r="A31" s="12"/>
      <c r="B31" s="25">
        <v>335.15</v>
      </c>
      <c r="C31" s="20" t="s">
        <v>94</v>
      </c>
      <c r="D31" s="46">
        <v>23658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23658</v>
      </c>
      <c r="O31" s="47">
        <f t="shared" si="1"/>
        <v>0.7833515446508393</v>
      </c>
      <c r="P31" s="9"/>
    </row>
    <row r="32" spans="1:16" ht="15">
      <c r="A32" s="12"/>
      <c r="B32" s="25">
        <v>335.18</v>
      </c>
      <c r="C32" s="20" t="s">
        <v>95</v>
      </c>
      <c r="D32" s="46">
        <v>1418710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1418710</v>
      </c>
      <c r="O32" s="47">
        <f t="shared" si="1"/>
        <v>46.9755968345419</v>
      </c>
      <c r="P32" s="9"/>
    </row>
    <row r="33" spans="1:16" ht="15">
      <c r="A33" s="12"/>
      <c r="B33" s="25">
        <v>335.19</v>
      </c>
      <c r="C33" s="20" t="s">
        <v>96</v>
      </c>
      <c r="D33" s="46">
        <v>23103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23103</v>
      </c>
      <c r="O33" s="47">
        <f t="shared" si="1"/>
        <v>0.7649746697129234</v>
      </c>
      <c r="P33" s="9"/>
    </row>
    <row r="34" spans="1:16" ht="15">
      <c r="A34" s="12"/>
      <c r="B34" s="25">
        <v>335.21</v>
      </c>
      <c r="C34" s="20" t="s">
        <v>36</v>
      </c>
      <c r="D34" s="46">
        <v>8990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8990</v>
      </c>
      <c r="O34" s="47">
        <f t="shared" si="1"/>
        <v>0.297672262507864</v>
      </c>
      <c r="P34" s="9"/>
    </row>
    <row r="35" spans="1:16" ht="15">
      <c r="A35" s="12"/>
      <c r="B35" s="25">
        <v>337.2</v>
      </c>
      <c r="C35" s="20" t="s">
        <v>87</v>
      </c>
      <c r="D35" s="46">
        <v>2089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2089</v>
      </c>
      <c r="O35" s="47">
        <f t="shared" si="1"/>
        <v>0.06916989503658819</v>
      </c>
      <c r="P35" s="9"/>
    </row>
    <row r="36" spans="1:16" ht="15">
      <c r="A36" s="12"/>
      <c r="B36" s="25">
        <v>337.3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12258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12258</v>
      </c>
      <c r="O36" s="47">
        <f t="shared" si="1"/>
        <v>0.4058805999801331</v>
      </c>
      <c r="P36" s="9"/>
    </row>
    <row r="37" spans="1:16" ht="15">
      <c r="A37" s="12"/>
      <c r="B37" s="25">
        <v>338</v>
      </c>
      <c r="C37" s="20" t="s">
        <v>38</v>
      </c>
      <c r="D37" s="46">
        <v>279053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279053</v>
      </c>
      <c r="O37" s="47">
        <f aca="true" t="shared" si="7" ref="O37:O67">(N37/O$69)</f>
        <v>9.239859607297772</v>
      </c>
      <c r="P37" s="9"/>
    </row>
    <row r="38" spans="1:16" ht="15.75">
      <c r="A38" s="29" t="s">
        <v>43</v>
      </c>
      <c r="B38" s="30"/>
      <c r="C38" s="31"/>
      <c r="D38" s="32">
        <f aca="true" t="shared" si="8" ref="D38:M38">SUM(D39:D48)</f>
        <v>943032</v>
      </c>
      <c r="E38" s="32">
        <f t="shared" si="8"/>
        <v>62490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13918185</v>
      </c>
      <c r="J38" s="32">
        <f t="shared" si="8"/>
        <v>3028033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17951740</v>
      </c>
      <c r="O38" s="45">
        <f t="shared" si="7"/>
        <v>594.4087944107811</v>
      </c>
      <c r="P38" s="10"/>
    </row>
    <row r="39" spans="1:16" ht="15">
      <c r="A39" s="12"/>
      <c r="B39" s="25">
        <v>341.2</v>
      </c>
      <c r="C39" s="20" t="s">
        <v>97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3028033</v>
      </c>
      <c r="K39" s="46">
        <v>0</v>
      </c>
      <c r="L39" s="46">
        <v>0</v>
      </c>
      <c r="M39" s="46">
        <v>0</v>
      </c>
      <c r="N39" s="46">
        <f aca="true" t="shared" si="9" ref="N39:N48">SUM(D39:M39)</f>
        <v>3028033</v>
      </c>
      <c r="O39" s="47">
        <f t="shared" si="7"/>
        <v>100.26267342140989</v>
      </c>
      <c r="P39" s="9"/>
    </row>
    <row r="40" spans="1:16" ht="15">
      <c r="A40" s="12"/>
      <c r="B40" s="25">
        <v>342.5</v>
      </c>
      <c r="C40" s="20" t="s">
        <v>48</v>
      </c>
      <c r="D40" s="46">
        <v>8067</v>
      </c>
      <c r="E40" s="46">
        <v>59788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67855</v>
      </c>
      <c r="O40" s="47">
        <f t="shared" si="7"/>
        <v>2.246779907950068</v>
      </c>
      <c r="P40" s="9"/>
    </row>
    <row r="41" spans="1:16" ht="15">
      <c r="A41" s="12"/>
      <c r="B41" s="25">
        <v>343.3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4828265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4828265</v>
      </c>
      <c r="O41" s="47">
        <f t="shared" si="7"/>
        <v>159.87103076057085</v>
      </c>
      <c r="P41" s="9"/>
    </row>
    <row r="42" spans="1:16" ht="15">
      <c r="A42" s="12"/>
      <c r="B42" s="25">
        <v>343.4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2773181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2773181</v>
      </c>
      <c r="O42" s="47">
        <f t="shared" si="7"/>
        <v>91.82414489586438</v>
      </c>
      <c r="P42" s="9"/>
    </row>
    <row r="43" spans="1:16" ht="15">
      <c r="A43" s="12"/>
      <c r="B43" s="25">
        <v>343.5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5303160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5303160</v>
      </c>
      <c r="O43" s="47">
        <f t="shared" si="7"/>
        <v>175.5955100824476</v>
      </c>
      <c r="P43" s="9"/>
    </row>
    <row r="44" spans="1:16" ht="15">
      <c r="A44" s="12"/>
      <c r="B44" s="25">
        <v>343.7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861229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861229</v>
      </c>
      <c r="O44" s="47">
        <f t="shared" si="7"/>
        <v>28.516572298930498</v>
      </c>
      <c r="P44" s="9"/>
    </row>
    <row r="45" spans="1:16" ht="15">
      <c r="A45" s="12"/>
      <c r="B45" s="25">
        <v>343.9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152350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152350</v>
      </c>
      <c r="O45" s="47">
        <f t="shared" si="7"/>
        <v>5.044534949173868</v>
      </c>
      <c r="P45" s="9"/>
    </row>
    <row r="46" spans="1:16" ht="15">
      <c r="A46" s="12"/>
      <c r="B46" s="25">
        <v>347.2</v>
      </c>
      <c r="C46" s="20" t="s">
        <v>54</v>
      </c>
      <c r="D46" s="46">
        <v>75124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75124</v>
      </c>
      <c r="O46" s="47">
        <f t="shared" si="7"/>
        <v>2.487467302407205</v>
      </c>
      <c r="P46" s="9"/>
    </row>
    <row r="47" spans="1:16" ht="15">
      <c r="A47" s="12"/>
      <c r="B47" s="25">
        <v>347.4</v>
      </c>
      <c r="C47" s="20" t="s">
        <v>55</v>
      </c>
      <c r="D47" s="46">
        <v>3752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3752</v>
      </c>
      <c r="O47" s="47">
        <f t="shared" si="7"/>
        <v>0.12423429687758683</v>
      </c>
      <c r="P47" s="9"/>
    </row>
    <row r="48" spans="1:16" ht="15">
      <c r="A48" s="12"/>
      <c r="B48" s="25">
        <v>349</v>
      </c>
      <c r="C48" s="20" t="s">
        <v>1</v>
      </c>
      <c r="D48" s="46">
        <v>856089</v>
      </c>
      <c r="E48" s="46">
        <v>2702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858791</v>
      </c>
      <c r="O48" s="47">
        <f t="shared" si="7"/>
        <v>28.435846495149168</v>
      </c>
      <c r="P48" s="9"/>
    </row>
    <row r="49" spans="1:16" ht="15.75">
      <c r="A49" s="29" t="s">
        <v>44</v>
      </c>
      <c r="B49" s="30"/>
      <c r="C49" s="31"/>
      <c r="D49" s="32">
        <f aca="true" t="shared" si="10" ref="D49:M49">SUM(D50:D54)</f>
        <v>172414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aca="true" t="shared" si="11" ref="N49:N56">SUM(D49:M49)</f>
        <v>172414</v>
      </c>
      <c r="O49" s="45">
        <f t="shared" si="7"/>
        <v>5.708883811794311</v>
      </c>
      <c r="P49" s="10"/>
    </row>
    <row r="50" spans="1:16" ht="15">
      <c r="A50" s="13"/>
      <c r="B50" s="39">
        <v>351.9</v>
      </c>
      <c r="C50" s="21" t="s">
        <v>98</v>
      </c>
      <c r="D50" s="46">
        <v>115472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115472</v>
      </c>
      <c r="O50" s="47">
        <f t="shared" si="7"/>
        <v>3.8234495546505083</v>
      </c>
      <c r="P50" s="9"/>
    </row>
    <row r="51" spans="1:16" ht="15">
      <c r="A51" s="13"/>
      <c r="B51" s="39">
        <v>354</v>
      </c>
      <c r="C51" s="21" t="s">
        <v>58</v>
      </c>
      <c r="D51" s="46">
        <v>3442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3442</v>
      </c>
      <c r="O51" s="47">
        <f t="shared" si="7"/>
        <v>0.1139697361014536</v>
      </c>
      <c r="P51" s="9"/>
    </row>
    <row r="52" spans="1:16" ht="15">
      <c r="A52" s="13"/>
      <c r="B52" s="39">
        <v>355</v>
      </c>
      <c r="C52" s="21" t="s">
        <v>59</v>
      </c>
      <c r="D52" s="46">
        <v>43914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43914</v>
      </c>
      <c r="O52" s="47">
        <f t="shared" si="7"/>
        <v>1.4540578126552102</v>
      </c>
      <c r="P52" s="9"/>
    </row>
    <row r="53" spans="1:16" ht="15">
      <c r="A53" s="13"/>
      <c r="B53" s="39">
        <v>356</v>
      </c>
      <c r="C53" s="21" t="s">
        <v>60</v>
      </c>
      <c r="D53" s="46">
        <v>9386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9386</v>
      </c>
      <c r="O53" s="47">
        <f t="shared" si="7"/>
        <v>0.31078441111221483</v>
      </c>
      <c r="P53" s="9"/>
    </row>
    <row r="54" spans="1:16" ht="15">
      <c r="A54" s="13"/>
      <c r="B54" s="39">
        <v>358.2</v>
      </c>
      <c r="C54" s="21" t="s">
        <v>99</v>
      </c>
      <c r="D54" s="46">
        <v>200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200</v>
      </c>
      <c r="O54" s="47">
        <f t="shared" si="7"/>
        <v>0.006622297274924672</v>
      </c>
      <c r="P54" s="9"/>
    </row>
    <row r="55" spans="1:16" ht="15.75">
      <c r="A55" s="29" t="s">
        <v>4</v>
      </c>
      <c r="B55" s="30"/>
      <c r="C55" s="31"/>
      <c r="D55" s="32">
        <f aca="true" t="shared" si="12" ref="D55:M55">SUM(D56:D63)</f>
        <v>622372</v>
      </c>
      <c r="E55" s="32">
        <f t="shared" si="12"/>
        <v>48458</v>
      </c>
      <c r="F55" s="32">
        <f t="shared" si="12"/>
        <v>1939</v>
      </c>
      <c r="G55" s="32">
        <f t="shared" si="12"/>
        <v>3546</v>
      </c>
      <c r="H55" s="32">
        <f t="shared" si="12"/>
        <v>54188</v>
      </c>
      <c r="I55" s="32">
        <f t="shared" si="12"/>
        <v>458263</v>
      </c>
      <c r="J55" s="32">
        <f t="shared" si="12"/>
        <v>63548</v>
      </c>
      <c r="K55" s="32">
        <f t="shared" si="12"/>
        <v>4828250</v>
      </c>
      <c r="L55" s="32">
        <f t="shared" si="12"/>
        <v>0</v>
      </c>
      <c r="M55" s="32">
        <f t="shared" si="12"/>
        <v>0</v>
      </c>
      <c r="N55" s="32">
        <f t="shared" si="11"/>
        <v>6080564</v>
      </c>
      <c r="O55" s="45">
        <f t="shared" si="7"/>
        <v>201.33651203602528</v>
      </c>
      <c r="P55" s="10"/>
    </row>
    <row r="56" spans="1:16" ht="15">
      <c r="A56" s="12"/>
      <c r="B56" s="25">
        <v>361.1</v>
      </c>
      <c r="C56" s="20" t="s">
        <v>63</v>
      </c>
      <c r="D56" s="46">
        <v>48366</v>
      </c>
      <c r="E56" s="46">
        <v>48084</v>
      </c>
      <c r="F56" s="46">
        <v>1939</v>
      </c>
      <c r="G56" s="46">
        <v>3546</v>
      </c>
      <c r="H56" s="46">
        <v>6388</v>
      </c>
      <c r="I56" s="46">
        <v>149250</v>
      </c>
      <c r="J56" s="46">
        <v>5214</v>
      </c>
      <c r="K56" s="46">
        <v>0</v>
      </c>
      <c r="L56" s="46">
        <v>0</v>
      </c>
      <c r="M56" s="46">
        <v>0</v>
      </c>
      <c r="N56" s="46">
        <f t="shared" si="11"/>
        <v>262787</v>
      </c>
      <c r="O56" s="47">
        <f t="shared" si="7"/>
        <v>8.701268169928149</v>
      </c>
      <c r="P56" s="9"/>
    </row>
    <row r="57" spans="1:16" ht="15">
      <c r="A57" s="12"/>
      <c r="B57" s="25">
        <v>361.3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2786765</v>
      </c>
      <c r="L57" s="46">
        <v>0</v>
      </c>
      <c r="M57" s="46">
        <v>0</v>
      </c>
      <c r="N57" s="46">
        <f aca="true" t="shared" si="13" ref="N57:N63">SUM(D57:M57)</f>
        <v>2786765</v>
      </c>
      <c r="O57" s="47">
        <f t="shared" si="7"/>
        <v>92.27393132677726</v>
      </c>
      <c r="P57" s="9"/>
    </row>
    <row r="58" spans="1:16" ht="15">
      <c r="A58" s="12"/>
      <c r="B58" s="25">
        <v>362</v>
      </c>
      <c r="C58" s="20" t="s">
        <v>65</v>
      </c>
      <c r="D58" s="46">
        <v>345310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345310</v>
      </c>
      <c r="O58" s="47">
        <f t="shared" si="7"/>
        <v>11.43372736002119</v>
      </c>
      <c r="P58" s="9"/>
    </row>
    <row r="59" spans="1:16" ht="15">
      <c r="A59" s="12"/>
      <c r="B59" s="25">
        <v>364</v>
      </c>
      <c r="C59" s="20" t="s">
        <v>100</v>
      </c>
      <c r="D59" s="46">
        <v>19274</v>
      </c>
      <c r="E59" s="46">
        <v>0</v>
      </c>
      <c r="F59" s="46">
        <v>0</v>
      </c>
      <c r="G59" s="46">
        <v>0</v>
      </c>
      <c r="H59" s="46">
        <v>47800</v>
      </c>
      <c r="I59" s="46">
        <v>5103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72177</v>
      </c>
      <c r="O59" s="47">
        <f t="shared" si="7"/>
        <v>2.38988775206119</v>
      </c>
      <c r="P59" s="9"/>
    </row>
    <row r="60" spans="1:16" ht="15">
      <c r="A60" s="12"/>
      <c r="B60" s="25">
        <v>365</v>
      </c>
      <c r="C60" s="20" t="s">
        <v>101</v>
      </c>
      <c r="D60" s="46">
        <v>7631</v>
      </c>
      <c r="E60" s="46">
        <v>0</v>
      </c>
      <c r="F60" s="46">
        <v>0</v>
      </c>
      <c r="G60" s="46">
        <v>0</v>
      </c>
      <c r="H60" s="46">
        <v>0</v>
      </c>
      <c r="I60" s="46">
        <v>12712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20343</v>
      </c>
      <c r="O60" s="47">
        <f t="shared" si="7"/>
        <v>0.673586967318963</v>
      </c>
      <c r="P60" s="9"/>
    </row>
    <row r="61" spans="1:16" ht="15">
      <c r="A61" s="12"/>
      <c r="B61" s="25">
        <v>366</v>
      </c>
      <c r="C61" s="20" t="s">
        <v>68</v>
      </c>
      <c r="D61" s="46">
        <v>42985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42985</v>
      </c>
      <c r="O61" s="47">
        <f t="shared" si="7"/>
        <v>1.423297241813185</v>
      </c>
      <c r="P61" s="9"/>
    </row>
    <row r="62" spans="1:16" ht="15">
      <c r="A62" s="12"/>
      <c r="B62" s="25">
        <v>368</v>
      </c>
      <c r="C62" s="20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2041485</v>
      </c>
      <c r="L62" s="46">
        <v>0</v>
      </c>
      <c r="M62" s="46">
        <v>0</v>
      </c>
      <c r="N62" s="46">
        <f t="shared" si="13"/>
        <v>2041485</v>
      </c>
      <c r="O62" s="47">
        <f t="shared" si="7"/>
        <v>67.59660276149796</v>
      </c>
      <c r="P62" s="9"/>
    </row>
    <row r="63" spans="1:16" ht="15">
      <c r="A63" s="12"/>
      <c r="B63" s="25">
        <v>369.9</v>
      </c>
      <c r="C63" s="20" t="s">
        <v>70</v>
      </c>
      <c r="D63" s="46">
        <v>158806</v>
      </c>
      <c r="E63" s="46">
        <v>374</v>
      </c>
      <c r="F63" s="46">
        <v>0</v>
      </c>
      <c r="G63" s="46">
        <v>0</v>
      </c>
      <c r="H63" s="46">
        <v>0</v>
      </c>
      <c r="I63" s="46">
        <v>291198</v>
      </c>
      <c r="J63" s="46">
        <v>58334</v>
      </c>
      <c r="K63" s="46">
        <v>0</v>
      </c>
      <c r="L63" s="46">
        <v>0</v>
      </c>
      <c r="M63" s="46">
        <v>0</v>
      </c>
      <c r="N63" s="46">
        <f t="shared" si="13"/>
        <v>508712</v>
      </c>
      <c r="O63" s="47">
        <f t="shared" si="7"/>
        <v>16.844210456607396</v>
      </c>
      <c r="P63" s="9"/>
    </row>
    <row r="64" spans="1:16" ht="15.75">
      <c r="A64" s="29" t="s">
        <v>45</v>
      </c>
      <c r="B64" s="30"/>
      <c r="C64" s="31"/>
      <c r="D64" s="32">
        <f aca="true" t="shared" si="14" ref="D64:M64">SUM(D65:D66)</f>
        <v>484927</v>
      </c>
      <c r="E64" s="32">
        <f t="shared" si="14"/>
        <v>0</v>
      </c>
      <c r="F64" s="32">
        <f t="shared" si="14"/>
        <v>3192054</v>
      </c>
      <c r="G64" s="32">
        <f t="shared" si="14"/>
        <v>2025980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>SUM(D64:M64)</f>
        <v>5702961</v>
      </c>
      <c r="O64" s="45">
        <f t="shared" si="7"/>
        <v>188.8335154465084</v>
      </c>
      <c r="P64" s="9"/>
    </row>
    <row r="65" spans="1:16" ht="15">
      <c r="A65" s="12"/>
      <c r="B65" s="25">
        <v>381</v>
      </c>
      <c r="C65" s="20" t="s">
        <v>71</v>
      </c>
      <c r="D65" s="46">
        <v>484927</v>
      </c>
      <c r="E65" s="46">
        <v>0</v>
      </c>
      <c r="F65" s="46">
        <v>580054</v>
      </c>
      <c r="G65" s="46">
        <v>2025980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3090961</v>
      </c>
      <c r="O65" s="47">
        <f t="shared" si="7"/>
        <v>102.34631303599218</v>
      </c>
      <c r="P65" s="9"/>
    </row>
    <row r="66" spans="1:16" ht="15.75" thickBot="1">
      <c r="A66" s="12"/>
      <c r="B66" s="25">
        <v>384</v>
      </c>
      <c r="C66" s="20" t="s">
        <v>102</v>
      </c>
      <c r="D66" s="46">
        <v>0</v>
      </c>
      <c r="E66" s="46">
        <v>0</v>
      </c>
      <c r="F66" s="46">
        <v>2612000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2612000</v>
      </c>
      <c r="O66" s="47">
        <f t="shared" si="7"/>
        <v>86.4872024105162</v>
      </c>
      <c r="P66" s="9"/>
    </row>
    <row r="67" spans="1:119" ht="16.5" thickBot="1">
      <c r="A67" s="14" t="s">
        <v>56</v>
      </c>
      <c r="B67" s="23"/>
      <c r="C67" s="22"/>
      <c r="D67" s="15">
        <f aca="true" t="shared" si="15" ref="D67:M67">SUM(D5,D14,D25,D38,D49,D55,D64)</f>
        <v>16597620</v>
      </c>
      <c r="E67" s="15">
        <f t="shared" si="15"/>
        <v>5410871</v>
      </c>
      <c r="F67" s="15">
        <f t="shared" si="15"/>
        <v>3193993</v>
      </c>
      <c r="G67" s="15">
        <f t="shared" si="15"/>
        <v>2029526</v>
      </c>
      <c r="H67" s="15">
        <f t="shared" si="15"/>
        <v>54188</v>
      </c>
      <c r="I67" s="15">
        <f t="shared" si="15"/>
        <v>17806121</v>
      </c>
      <c r="J67" s="15">
        <f t="shared" si="15"/>
        <v>3091581</v>
      </c>
      <c r="K67" s="15">
        <f t="shared" si="15"/>
        <v>4828250</v>
      </c>
      <c r="L67" s="15">
        <f t="shared" si="15"/>
        <v>0</v>
      </c>
      <c r="M67" s="15">
        <f t="shared" si="15"/>
        <v>0</v>
      </c>
      <c r="N67" s="15">
        <f>SUM(D67:M67)</f>
        <v>53012150</v>
      </c>
      <c r="O67" s="38">
        <f t="shared" si="7"/>
        <v>1755.3110824144896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5" ht="15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5" ht="15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103</v>
      </c>
      <c r="M69" s="48"/>
      <c r="N69" s="48"/>
      <c r="O69" s="43">
        <v>30201</v>
      </c>
    </row>
    <row r="70" spans="1:15" ht="15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5" ht="15.75" customHeight="1" thickBot="1">
      <c r="A71" s="52" t="s">
        <v>82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sheetProtection/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2022-11-16T16:49:34Z</cp:lastPrinted>
  <dcterms:created xsi:type="dcterms:W3CDTF">2000-08-31T21:26:31Z</dcterms:created>
  <dcterms:modified xsi:type="dcterms:W3CDTF">2022-11-16T16:49:37Z</dcterms:modified>
  <cp:category/>
  <cp:version/>
  <cp:contentType/>
  <cp:contentStatus/>
</cp:coreProperties>
</file>