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'2008'!$A$1:$O$69</definedName>
    <definedName name="_xlnm.Print_Area" localSheetId="12">'2009'!$A$1:$O$72</definedName>
    <definedName name="_xlnm.Print_Area" localSheetId="11">'2010'!$A$1:$O$72</definedName>
    <definedName name="_xlnm.Print_Area" localSheetId="10">'2011'!$A$1:$O$73</definedName>
    <definedName name="_xlnm.Print_Area" localSheetId="9">'2012'!$A$1:$O$69</definedName>
    <definedName name="_xlnm.Print_Area" localSheetId="8">'2013'!$A$1:$O$74</definedName>
    <definedName name="_xlnm.Print_Area" localSheetId="7">'2014'!$A$1:$O$75</definedName>
    <definedName name="_xlnm.Print_Area" localSheetId="6">'2015'!$A$1:$O$75</definedName>
    <definedName name="_xlnm.Print_Area" localSheetId="5">'2016'!$A$1:$O$73</definedName>
    <definedName name="_xlnm.Print_Area" localSheetId="4">'2017'!$A$1:$O$71</definedName>
    <definedName name="_xlnm.Print_Area" localSheetId="3">'2018'!$A$1:$O$72</definedName>
    <definedName name="_xlnm.Print_Area" localSheetId="2">'2019'!$A$1:$O$74</definedName>
    <definedName name="_xlnm.Print_Area" localSheetId="1">'2020'!$A$1:$O$79</definedName>
    <definedName name="_xlnm.Print_Area" localSheetId="0">'2021'!$A$1:$P$78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<sst xmlns="http://schemas.openxmlformats.org/spreadsheetml/2006/main" count="1195" uniqueCount="184">
  <si>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</si>
  <si>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</si>
  <si>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</si>
  <si>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</si>
  <si>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</si>
  <si>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</si>
  <si>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</si>
  <si>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</si>
  <si>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</si>
  <si>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</si>
  <si>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</si>
  <si>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</si>
  <si>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</si>
  <si>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</si>
  <si>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</si>
  <si>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</si>
  <si>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</si>
  <si>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</si>
  <si>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</si>
  <si>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</si>
  <si>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</si>
  <si>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</si>
  <si>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</si>
  <si>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</si>
  <si>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Intergovernmental Revenue</t>
  </si>
  <si>
    <t>State Grant - General Government</t>
  </si>
  <si>
    <t>State Grant - Public Safety</t>
  </si>
  <si>
    <t>Federal Grant - Physical Environment - Other Physical Environment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</si>
  <si>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</si>
  <si>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</si>
  <si>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</si>
  <si>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</si>
  <si>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</si>
  <si>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</si>
  <si>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</si>
  <si>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</si>
  <si>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Other</t>
  </si>
  <si>
    <t>Grants from Other Local Units - Public Safety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</si>
  <si>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</si>
  <si>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</si>
  <si>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</si>
  <si>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</si>
  <si>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</si>
  <si>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</si>
  <si>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</si>
  <si>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</si>
  <si>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</si>
  <si>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</si>
  <si>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</si>
  <si>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Protective Inspection Fees</t>
  </si>
  <si>
    <t>Public Safety - Ambulance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</si>
  <si>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</si>
  <si>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</si>
  <si>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</si>
  <si>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</si>
  <si>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</si>
  <si>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</si>
  <si>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</si>
  <si>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</si>
  <si>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</si>
  <si>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</si>
  <si>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</si>
  <si>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</si>
  <si>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</si>
  <si>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</si>
  <si>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Gain or Loss on Sale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</si>
  <si>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</si>
  <si>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</si>
  <si>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</si>
  <si>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</si>
  <si>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</si>
  <si>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</si>
  <si>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</si>
  <si>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</si>
  <si>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</si>
  <si>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</si>
  <si>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</si>
  <si>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</si>
  <si>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</si>
  <si>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</si>
  <si>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</si>
  <si>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</si>
  <si>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Casselberry Revenues Reported by Account Code and Fund Type</t>
  </si>
  <si>
    <t>Local Fiscal Year Ended September 30, 2010</t>
  </si>
  <si>
    <t>Fire Insurance Premium Tax for Firefighters' Pension</t>
  </si>
  <si>
    <t>Impact Fees - Commercial - Public Safety</t>
  </si>
  <si>
    <t>Impact Fees - Commercial - Transportation</t>
  </si>
  <si>
    <t>Impact Fees - Commercial - Human Services</t>
  </si>
  <si>
    <t>Impact Fees - Commercial - Culture / Recreation</t>
  </si>
  <si>
    <t>Impact Fees - Residential - Other</t>
  </si>
  <si>
    <t>Interest and Other Earnings - Net Increase (Decrease) in Fair Value of Investments</t>
  </si>
  <si>
    <t>Rents and Royalties</t>
  </si>
  <si>
    <t>Proprietary Non-Operating Sources - Capital Contributions from State Government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</si>
  <si>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</si>
  <si>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</si>
  <si>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</si>
  <si>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</si>
  <si>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Transportation</t>
  </si>
  <si>
    <t>Impact Fees - Residential - Culture / Recreation</t>
  </si>
  <si>
    <t>Proceeds of General Capital Asset Dispositions - Sales</t>
  </si>
  <si>
    <t>Proprietary Non-Operating Sources - Federal Grants and Donations</t>
  </si>
  <si>
    <t>2011 Municipal Population:</t>
  </si>
  <si>
    <t>Local Fiscal Year Ended September 30, 2012</t>
  </si>
  <si>
    <t>Utility Service Tax - Gas</t>
  </si>
  <si>
    <t>Utility Service Tax - Other</t>
  </si>
  <si>
    <t>Federal Grant - Public Safety</t>
  </si>
  <si>
    <t>Federal Grant - Transportation - Other Transportation</t>
  </si>
  <si>
    <t>General Gov't (Not Court-Related) - Other General Gov't Charges and Fees</t>
  </si>
  <si>
    <t>2012 Municipal Population:</t>
  </si>
  <si>
    <t>Local Fiscal Year Ended September 30, 2013</t>
  </si>
  <si>
    <t>Insurance Premium Tax for Firefighters' Pension</t>
  </si>
  <si>
    <t>Communications Services Taxes (Chapter 202, F.S.)</t>
  </si>
  <si>
    <t>Local Business Tax (Chapter 205, F.S.)</t>
  </si>
  <si>
    <t>Federal Grant - Culture / Recreation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</si>
  <si>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</si>
  <si>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</si>
  <si>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</si>
  <si>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</si>
  <si>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</si>
  <si>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</si>
  <si>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</si>
  <si>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Interest and Other Earnings - Gain (Loss) on Sale of Investments</t>
  </si>
  <si>
    <t>Sales - Disposition of Fixed Assets</t>
  </si>
  <si>
    <t>Proprietary Non-Operating - Federal Grants and Donations</t>
  </si>
  <si>
    <t>Proprietary Non-Operating - Capital Contributions from Private Source</t>
  </si>
  <si>
    <t>Non-Operating - Special Items (Gain)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</si>
  <si>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</si>
  <si>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</si>
  <si>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</si>
  <si>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</si>
  <si>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</si>
  <si>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Transportation</t>
  </si>
  <si>
    <t>Impact Fees - Culture / Recreation</t>
  </si>
  <si>
    <t>2008 Municipal Population:</t>
  </si>
  <si>
    <t>Local Fiscal Year Ended September 30, 2014</t>
  </si>
  <si>
    <t>Federal Grant - Economic Environment</t>
  </si>
  <si>
    <t>Other Charges for Services</t>
  </si>
  <si>
    <t>2014 Municipal Population:</t>
  </si>
  <si>
    <t>Local Fiscal Year Ended September 30, 2015</t>
  </si>
  <si>
    <t>Discretionary Sales Surtaxes</t>
  </si>
  <si>
    <t>Federal Grant - Other Federal Grants</t>
  </si>
  <si>
    <t>Public Safety - Emergency Management Service Fees / Charges</t>
  </si>
  <si>
    <t>Proprietary Non-Operating - Other Grants and Donations</t>
  </si>
  <si>
    <t>2015 Municipal Population:</t>
  </si>
  <si>
    <t>Local Fiscal Year Ended September 30, 2016</t>
  </si>
  <si>
    <t>Impact Fees - Residential - Public Safety</t>
  </si>
  <si>
    <t>Culture / Recreation - Other Culture / Recreation Charges</t>
  </si>
  <si>
    <t>Proprietary Non-Operating - Other Non-Operating Sources</t>
  </si>
  <si>
    <t>2016 Municipal Population:</t>
  </si>
  <si>
    <t>Local Fiscal Year Ended September 30, 2017</t>
  </si>
  <si>
    <t>Insurance Premium Tax for Police Officers' Retirement</t>
  </si>
  <si>
    <t>State Grant - Other</t>
  </si>
  <si>
    <t>State Shared Revenues - Transportation - Mass Transit</t>
  </si>
  <si>
    <t>Proprietary Non-Operating - State Grants and Donations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</si>
  <si>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</si>
  <si>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</si>
  <si>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</si>
  <si>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</si>
  <si>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</si>
  <si>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</si>
  <si>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Physical Environment</t>
  </si>
  <si>
    <t>Impact Fees - Commercial - Physical Environment</t>
  </si>
  <si>
    <t>Other Financial Assistance - Federal Source</t>
  </si>
  <si>
    <t>Sales - Sale of Surplus Materials and Scrap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</si>
  <si>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</si>
  <si>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</si>
  <si>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</si>
  <si>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</si>
  <si>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</si>
  <si>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</si>
  <si>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</si>
  <si>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</si>
  <si>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</si>
  <si>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</si>
  <si>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</si>
  <si>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</si>
  <si>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</si>
  <si>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</si>
  <si>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</si>
  <si>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</si>
  <si>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Proprietary Non-Operating Sources - State Grants and Donations</t>
  </si>
  <si>
    <t>Proprietary Non-Operating Sources - Other Grants and Donations</t>
  </si>
  <si>
    <t>Proprietary Non-Operating Sources - Capital Contributions from Private Source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</si>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</sst>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1"/>
      <c r="M3" s="72"/>
      <c r="N3" s="36"/>
      <c r="O3" s="37"/>
      <c r="P3" s="73" t="s">
        <v>166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169</v>
      </c>
      <c r="B5" s="26"/>
      <c r="C5" s="26"/>
      <c r="D5" s="27">
        <f aca="true" t="shared" si="0" ref="D5:N5">SUM(D6:D14)</f>
        <v>9060944</v>
      </c>
      <c r="E5" s="27">
        <f t="shared" si="0"/>
        <v>2932195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11993139</v>
      </c>
      <c r="P5" s="33">
        <f aca="true" t="shared" si="1" ref="P5:P36">(O5/P$76)</f>
        <v>405.5709647965912</v>
      </c>
      <c r="Q5" s="6"/>
    </row>
    <row r="6" spans="1:17" ht="15">
      <c r="A6" s="12"/>
      <c r="B6" s="25">
        <v>311</v>
      </c>
      <c r="C6" s="20" t="s">
        <v>2</v>
      </c>
      <c r="D6" s="46">
        <v>5014981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5014981</v>
      </c>
      <c r="P6" s="47">
        <f t="shared" si="1"/>
        <v>169.5911873118934</v>
      </c>
      <c r="Q6" s="9"/>
    </row>
    <row r="7" spans="1:17" ht="15">
      <c r="A7" s="12"/>
      <c r="B7" s="25">
        <v>312.41</v>
      </c>
      <c r="C7" s="20" t="s">
        <v>170</v>
      </c>
      <c r="D7" s="46">
        <v>0</v>
      </c>
      <c r="E7" s="46">
        <v>533875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533875</v>
      </c>
      <c r="P7" s="47">
        <f t="shared" si="1"/>
        <v>18.054005613607927</v>
      </c>
      <c r="Q7" s="9"/>
    </row>
    <row r="8" spans="1:17" ht="15">
      <c r="A8" s="12"/>
      <c r="B8" s="25">
        <v>312.51</v>
      </c>
      <c r="C8" s="20" t="s">
        <v>110</v>
      </c>
      <c r="D8" s="46">
        <v>0</v>
      </c>
      <c r="E8" s="46">
        <v>399152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399152</v>
      </c>
      <c r="P8" s="47">
        <f t="shared" si="1"/>
        <v>13.498089344290014</v>
      </c>
      <c r="Q8" s="9"/>
    </row>
    <row r="9" spans="1:17" ht="15">
      <c r="A9" s="12"/>
      <c r="B9" s="25">
        <v>312.63</v>
      </c>
      <c r="C9" s="20" t="s">
        <v>171</v>
      </c>
      <c r="D9" s="46">
        <v>0</v>
      </c>
      <c r="E9" s="46">
        <v>1999168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1999168</v>
      </c>
      <c r="P9" s="47">
        <f t="shared" si="1"/>
        <v>67.60569476852322</v>
      </c>
      <c r="Q9" s="9"/>
    </row>
    <row r="10" spans="1:17" ht="15">
      <c r="A10" s="12"/>
      <c r="B10" s="25">
        <v>314.1</v>
      </c>
      <c r="C10" s="20" t="s">
        <v>11</v>
      </c>
      <c r="D10" s="46">
        <v>2527041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2527041</v>
      </c>
      <c r="P10" s="47">
        <f t="shared" si="1"/>
        <v>85.45673125697473</v>
      </c>
      <c r="Q10" s="9"/>
    </row>
    <row r="11" spans="1:17" ht="15">
      <c r="A11" s="12"/>
      <c r="B11" s="25">
        <v>314.3</v>
      </c>
      <c r="C11" s="20" t="s">
        <v>12</v>
      </c>
      <c r="D11" s="46">
        <v>399217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399217</v>
      </c>
      <c r="P11" s="47">
        <f t="shared" si="1"/>
        <v>13.500287443779378</v>
      </c>
      <c r="Q11" s="9"/>
    </row>
    <row r="12" spans="1:17" ht="15">
      <c r="A12" s="12"/>
      <c r="B12" s="25">
        <v>314.8</v>
      </c>
      <c r="C12" s="20" t="s">
        <v>13</v>
      </c>
      <c r="D12" s="46">
        <v>89441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89441</v>
      </c>
      <c r="P12" s="47">
        <f t="shared" si="1"/>
        <v>3.024618714280883</v>
      </c>
      <c r="Q12" s="9"/>
    </row>
    <row r="13" spans="1:17" ht="15">
      <c r="A13" s="12"/>
      <c r="B13" s="25">
        <v>315.2</v>
      </c>
      <c r="C13" s="20" t="s">
        <v>172</v>
      </c>
      <c r="D13" s="46">
        <v>801522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801522</v>
      </c>
      <c r="P13" s="47">
        <f t="shared" si="1"/>
        <v>27.105001521761185</v>
      </c>
      <c r="Q13" s="9"/>
    </row>
    <row r="14" spans="1:17" ht="15">
      <c r="A14" s="12"/>
      <c r="B14" s="25">
        <v>316</v>
      </c>
      <c r="C14" s="20" t="s">
        <v>112</v>
      </c>
      <c r="D14" s="46">
        <v>228742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228742</v>
      </c>
      <c r="P14" s="47">
        <f t="shared" si="1"/>
        <v>7.735348821480504</v>
      </c>
      <c r="Q14" s="9"/>
    </row>
    <row r="15" spans="1:17" ht="15.75">
      <c r="A15" s="29" t="s">
        <v>16</v>
      </c>
      <c r="B15" s="30"/>
      <c r="C15" s="31"/>
      <c r="D15" s="32">
        <f aca="true" t="shared" si="3" ref="D15:N15">SUM(D16:D29)</f>
        <v>2379382</v>
      </c>
      <c r="E15" s="32">
        <f t="shared" si="3"/>
        <v>1206364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217495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3803241</v>
      </c>
      <c r="P15" s="45">
        <f t="shared" si="1"/>
        <v>128.6138784620067</v>
      </c>
      <c r="Q15" s="10"/>
    </row>
    <row r="16" spans="1:17" ht="15">
      <c r="A16" s="12"/>
      <c r="B16" s="25">
        <v>322</v>
      </c>
      <c r="C16" s="20" t="s">
        <v>173</v>
      </c>
      <c r="D16" s="46">
        <v>0</v>
      </c>
      <c r="E16" s="46">
        <v>739187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739187</v>
      </c>
      <c r="P16" s="47">
        <f t="shared" si="1"/>
        <v>24.997024111460554</v>
      </c>
      <c r="Q16" s="9"/>
    </row>
    <row r="17" spans="1:17" ht="15">
      <c r="A17" s="12"/>
      <c r="B17" s="25">
        <v>323.1</v>
      </c>
      <c r="C17" s="20" t="s">
        <v>17</v>
      </c>
      <c r="D17" s="46">
        <v>1905730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4" ref="O17:O29">SUM(D17:N17)</f>
        <v>1905730</v>
      </c>
      <c r="P17" s="47">
        <f t="shared" si="1"/>
        <v>64.44590984410402</v>
      </c>
      <c r="Q17" s="9"/>
    </row>
    <row r="18" spans="1:17" ht="15">
      <c r="A18" s="12"/>
      <c r="B18" s="25">
        <v>323.4</v>
      </c>
      <c r="C18" s="20" t="s">
        <v>18</v>
      </c>
      <c r="D18" s="46">
        <v>45190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45190</v>
      </c>
      <c r="P18" s="47">
        <f t="shared" si="1"/>
        <v>1.5281863988366982</v>
      </c>
      <c r="Q18" s="9"/>
    </row>
    <row r="19" spans="1:17" ht="15">
      <c r="A19" s="12"/>
      <c r="B19" s="25">
        <v>323.7</v>
      </c>
      <c r="C19" s="20" t="s">
        <v>19</v>
      </c>
      <c r="D19" s="46">
        <v>280788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280788</v>
      </c>
      <c r="P19" s="47">
        <f t="shared" si="1"/>
        <v>9.495383991072334</v>
      </c>
      <c r="Q19" s="9"/>
    </row>
    <row r="20" spans="1:17" ht="15">
      <c r="A20" s="12"/>
      <c r="B20" s="25">
        <v>324.11</v>
      </c>
      <c r="C20" s="20" t="s">
        <v>145</v>
      </c>
      <c r="D20" s="46">
        <v>0</v>
      </c>
      <c r="E20" s="46">
        <v>25941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25941</v>
      </c>
      <c r="P20" s="47">
        <f t="shared" si="1"/>
        <v>0.8772445977477934</v>
      </c>
      <c r="Q20" s="9"/>
    </row>
    <row r="21" spans="1:17" ht="15">
      <c r="A21" s="12"/>
      <c r="B21" s="25">
        <v>324.12</v>
      </c>
      <c r="C21" s="20" t="s">
        <v>85</v>
      </c>
      <c r="D21" s="46">
        <v>0</v>
      </c>
      <c r="E21" s="46">
        <v>3683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3683</v>
      </c>
      <c r="P21" s="47">
        <f t="shared" si="1"/>
        <v>0.12454769875891922</v>
      </c>
      <c r="Q21" s="9"/>
    </row>
    <row r="22" spans="1:17" ht="15">
      <c r="A22" s="12"/>
      <c r="B22" s="25">
        <v>324.21</v>
      </c>
      <c r="C22" s="20" t="s">
        <v>160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154932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154932</v>
      </c>
      <c r="P22" s="47">
        <f t="shared" si="1"/>
        <v>5.239322309018971</v>
      </c>
      <c r="Q22" s="9"/>
    </row>
    <row r="23" spans="1:17" ht="15">
      <c r="A23" s="12"/>
      <c r="B23" s="25">
        <v>324.22</v>
      </c>
      <c r="C23" s="20" t="s">
        <v>161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62563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62563</v>
      </c>
      <c r="P23" s="47">
        <f t="shared" si="1"/>
        <v>2.1156876669710187</v>
      </c>
      <c r="Q23" s="9"/>
    </row>
    <row r="24" spans="1:17" ht="15">
      <c r="A24" s="12"/>
      <c r="B24" s="25">
        <v>324.31</v>
      </c>
      <c r="C24" s="20" t="s">
        <v>97</v>
      </c>
      <c r="D24" s="46">
        <v>0</v>
      </c>
      <c r="E24" s="46">
        <v>28865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28865</v>
      </c>
      <c r="P24" s="47">
        <f t="shared" si="1"/>
        <v>0.9761252578539785</v>
      </c>
      <c r="Q24" s="9"/>
    </row>
    <row r="25" spans="1:17" ht="15">
      <c r="A25" s="12"/>
      <c r="B25" s="25">
        <v>324.32</v>
      </c>
      <c r="C25" s="20" t="s">
        <v>86</v>
      </c>
      <c r="D25" s="46">
        <v>0</v>
      </c>
      <c r="E25" s="46">
        <v>19197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19197</v>
      </c>
      <c r="P25" s="47">
        <f t="shared" si="1"/>
        <v>0.649183321497413</v>
      </c>
      <c r="Q25" s="9"/>
    </row>
    <row r="26" spans="1:17" ht="15">
      <c r="A26" s="12"/>
      <c r="B26" s="25">
        <v>324.61</v>
      </c>
      <c r="C26" s="20" t="s">
        <v>98</v>
      </c>
      <c r="D26" s="46">
        <v>0</v>
      </c>
      <c r="E26" s="46">
        <v>23450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23450</v>
      </c>
      <c r="P26" s="47">
        <f t="shared" si="1"/>
        <v>0.7930066619322985</v>
      </c>
      <c r="Q26" s="9"/>
    </row>
    <row r="27" spans="1:17" ht="15">
      <c r="A27" s="12"/>
      <c r="B27" s="25">
        <v>325.1</v>
      </c>
      <c r="C27" s="20" t="s">
        <v>20</v>
      </c>
      <c r="D27" s="46">
        <v>87087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87087</v>
      </c>
      <c r="P27" s="47">
        <f t="shared" si="1"/>
        <v>2.9450136958506645</v>
      </c>
      <c r="Q27" s="9"/>
    </row>
    <row r="28" spans="1:17" ht="15">
      <c r="A28" s="12"/>
      <c r="B28" s="25">
        <v>325.2</v>
      </c>
      <c r="C28" s="20" t="s">
        <v>21</v>
      </c>
      <c r="D28" s="46">
        <v>0</v>
      </c>
      <c r="E28" s="46">
        <v>366041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366041</v>
      </c>
      <c r="P28" s="47">
        <f t="shared" si="1"/>
        <v>12.378377464407697</v>
      </c>
      <c r="Q28" s="9"/>
    </row>
    <row r="29" spans="1:17" ht="15">
      <c r="A29" s="12"/>
      <c r="B29" s="25">
        <v>329.5</v>
      </c>
      <c r="C29" s="20" t="s">
        <v>174</v>
      </c>
      <c r="D29" s="46">
        <v>60587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60587</v>
      </c>
      <c r="P29" s="47">
        <f t="shared" si="1"/>
        <v>2.0488654424943356</v>
      </c>
      <c r="Q29" s="9"/>
    </row>
    <row r="30" spans="1:17" ht="15.75">
      <c r="A30" s="29" t="s">
        <v>175</v>
      </c>
      <c r="B30" s="30"/>
      <c r="C30" s="31"/>
      <c r="D30" s="32">
        <f aca="true" t="shared" si="5" ref="D30:N30">SUM(D31:D40)</f>
        <v>3827011</v>
      </c>
      <c r="E30" s="32">
        <f t="shared" si="5"/>
        <v>795529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4622540</v>
      </c>
      <c r="P30" s="45">
        <f t="shared" si="1"/>
        <v>156.32004328565148</v>
      </c>
      <c r="Q30" s="10"/>
    </row>
    <row r="31" spans="1:17" ht="15">
      <c r="A31" s="12"/>
      <c r="B31" s="25">
        <v>331.2</v>
      </c>
      <c r="C31" s="20" t="s">
        <v>105</v>
      </c>
      <c r="D31" s="46">
        <v>29194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29194</v>
      </c>
      <c r="P31" s="47">
        <f t="shared" si="1"/>
        <v>0.9872510229616854</v>
      </c>
      <c r="Q31" s="9"/>
    </row>
    <row r="32" spans="1:17" ht="15">
      <c r="A32" s="12"/>
      <c r="B32" s="25">
        <v>331.9</v>
      </c>
      <c r="C32" s="20" t="s">
        <v>140</v>
      </c>
      <c r="D32" s="46">
        <v>129361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6" ref="O32:O37">SUM(D32:N32)</f>
        <v>129361</v>
      </c>
      <c r="P32" s="47">
        <f t="shared" si="1"/>
        <v>4.374589969902946</v>
      </c>
      <c r="Q32" s="9"/>
    </row>
    <row r="33" spans="1:17" ht="15">
      <c r="A33" s="12"/>
      <c r="B33" s="25">
        <v>332</v>
      </c>
      <c r="C33" s="20" t="s">
        <v>162</v>
      </c>
      <c r="D33" s="46">
        <v>109704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109704</v>
      </c>
      <c r="P33" s="47">
        <f t="shared" si="1"/>
        <v>3.7098508674038753</v>
      </c>
      <c r="Q33" s="9"/>
    </row>
    <row r="34" spans="1:17" ht="15">
      <c r="A34" s="12"/>
      <c r="B34" s="25">
        <v>335.125</v>
      </c>
      <c r="C34" s="20" t="s">
        <v>176</v>
      </c>
      <c r="D34" s="46">
        <v>1266817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1266817</v>
      </c>
      <c r="P34" s="47">
        <f t="shared" si="1"/>
        <v>42.83984308951337</v>
      </c>
      <c r="Q34" s="9"/>
    </row>
    <row r="35" spans="1:17" ht="15">
      <c r="A35" s="12"/>
      <c r="B35" s="25">
        <v>335.14</v>
      </c>
      <c r="C35" s="20" t="s">
        <v>116</v>
      </c>
      <c r="D35" s="46">
        <v>16612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16612</v>
      </c>
      <c r="P35" s="47">
        <f t="shared" si="1"/>
        <v>0.5617665956511447</v>
      </c>
      <c r="Q35" s="9"/>
    </row>
    <row r="36" spans="1:17" ht="15">
      <c r="A36" s="12"/>
      <c r="B36" s="25">
        <v>335.15</v>
      </c>
      <c r="C36" s="20" t="s">
        <v>117</v>
      </c>
      <c r="D36" s="46">
        <v>13435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13435</v>
      </c>
      <c r="P36" s="47">
        <f t="shared" si="1"/>
        <v>0.45433025599404825</v>
      </c>
      <c r="Q36" s="9"/>
    </row>
    <row r="37" spans="1:17" ht="15">
      <c r="A37" s="12"/>
      <c r="B37" s="25">
        <v>335.18</v>
      </c>
      <c r="C37" s="20" t="s">
        <v>177</v>
      </c>
      <c r="D37" s="46">
        <v>2165347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2165347</v>
      </c>
      <c r="P37" s="47">
        <f aca="true" t="shared" si="7" ref="P37:P68">(O37/P$76)</f>
        <v>73.2253559230327</v>
      </c>
      <c r="Q37" s="9"/>
    </row>
    <row r="38" spans="1:17" ht="15">
      <c r="A38" s="12"/>
      <c r="B38" s="25">
        <v>335.45</v>
      </c>
      <c r="C38" s="20" t="s">
        <v>178</v>
      </c>
      <c r="D38" s="46">
        <v>17580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17580</v>
      </c>
      <c r="P38" s="47">
        <f t="shared" si="7"/>
        <v>0.5945013695850665</v>
      </c>
      <c r="Q38" s="9"/>
    </row>
    <row r="39" spans="1:17" ht="15">
      <c r="A39" s="12"/>
      <c r="B39" s="25">
        <v>337.2</v>
      </c>
      <c r="C39" s="20" t="s">
        <v>37</v>
      </c>
      <c r="D39" s="46">
        <v>55166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55166</v>
      </c>
      <c r="P39" s="47">
        <f t="shared" si="7"/>
        <v>1.8655439450813296</v>
      </c>
      <c r="Q39" s="9"/>
    </row>
    <row r="40" spans="1:17" ht="15">
      <c r="A40" s="12"/>
      <c r="B40" s="25">
        <v>338</v>
      </c>
      <c r="C40" s="20" t="s">
        <v>38</v>
      </c>
      <c r="D40" s="46">
        <v>23795</v>
      </c>
      <c r="E40" s="46">
        <v>795529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819324</v>
      </c>
      <c r="P40" s="47">
        <f t="shared" si="7"/>
        <v>27.70701024652531</v>
      </c>
      <c r="Q40" s="9"/>
    </row>
    <row r="41" spans="1:17" ht="15.75">
      <c r="A41" s="29" t="s">
        <v>44</v>
      </c>
      <c r="B41" s="30"/>
      <c r="C41" s="31"/>
      <c r="D41" s="32">
        <f aca="true" t="shared" si="8" ref="D41:N41">SUM(D42:D48)</f>
        <v>162471</v>
      </c>
      <c r="E41" s="32">
        <f t="shared" si="8"/>
        <v>4036156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21268076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8"/>
        <v>0</v>
      </c>
      <c r="O41" s="32">
        <f>SUM(D41:N41)</f>
        <v>25466703</v>
      </c>
      <c r="P41" s="45">
        <f t="shared" si="7"/>
        <v>861.2053363092218</v>
      </c>
      <c r="Q41" s="10"/>
    </row>
    <row r="42" spans="1:17" ht="15">
      <c r="A42" s="12"/>
      <c r="B42" s="25">
        <v>341.3</v>
      </c>
      <c r="C42" s="20" t="s">
        <v>119</v>
      </c>
      <c r="D42" s="46">
        <v>73664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aca="true" t="shared" si="9" ref="O42:O48">SUM(D42:N42)</f>
        <v>73664</v>
      </c>
      <c r="P42" s="47">
        <f t="shared" si="7"/>
        <v>2.4910892428392684</v>
      </c>
      <c r="Q42" s="9"/>
    </row>
    <row r="43" spans="1:17" ht="15">
      <c r="A43" s="12"/>
      <c r="B43" s="25">
        <v>341.9</v>
      </c>
      <c r="C43" s="20" t="s">
        <v>120</v>
      </c>
      <c r="D43" s="46">
        <v>4176</v>
      </c>
      <c r="E43" s="46">
        <v>1057</v>
      </c>
      <c r="F43" s="46">
        <v>0</v>
      </c>
      <c r="G43" s="46">
        <v>0</v>
      </c>
      <c r="H43" s="46">
        <v>0</v>
      </c>
      <c r="I43" s="46">
        <v>3667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8900</v>
      </c>
      <c r="P43" s="47">
        <f t="shared" si="7"/>
        <v>0.3009705454668425</v>
      </c>
      <c r="Q43" s="9"/>
    </row>
    <row r="44" spans="1:17" ht="15">
      <c r="A44" s="12"/>
      <c r="B44" s="25">
        <v>342.1</v>
      </c>
      <c r="C44" s="20" t="s">
        <v>48</v>
      </c>
      <c r="D44" s="46">
        <v>2100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2100</v>
      </c>
      <c r="P44" s="47">
        <f t="shared" si="7"/>
        <v>0.07101552196408643</v>
      </c>
      <c r="Q44" s="9"/>
    </row>
    <row r="45" spans="1:17" ht="15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19849895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19849895</v>
      </c>
      <c r="P45" s="47">
        <f t="shared" si="7"/>
        <v>671.2622163606236</v>
      </c>
      <c r="Q45" s="9"/>
    </row>
    <row r="46" spans="1:17" ht="15">
      <c r="A46" s="12"/>
      <c r="B46" s="25">
        <v>343.9</v>
      </c>
      <c r="C46" s="20" t="s">
        <v>53</v>
      </c>
      <c r="D46" s="46">
        <v>0</v>
      </c>
      <c r="E46" s="46">
        <v>4035099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4035099</v>
      </c>
      <c r="P46" s="47">
        <f t="shared" si="7"/>
        <v>136.4546007913158</v>
      </c>
      <c r="Q46" s="9"/>
    </row>
    <row r="47" spans="1:17" ht="15">
      <c r="A47" s="12"/>
      <c r="B47" s="25">
        <v>347.2</v>
      </c>
      <c r="C47" s="20" t="s">
        <v>55</v>
      </c>
      <c r="D47" s="46">
        <v>80031</v>
      </c>
      <c r="E47" s="46">
        <v>0</v>
      </c>
      <c r="F47" s="46">
        <v>0</v>
      </c>
      <c r="G47" s="46">
        <v>0</v>
      </c>
      <c r="H47" s="46">
        <v>0</v>
      </c>
      <c r="I47" s="46">
        <v>1414514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1494545</v>
      </c>
      <c r="P47" s="47">
        <f t="shared" si="7"/>
        <v>50.54090155895979</v>
      </c>
      <c r="Q47" s="9"/>
    </row>
    <row r="48" spans="1:17" ht="15">
      <c r="A48" s="12"/>
      <c r="B48" s="25">
        <v>349</v>
      </c>
      <c r="C48" s="20" t="s">
        <v>179</v>
      </c>
      <c r="D48" s="46">
        <v>2500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2500</v>
      </c>
      <c r="P48" s="47">
        <f t="shared" si="7"/>
        <v>0.08454228805248386</v>
      </c>
      <c r="Q48" s="9"/>
    </row>
    <row r="49" spans="1:17" ht="15.75">
      <c r="A49" s="29" t="s">
        <v>45</v>
      </c>
      <c r="B49" s="30"/>
      <c r="C49" s="31"/>
      <c r="D49" s="32">
        <f aca="true" t="shared" si="10" ref="D49:N49">SUM(D50:D55)</f>
        <v>182427</v>
      </c>
      <c r="E49" s="32">
        <f t="shared" si="10"/>
        <v>30079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aca="true" t="shared" si="11" ref="O49:O57">SUM(D49:N49)</f>
        <v>212506</v>
      </c>
      <c r="P49" s="45">
        <f t="shared" si="7"/>
        <v>7.186297385952454</v>
      </c>
      <c r="Q49" s="10"/>
    </row>
    <row r="50" spans="1:17" ht="15">
      <c r="A50" s="13"/>
      <c r="B50" s="39">
        <v>351.1</v>
      </c>
      <c r="C50" s="21" t="s">
        <v>58</v>
      </c>
      <c r="D50" s="46">
        <v>133351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133351</v>
      </c>
      <c r="P50" s="47">
        <f t="shared" si="7"/>
        <v>4.50951946163471</v>
      </c>
      <c r="Q50" s="9"/>
    </row>
    <row r="51" spans="1:17" ht="15">
      <c r="A51" s="13"/>
      <c r="B51" s="39">
        <v>351.3</v>
      </c>
      <c r="C51" s="21" t="s">
        <v>59</v>
      </c>
      <c r="D51" s="46">
        <v>0</v>
      </c>
      <c r="E51" s="46">
        <v>8477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8477</v>
      </c>
      <c r="P51" s="47">
        <f t="shared" si="7"/>
        <v>0.28666599032836226</v>
      </c>
      <c r="Q51" s="9"/>
    </row>
    <row r="52" spans="1:17" ht="15">
      <c r="A52" s="13"/>
      <c r="B52" s="39">
        <v>351.4</v>
      </c>
      <c r="C52" s="21" t="s">
        <v>60</v>
      </c>
      <c r="D52" s="46">
        <v>1340</v>
      </c>
      <c r="E52" s="46">
        <v>9980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11320</v>
      </c>
      <c r="P52" s="47">
        <f t="shared" si="7"/>
        <v>0.3828074803016469</v>
      </c>
      <c r="Q52" s="9"/>
    </row>
    <row r="53" spans="1:17" ht="15">
      <c r="A53" s="13"/>
      <c r="B53" s="39">
        <v>351.5</v>
      </c>
      <c r="C53" s="21" t="s">
        <v>61</v>
      </c>
      <c r="D53" s="46">
        <v>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24</v>
      </c>
      <c r="P53" s="47">
        <f t="shared" si="7"/>
        <v>0.000811605965303845</v>
      </c>
      <c r="Q53" s="9"/>
    </row>
    <row r="54" spans="1:17" ht="15">
      <c r="A54" s="13"/>
      <c r="B54" s="39">
        <v>354</v>
      </c>
      <c r="C54" s="21" t="s">
        <v>62</v>
      </c>
      <c r="D54" s="46">
        <v>42651</v>
      </c>
      <c r="E54" s="46">
        <v>34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42685</v>
      </c>
      <c r="P54" s="47">
        <f t="shared" si="7"/>
        <v>1.4434750262081093</v>
      </c>
      <c r="Q54" s="9"/>
    </row>
    <row r="55" spans="1:17" ht="15">
      <c r="A55" s="13"/>
      <c r="B55" s="39">
        <v>359</v>
      </c>
      <c r="C55" s="21" t="s">
        <v>63</v>
      </c>
      <c r="D55" s="46">
        <v>5061</v>
      </c>
      <c r="E55" s="46">
        <v>11588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16649</v>
      </c>
      <c r="P55" s="47">
        <f t="shared" si="7"/>
        <v>0.5630178215143214</v>
      </c>
      <c r="Q55" s="9"/>
    </row>
    <row r="56" spans="1:17" ht="15.75">
      <c r="A56" s="29" t="s">
        <v>3</v>
      </c>
      <c r="B56" s="30"/>
      <c r="C56" s="31"/>
      <c r="D56" s="32">
        <f aca="true" t="shared" si="12" ref="D56:N56">SUM(D57:D65)</f>
        <v>776090</v>
      </c>
      <c r="E56" s="32">
        <f t="shared" si="12"/>
        <v>98793</v>
      </c>
      <c r="F56" s="32">
        <f t="shared" si="12"/>
        <v>100</v>
      </c>
      <c r="G56" s="32">
        <f t="shared" si="12"/>
        <v>56502</v>
      </c>
      <c r="H56" s="32">
        <f t="shared" si="12"/>
        <v>0</v>
      </c>
      <c r="I56" s="32">
        <f t="shared" si="12"/>
        <v>76535</v>
      </c>
      <c r="J56" s="32">
        <f t="shared" si="12"/>
        <v>0</v>
      </c>
      <c r="K56" s="32">
        <f t="shared" si="12"/>
        <v>8453332</v>
      </c>
      <c r="L56" s="32">
        <f t="shared" si="12"/>
        <v>0</v>
      </c>
      <c r="M56" s="32">
        <f t="shared" si="12"/>
        <v>0</v>
      </c>
      <c r="N56" s="32">
        <f t="shared" si="12"/>
        <v>0</v>
      </c>
      <c r="O56" s="32">
        <f t="shared" si="11"/>
        <v>9461352</v>
      </c>
      <c r="P56" s="45">
        <f t="shared" si="7"/>
        <v>319.95373845997767</v>
      </c>
      <c r="Q56" s="10"/>
    </row>
    <row r="57" spans="1:17" ht="15">
      <c r="A57" s="12"/>
      <c r="B57" s="25">
        <v>361.1</v>
      </c>
      <c r="C57" s="20" t="s">
        <v>64</v>
      </c>
      <c r="D57" s="46">
        <v>104917</v>
      </c>
      <c r="E57" s="46">
        <v>123433</v>
      </c>
      <c r="F57" s="46">
        <v>100</v>
      </c>
      <c r="G57" s="46">
        <v>14076</v>
      </c>
      <c r="H57" s="46">
        <v>0</v>
      </c>
      <c r="I57" s="46">
        <v>251363</v>
      </c>
      <c r="J57" s="46">
        <v>0</v>
      </c>
      <c r="K57" s="46">
        <v>1217758</v>
      </c>
      <c r="L57" s="46">
        <v>0</v>
      </c>
      <c r="M57" s="46">
        <v>0</v>
      </c>
      <c r="N57" s="46">
        <v>0</v>
      </c>
      <c r="O57" s="46">
        <f t="shared" si="11"/>
        <v>1711647</v>
      </c>
      <c r="P57" s="47">
        <f t="shared" si="7"/>
        <v>57.88262148726793</v>
      </c>
      <c r="Q57" s="9"/>
    </row>
    <row r="58" spans="1:17" ht="15">
      <c r="A58" s="12"/>
      <c r="B58" s="25">
        <v>361.3</v>
      </c>
      <c r="C58" s="20" t="s">
        <v>90</v>
      </c>
      <c r="D58" s="46">
        <v>-91965</v>
      </c>
      <c r="E58" s="46">
        <v>-118154</v>
      </c>
      <c r="F58" s="46">
        <v>0</v>
      </c>
      <c r="G58" s="46">
        <v>-35</v>
      </c>
      <c r="H58" s="46">
        <v>0</v>
      </c>
      <c r="I58" s="46">
        <v>-224815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aca="true" t="shared" si="13" ref="O58:O65">SUM(D58:N58)</f>
        <v>-434969</v>
      </c>
      <c r="P58" s="47">
        <f t="shared" si="7"/>
        <v>-14.709309796760339</v>
      </c>
      <c r="Q58" s="9"/>
    </row>
    <row r="59" spans="1:17" ht="15">
      <c r="A59" s="12"/>
      <c r="B59" s="25">
        <v>361.4</v>
      </c>
      <c r="C59" s="20" t="s">
        <v>121</v>
      </c>
      <c r="D59" s="46">
        <v>-3016</v>
      </c>
      <c r="E59" s="46">
        <v>-2682</v>
      </c>
      <c r="F59" s="46">
        <v>0</v>
      </c>
      <c r="G59" s="46">
        <v>-1</v>
      </c>
      <c r="H59" s="46">
        <v>0</v>
      </c>
      <c r="I59" s="46">
        <v>-6843</v>
      </c>
      <c r="J59" s="46">
        <v>0</v>
      </c>
      <c r="K59" s="46">
        <v>5806987</v>
      </c>
      <c r="L59" s="46">
        <v>0</v>
      </c>
      <c r="M59" s="46">
        <v>0</v>
      </c>
      <c r="N59" s="46">
        <v>0</v>
      </c>
      <c r="O59" s="46">
        <f t="shared" si="13"/>
        <v>5794445</v>
      </c>
      <c r="P59" s="47">
        <f t="shared" si="7"/>
        <v>195.95025531770992</v>
      </c>
      <c r="Q59" s="9"/>
    </row>
    <row r="60" spans="1:17" ht="15">
      <c r="A60" s="12"/>
      <c r="B60" s="25">
        <v>362</v>
      </c>
      <c r="C60" s="20" t="s">
        <v>91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113525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113525</v>
      </c>
      <c r="P60" s="47">
        <f t="shared" si="7"/>
        <v>3.8390653004632918</v>
      </c>
      <c r="Q60" s="9"/>
    </row>
    <row r="61" spans="1:17" ht="15">
      <c r="A61" s="12"/>
      <c r="B61" s="25">
        <v>364</v>
      </c>
      <c r="C61" s="20" t="s">
        <v>122</v>
      </c>
      <c r="D61" s="46">
        <v>526988</v>
      </c>
      <c r="E61" s="46">
        <v>253</v>
      </c>
      <c r="F61" s="46">
        <v>0</v>
      </c>
      <c r="G61" s="46">
        <v>3374</v>
      </c>
      <c r="H61" s="46">
        <v>0</v>
      </c>
      <c r="I61" s="46">
        <v>-164086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366529</v>
      </c>
      <c r="P61" s="47">
        <f t="shared" si="7"/>
        <v>12.394880119035541</v>
      </c>
      <c r="Q61" s="9"/>
    </row>
    <row r="62" spans="1:17" ht="15">
      <c r="A62" s="12"/>
      <c r="B62" s="25">
        <v>365</v>
      </c>
      <c r="C62" s="20" t="s">
        <v>163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53213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53213</v>
      </c>
      <c r="P62" s="47">
        <f t="shared" si="7"/>
        <v>1.7994995096547293</v>
      </c>
      <c r="Q62" s="9"/>
    </row>
    <row r="63" spans="1:17" ht="15">
      <c r="A63" s="12"/>
      <c r="B63" s="25">
        <v>366</v>
      </c>
      <c r="C63" s="20" t="s">
        <v>67</v>
      </c>
      <c r="D63" s="46">
        <v>7620</v>
      </c>
      <c r="E63" s="46">
        <v>0</v>
      </c>
      <c r="F63" s="46">
        <v>0</v>
      </c>
      <c r="G63" s="46">
        <v>36793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44413</v>
      </c>
      <c r="P63" s="47">
        <f t="shared" si="7"/>
        <v>1.5019106557099862</v>
      </c>
      <c r="Q63" s="9"/>
    </row>
    <row r="64" spans="1:17" ht="15">
      <c r="A64" s="12"/>
      <c r="B64" s="25">
        <v>368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1428587</v>
      </c>
      <c r="L64" s="46">
        <v>0</v>
      </c>
      <c r="M64" s="46">
        <v>0</v>
      </c>
      <c r="N64" s="46">
        <v>0</v>
      </c>
      <c r="O64" s="46">
        <f t="shared" si="13"/>
        <v>1428587</v>
      </c>
      <c r="P64" s="47">
        <f t="shared" si="7"/>
        <v>48.3104054648135</v>
      </c>
      <c r="Q64" s="9"/>
    </row>
    <row r="65" spans="1:17" ht="15">
      <c r="A65" s="12"/>
      <c r="B65" s="25">
        <v>369.9</v>
      </c>
      <c r="C65" s="20" t="s">
        <v>69</v>
      </c>
      <c r="D65" s="46">
        <v>231546</v>
      </c>
      <c r="E65" s="46">
        <v>95943</v>
      </c>
      <c r="F65" s="46">
        <v>0</v>
      </c>
      <c r="G65" s="46">
        <v>2295</v>
      </c>
      <c r="H65" s="46">
        <v>0</v>
      </c>
      <c r="I65" s="46">
        <v>54178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383962</v>
      </c>
      <c r="P65" s="47">
        <f t="shared" si="7"/>
        <v>12.984410402083123</v>
      </c>
      <c r="Q65" s="9"/>
    </row>
    <row r="66" spans="1:17" ht="15.75">
      <c r="A66" s="29" t="s">
        <v>46</v>
      </c>
      <c r="B66" s="30"/>
      <c r="C66" s="31"/>
      <c r="D66" s="32">
        <f aca="true" t="shared" si="14" ref="D66:N66">SUM(D67:D73)</f>
        <v>3013075</v>
      </c>
      <c r="E66" s="32">
        <f t="shared" si="14"/>
        <v>505433</v>
      </c>
      <c r="F66" s="32">
        <f t="shared" si="14"/>
        <v>1216369</v>
      </c>
      <c r="G66" s="32">
        <f t="shared" si="14"/>
        <v>22690809</v>
      </c>
      <c r="H66" s="32">
        <f t="shared" si="14"/>
        <v>0</v>
      </c>
      <c r="I66" s="32">
        <f t="shared" si="14"/>
        <v>302144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4"/>
        <v>0</v>
      </c>
      <c r="O66" s="32">
        <f aca="true" t="shared" si="15" ref="O66:O74">SUM(D66:N66)</f>
        <v>27727830</v>
      </c>
      <c r="P66" s="45">
        <f t="shared" si="7"/>
        <v>937.6696763721213</v>
      </c>
      <c r="Q66" s="9"/>
    </row>
    <row r="67" spans="1:17" ht="15">
      <c r="A67" s="12"/>
      <c r="B67" s="25">
        <v>381</v>
      </c>
      <c r="C67" s="20" t="s">
        <v>70</v>
      </c>
      <c r="D67" s="46">
        <v>2313075</v>
      </c>
      <c r="E67" s="46">
        <v>505433</v>
      </c>
      <c r="F67" s="46">
        <v>1216369</v>
      </c>
      <c r="G67" s="46">
        <v>447216</v>
      </c>
      <c r="H67" s="46">
        <v>0</v>
      </c>
      <c r="I67" s="46">
        <v>62380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5"/>
        <v>4544473</v>
      </c>
      <c r="P67" s="47">
        <f t="shared" si="7"/>
        <v>153.68005816509418</v>
      </c>
      <c r="Q67" s="9"/>
    </row>
    <row r="68" spans="1:17" ht="15">
      <c r="A68" s="12"/>
      <c r="B68" s="25">
        <v>383</v>
      </c>
      <c r="C68" s="20" t="s">
        <v>71</v>
      </c>
      <c r="D68" s="46">
        <v>0</v>
      </c>
      <c r="E68" s="46">
        <v>0</v>
      </c>
      <c r="F68" s="46">
        <v>0</v>
      </c>
      <c r="G68" s="46">
        <v>564112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5"/>
        <v>564112</v>
      </c>
      <c r="P68" s="47">
        <f t="shared" si="7"/>
        <v>19.07652767914511</v>
      </c>
      <c r="Q68" s="9"/>
    </row>
    <row r="69" spans="1:17" ht="15">
      <c r="A69" s="12"/>
      <c r="B69" s="25">
        <v>384</v>
      </c>
      <c r="C69" s="20" t="s">
        <v>72</v>
      </c>
      <c r="D69" s="46">
        <v>700000</v>
      </c>
      <c r="E69" s="46">
        <v>0</v>
      </c>
      <c r="F69" s="46">
        <v>0</v>
      </c>
      <c r="G69" s="46">
        <v>21679481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5"/>
        <v>22379481</v>
      </c>
      <c r="P69" s="47">
        <f>(O69/P$76)</f>
        <v>756.8050116668358</v>
      </c>
      <c r="Q69" s="9"/>
    </row>
    <row r="70" spans="1:17" ht="15">
      <c r="A70" s="12"/>
      <c r="B70" s="25">
        <v>389.2</v>
      </c>
      <c r="C70" s="20" t="s">
        <v>100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4250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5"/>
        <v>4250</v>
      </c>
      <c r="P70" s="47">
        <f>(O70/P$76)</f>
        <v>0.14372188968922256</v>
      </c>
      <c r="Q70" s="9"/>
    </row>
    <row r="71" spans="1:17" ht="15">
      <c r="A71" s="12"/>
      <c r="B71" s="25">
        <v>389.3</v>
      </c>
      <c r="C71" s="20" t="s">
        <v>180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15358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5"/>
        <v>15358</v>
      </c>
      <c r="P71" s="47">
        <f>(O71/P$76)</f>
        <v>0.5193601839640188</v>
      </c>
      <c r="Q71" s="9"/>
    </row>
    <row r="72" spans="1:17" ht="15">
      <c r="A72" s="12"/>
      <c r="B72" s="25">
        <v>389.4</v>
      </c>
      <c r="C72" s="20" t="s">
        <v>181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214211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5"/>
        <v>214211</v>
      </c>
      <c r="P72" s="47">
        <f>(O72/P$76)</f>
        <v>7.243955226404247</v>
      </c>
      <c r="Q72" s="9"/>
    </row>
    <row r="73" spans="1:17" ht="15.75" thickBot="1">
      <c r="A73" s="12"/>
      <c r="B73" s="25">
        <v>389.8</v>
      </c>
      <c r="C73" s="20" t="s">
        <v>182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5945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5"/>
        <v>5945</v>
      </c>
      <c r="P73" s="47">
        <f>(O73/P$76)</f>
        <v>0.2010415609888066</v>
      </c>
      <c r="Q73" s="9"/>
    </row>
    <row r="74" spans="1:120" ht="16.5" thickBot="1">
      <c r="A74" s="14" t="s">
        <v>56</v>
      </c>
      <c r="B74" s="23"/>
      <c r="C74" s="22"/>
      <c r="D74" s="15">
        <f aca="true" t="shared" si="16" ref="D74:N74">SUM(D5,D15,D30,D41,D49,D56,D66)</f>
        <v>19401400</v>
      </c>
      <c r="E74" s="15">
        <f t="shared" si="16"/>
        <v>9604549</v>
      </c>
      <c r="F74" s="15">
        <f t="shared" si="16"/>
        <v>1216469</v>
      </c>
      <c r="G74" s="15">
        <f t="shared" si="16"/>
        <v>22747311</v>
      </c>
      <c r="H74" s="15">
        <f t="shared" si="16"/>
        <v>0</v>
      </c>
      <c r="I74" s="15">
        <f t="shared" si="16"/>
        <v>21864250</v>
      </c>
      <c r="J74" s="15">
        <f t="shared" si="16"/>
        <v>0</v>
      </c>
      <c r="K74" s="15">
        <f t="shared" si="16"/>
        <v>8453332</v>
      </c>
      <c r="L74" s="15">
        <f t="shared" si="16"/>
        <v>0</v>
      </c>
      <c r="M74" s="15">
        <f t="shared" si="16"/>
        <v>0</v>
      </c>
      <c r="N74" s="15">
        <f t="shared" si="16"/>
        <v>0</v>
      </c>
      <c r="O74" s="15">
        <f t="shared" si="15"/>
        <v>83287311</v>
      </c>
      <c r="P74" s="38">
        <f>(O74/P$76)</f>
        <v>2816.519935071523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6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6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51" t="s">
        <v>183</v>
      </c>
      <c r="N76" s="51"/>
      <c r="O76" s="51"/>
      <c r="P76" s="43">
        <v>29571</v>
      </c>
    </row>
    <row r="77" spans="1:16" ht="15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  <row r="78" spans="1:16" ht="15.75" customHeight="1" thickBot="1">
      <c r="A78" s="55" t="s">
        <v>95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</row>
  </sheetData>
  <sheetProtection/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9010021</v>
      </c>
      <c r="E5" s="27">
        <f t="shared" si="0"/>
        <v>763277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9773298</v>
      </c>
      <c r="O5" s="33">
        <f aca="true" t="shared" si="1" ref="O5:O36">(N5/O$67)</f>
        <v>370.74837828610447</v>
      </c>
      <c r="P5" s="6"/>
    </row>
    <row r="6" spans="1:16" ht="15">
      <c r="A6" s="12"/>
      <c r="B6" s="25">
        <v>311</v>
      </c>
      <c r="C6" s="20" t="s">
        <v>2</v>
      </c>
      <c r="D6" s="46">
        <v>5658691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5658691</v>
      </c>
      <c r="O6" s="47">
        <f t="shared" si="1"/>
        <v>214.6614695952354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473640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473640</v>
      </c>
      <c r="O7" s="47">
        <f t="shared" si="1"/>
        <v>17.967451917605555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289637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289637</v>
      </c>
      <c r="O8" s="47">
        <f t="shared" si="1"/>
        <v>10.987329767459505</v>
      </c>
      <c r="P8" s="9"/>
    </row>
    <row r="9" spans="1:16" ht="15">
      <c r="A9" s="12"/>
      <c r="B9" s="25">
        <v>314.1</v>
      </c>
      <c r="C9" s="20" t="s">
        <v>11</v>
      </c>
      <c r="D9" s="46">
        <v>1742412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1742412</v>
      </c>
      <c r="O9" s="47">
        <f t="shared" si="1"/>
        <v>66.09809946511892</v>
      </c>
      <c r="P9" s="9"/>
    </row>
    <row r="10" spans="1:16" ht="15">
      <c r="A10" s="12"/>
      <c r="B10" s="25">
        <v>314.3</v>
      </c>
      <c r="C10" s="20" t="s">
        <v>12</v>
      </c>
      <c r="D10" s="46">
        <v>261310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261310</v>
      </c>
      <c r="O10" s="47">
        <f t="shared" si="1"/>
        <v>9.912749895679223</v>
      </c>
      <c r="P10" s="9"/>
    </row>
    <row r="11" spans="1:16" ht="15">
      <c r="A11" s="12"/>
      <c r="B11" s="25">
        <v>314.4</v>
      </c>
      <c r="C11" s="20" t="s">
        <v>103</v>
      </c>
      <c r="D11" s="46">
        <v>11532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11532</v>
      </c>
      <c r="O11" s="47">
        <f t="shared" si="1"/>
        <v>0.43746443609878227</v>
      </c>
      <c r="P11" s="9"/>
    </row>
    <row r="12" spans="1:16" ht="15">
      <c r="A12" s="12"/>
      <c r="B12" s="25">
        <v>314.8</v>
      </c>
      <c r="C12" s="20" t="s">
        <v>13</v>
      </c>
      <c r="D12" s="46">
        <v>74204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74204</v>
      </c>
      <c r="O12" s="47">
        <f t="shared" si="1"/>
        <v>2.8149159743560563</v>
      </c>
      <c r="P12" s="9"/>
    </row>
    <row r="13" spans="1:16" ht="15">
      <c r="A13" s="12"/>
      <c r="B13" s="25">
        <v>314.9</v>
      </c>
      <c r="C13" s="20" t="s">
        <v>104</v>
      </c>
      <c r="D13" s="46">
        <v>1055931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1055931</v>
      </c>
      <c r="O13" s="47">
        <f t="shared" si="1"/>
        <v>40.05656082849664</v>
      </c>
      <c r="P13" s="9"/>
    </row>
    <row r="14" spans="1:16" ht="15">
      <c r="A14" s="12"/>
      <c r="B14" s="25">
        <v>316</v>
      </c>
      <c r="C14" s="20" t="s">
        <v>15</v>
      </c>
      <c r="D14" s="46">
        <v>205941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205941</v>
      </c>
      <c r="O14" s="47">
        <f t="shared" si="1"/>
        <v>7.812336406054398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SUM(D16:D22)</f>
        <v>1989730</v>
      </c>
      <c r="E15" s="32">
        <f t="shared" si="3"/>
        <v>542755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2532485</v>
      </c>
      <c r="O15" s="45">
        <f t="shared" si="1"/>
        <v>96.069382800349</v>
      </c>
      <c r="P15" s="10"/>
    </row>
    <row r="16" spans="1:16" ht="15">
      <c r="A16" s="12"/>
      <c r="B16" s="25">
        <v>322</v>
      </c>
      <c r="C16" s="20" t="s">
        <v>0</v>
      </c>
      <c r="D16" s="46">
        <v>8937</v>
      </c>
      <c r="E16" s="46">
        <v>209601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218538</v>
      </c>
      <c r="O16" s="47">
        <f t="shared" si="1"/>
        <v>8.290201433936497</v>
      </c>
      <c r="P16" s="9"/>
    </row>
    <row r="17" spans="1:16" ht="15">
      <c r="A17" s="12"/>
      <c r="B17" s="25">
        <v>323.1</v>
      </c>
      <c r="C17" s="20" t="s">
        <v>17</v>
      </c>
      <c r="D17" s="46">
        <v>1638341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1638341</v>
      </c>
      <c r="O17" s="47">
        <f t="shared" si="1"/>
        <v>62.15018398391563</v>
      </c>
      <c r="P17" s="9"/>
    </row>
    <row r="18" spans="1:16" ht="15">
      <c r="A18" s="12"/>
      <c r="B18" s="25">
        <v>323.4</v>
      </c>
      <c r="C18" s="20" t="s">
        <v>18</v>
      </c>
      <c r="D18" s="46">
        <v>54639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54639</v>
      </c>
      <c r="O18" s="47">
        <f t="shared" si="1"/>
        <v>2.0727210652099695</v>
      </c>
      <c r="P18" s="9"/>
    </row>
    <row r="19" spans="1:16" ht="15">
      <c r="A19" s="12"/>
      <c r="B19" s="25">
        <v>323.7</v>
      </c>
      <c r="C19" s="20" t="s">
        <v>19</v>
      </c>
      <c r="D19" s="46">
        <v>265106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265106</v>
      </c>
      <c r="O19" s="47">
        <f t="shared" si="1"/>
        <v>10.05675050263647</v>
      </c>
      <c r="P19" s="9"/>
    </row>
    <row r="20" spans="1:16" ht="15">
      <c r="A20" s="12"/>
      <c r="B20" s="25">
        <v>324.62</v>
      </c>
      <c r="C20" s="20" t="s">
        <v>88</v>
      </c>
      <c r="D20" s="46">
        <v>0</v>
      </c>
      <c r="E20" s="46">
        <v>17392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17392</v>
      </c>
      <c r="O20" s="47">
        <f t="shared" si="1"/>
        <v>0.6597625279769356</v>
      </c>
      <c r="P20" s="9"/>
    </row>
    <row r="21" spans="1:16" ht="15">
      <c r="A21" s="12"/>
      <c r="B21" s="25">
        <v>325.1</v>
      </c>
      <c r="C21" s="20" t="s">
        <v>20</v>
      </c>
      <c r="D21" s="46">
        <v>22707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22707</v>
      </c>
      <c r="O21" s="47">
        <f t="shared" si="1"/>
        <v>0.8613861386138614</v>
      </c>
      <c r="P21" s="9"/>
    </row>
    <row r="22" spans="1:16" ht="15">
      <c r="A22" s="12"/>
      <c r="B22" s="25">
        <v>325.2</v>
      </c>
      <c r="C22" s="20" t="s">
        <v>21</v>
      </c>
      <c r="D22" s="46">
        <v>0</v>
      </c>
      <c r="E22" s="46">
        <v>315762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315762</v>
      </c>
      <c r="O22" s="47">
        <f t="shared" si="1"/>
        <v>11.978377148059634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SUM(D24:D35)</f>
        <v>2560256</v>
      </c>
      <c r="E23" s="32">
        <f t="shared" si="5"/>
        <v>687713</v>
      </c>
      <c r="F23" s="32">
        <f t="shared" si="5"/>
        <v>0</v>
      </c>
      <c r="G23" s="32">
        <f t="shared" si="5"/>
        <v>2391660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205556</v>
      </c>
      <c r="N23" s="44">
        <f>SUM(D23:M23)</f>
        <v>5845185</v>
      </c>
      <c r="O23" s="45">
        <f t="shared" si="1"/>
        <v>221.73608740184363</v>
      </c>
      <c r="P23" s="10"/>
    </row>
    <row r="24" spans="1:16" ht="15">
      <c r="A24" s="12"/>
      <c r="B24" s="25">
        <v>331.1</v>
      </c>
      <c r="C24" s="20" t="s">
        <v>23</v>
      </c>
      <c r="D24" s="46">
        <v>118261</v>
      </c>
      <c r="E24" s="46">
        <v>292931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411192</v>
      </c>
      <c r="O24" s="47">
        <f t="shared" si="1"/>
        <v>15.598497780812565</v>
      </c>
      <c r="P24" s="9"/>
    </row>
    <row r="25" spans="1:16" ht="15">
      <c r="A25" s="12"/>
      <c r="B25" s="25">
        <v>331.2</v>
      </c>
      <c r="C25" s="20" t="s">
        <v>105</v>
      </c>
      <c r="D25" s="46">
        <v>0</v>
      </c>
      <c r="E25" s="46">
        <v>0</v>
      </c>
      <c r="F25" s="46">
        <v>0</v>
      </c>
      <c r="G25" s="46">
        <v>219368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219368</v>
      </c>
      <c r="O25" s="47">
        <f t="shared" si="1"/>
        <v>8.321687341147907</v>
      </c>
      <c r="P25" s="9"/>
    </row>
    <row r="26" spans="1:16" ht="15">
      <c r="A26" s="12"/>
      <c r="B26" s="25">
        <v>331.49</v>
      </c>
      <c r="C26" s="20" t="s">
        <v>106</v>
      </c>
      <c r="D26" s="46">
        <v>0</v>
      </c>
      <c r="E26" s="46">
        <v>0</v>
      </c>
      <c r="F26" s="46">
        <v>0</v>
      </c>
      <c r="G26" s="46">
        <v>1116725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1116725</v>
      </c>
      <c r="O26" s="47">
        <f t="shared" si="1"/>
        <v>42.3627707598346</v>
      </c>
      <c r="P26" s="9"/>
    </row>
    <row r="27" spans="1:16" ht="15">
      <c r="A27" s="12"/>
      <c r="B27" s="25">
        <v>334.1</v>
      </c>
      <c r="C27" s="20" t="s">
        <v>25</v>
      </c>
      <c r="D27" s="46">
        <v>0</v>
      </c>
      <c r="E27" s="46">
        <v>0</v>
      </c>
      <c r="F27" s="46">
        <v>0</v>
      </c>
      <c r="G27" s="46">
        <v>1055567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1055567</v>
      </c>
      <c r="O27" s="47">
        <f t="shared" si="1"/>
        <v>40.04275255111718</v>
      </c>
      <c r="P27" s="9"/>
    </row>
    <row r="28" spans="1:16" ht="15">
      <c r="A28" s="12"/>
      <c r="B28" s="25">
        <v>335.12</v>
      </c>
      <c r="C28" s="20" t="s">
        <v>30</v>
      </c>
      <c r="D28" s="46">
        <v>783937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783937</v>
      </c>
      <c r="O28" s="47">
        <f t="shared" si="1"/>
        <v>29.73851523083343</v>
      </c>
      <c r="P28" s="9"/>
    </row>
    <row r="29" spans="1:16" ht="15">
      <c r="A29" s="12"/>
      <c r="B29" s="25">
        <v>335.14</v>
      </c>
      <c r="C29" s="20" t="s">
        <v>31</v>
      </c>
      <c r="D29" s="46">
        <v>14628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14628</v>
      </c>
      <c r="O29" s="47">
        <f t="shared" si="1"/>
        <v>0.5549106634801411</v>
      </c>
      <c r="P29" s="9"/>
    </row>
    <row r="30" spans="1:16" ht="15">
      <c r="A30" s="12"/>
      <c r="B30" s="25">
        <v>335.15</v>
      </c>
      <c r="C30" s="20" t="s">
        <v>32</v>
      </c>
      <c r="D30" s="46">
        <v>13372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13372</v>
      </c>
      <c r="O30" s="47">
        <f t="shared" si="1"/>
        <v>0.5072645195554039</v>
      </c>
      <c r="P30" s="9"/>
    </row>
    <row r="31" spans="1:16" ht="15">
      <c r="A31" s="12"/>
      <c r="B31" s="25">
        <v>335.18</v>
      </c>
      <c r="C31" s="20" t="s">
        <v>33</v>
      </c>
      <c r="D31" s="46">
        <v>1519307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1519307</v>
      </c>
      <c r="O31" s="47">
        <f t="shared" si="1"/>
        <v>57.63464967186374</v>
      </c>
      <c r="P31" s="9"/>
    </row>
    <row r="32" spans="1:16" ht="15">
      <c r="A32" s="12"/>
      <c r="B32" s="25">
        <v>335.21</v>
      </c>
      <c r="C32" s="20" t="s">
        <v>34</v>
      </c>
      <c r="D32" s="46">
        <v>24100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24100</v>
      </c>
      <c r="O32" s="47">
        <f t="shared" si="1"/>
        <v>0.9142293539698797</v>
      </c>
      <c r="P32" s="9"/>
    </row>
    <row r="33" spans="1:16" ht="15">
      <c r="A33" s="12"/>
      <c r="B33" s="25">
        <v>335.49</v>
      </c>
      <c r="C33" s="20" t="s">
        <v>35</v>
      </c>
      <c r="D33" s="46">
        <v>16631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16631</v>
      </c>
      <c r="O33" s="47">
        <f t="shared" si="1"/>
        <v>0.6308941238951481</v>
      </c>
      <c r="P33" s="9"/>
    </row>
    <row r="34" spans="1:16" ht="15">
      <c r="A34" s="12"/>
      <c r="B34" s="25">
        <v>337.2</v>
      </c>
      <c r="C34" s="20" t="s">
        <v>37</v>
      </c>
      <c r="D34" s="46">
        <v>36997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36997</v>
      </c>
      <c r="O34" s="47">
        <f t="shared" si="1"/>
        <v>1.4034748302416449</v>
      </c>
      <c r="P34" s="9"/>
    </row>
    <row r="35" spans="1:16" ht="15">
      <c r="A35" s="12"/>
      <c r="B35" s="25">
        <v>338</v>
      </c>
      <c r="C35" s="20" t="s">
        <v>38</v>
      </c>
      <c r="D35" s="46">
        <v>33023</v>
      </c>
      <c r="E35" s="46">
        <v>394782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205556</v>
      </c>
      <c r="N35" s="46">
        <f>SUM(D35:M35)</f>
        <v>633361</v>
      </c>
      <c r="O35" s="47">
        <f t="shared" si="1"/>
        <v>24.026440575091993</v>
      </c>
      <c r="P35" s="9"/>
    </row>
    <row r="36" spans="1:16" ht="15.75">
      <c r="A36" s="29" t="s">
        <v>44</v>
      </c>
      <c r="B36" s="30"/>
      <c r="C36" s="31"/>
      <c r="D36" s="32">
        <f aca="true" t="shared" si="7" ref="D36:M36">SUM(D37:D44)</f>
        <v>1136669</v>
      </c>
      <c r="E36" s="32">
        <f t="shared" si="7"/>
        <v>3362671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14543054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19042394</v>
      </c>
      <c r="O36" s="45">
        <f t="shared" si="1"/>
        <v>722.3699404423201</v>
      </c>
      <c r="P36" s="10"/>
    </row>
    <row r="37" spans="1:16" ht="15">
      <c r="A37" s="12"/>
      <c r="B37" s="25">
        <v>341.2</v>
      </c>
      <c r="C37" s="20" t="s">
        <v>47</v>
      </c>
      <c r="D37" s="46">
        <v>30495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4">SUM(D37:M37)</f>
        <v>30495</v>
      </c>
      <c r="O37" s="47">
        <f aca="true" t="shared" si="9" ref="O37:O65">(N37/O$67)</f>
        <v>1.1568225788096052</v>
      </c>
      <c r="P37" s="9"/>
    </row>
    <row r="38" spans="1:16" ht="15">
      <c r="A38" s="12"/>
      <c r="B38" s="25">
        <v>341.9</v>
      </c>
      <c r="C38" s="20" t="s">
        <v>107</v>
      </c>
      <c r="D38" s="46">
        <v>0</v>
      </c>
      <c r="E38" s="46">
        <v>1456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1456</v>
      </c>
      <c r="O38" s="47">
        <f t="shared" si="9"/>
        <v>0.055233109517848336</v>
      </c>
      <c r="P38" s="9"/>
    </row>
    <row r="39" spans="1:16" ht="15">
      <c r="A39" s="12"/>
      <c r="B39" s="25">
        <v>342.1</v>
      </c>
      <c r="C39" s="20" t="s">
        <v>48</v>
      </c>
      <c r="D39" s="46">
        <v>3120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3120</v>
      </c>
      <c r="O39" s="47">
        <f t="shared" si="9"/>
        <v>0.11835666325253215</v>
      </c>
      <c r="P39" s="9"/>
    </row>
    <row r="40" spans="1:16" ht="15">
      <c r="A40" s="12"/>
      <c r="B40" s="25">
        <v>342.6</v>
      </c>
      <c r="C40" s="20" t="s">
        <v>50</v>
      </c>
      <c r="D40" s="46">
        <v>1003203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1003203</v>
      </c>
      <c r="O40" s="47">
        <f t="shared" si="9"/>
        <v>38.05633321952885</v>
      </c>
      <c r="P40" s="9"/>
    </row>
    <row r="41" spans="1:16" ht="15">
      <c r="A41" s="12"/>
      <c r="B41" s="25">
        <v>343.4</v>
      </c>
      <c r="C41" s="20" t="s">
        <v>51</v>
      </c>
      <c r="D41" s="46">
        <v>0</v>
      </c>
      <c r="E41" s="46">
        <v>1694360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1694360</v>
      </c>
      <c r="O41" s="47">
        <f t="shared" si="9"/>
        <v>64.27525511171807</v>
      </c>
      <c r="P41" s="9"/>
    </row>
    <row r="42" spans="1:16" ht="15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14543054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14543054</v>
      </c>
      <c r="O42" s="47">
        <f t="shared" si="9"/>
        <v>551.6882515837791</v>
      </c>
      <c r="P42" s="9"/>
    </row>
    <row r="43" spans="1:16" ht="15">
      <c r="A43" s="12"/>
      <c r="B43" s="25">
        <v>343.9</v>
      </c>
      <c r="C43" s="20" t="s">
        <v>53</v>
      </c>
      <c r="D43" s="46">
        <v>0</v>
      </c>
      <c r="E43" s="46">
        <v>1666855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1666855</v>
      </c>
      <c r="O43" s="47">
        <f t="shared" si="9"/>
        <v>63.23185766852547</v>
      </c>
      <c r="P43" s="9"/>
    </row>
    <row r="44" spans="1:16" ht="15">
      <c r="A44" s="12"/>
      <c r="B44" s="25">
        <v>347.2</v>
      </c>
      <c r="C44" s="20" t="s">
        <v>55</v>
      </c>
      <c r="D44" s="46">
        <v>99851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99851</v>
      </c>
      <c r="O44" s="47">
        <f t="shared" si="9"/>
        <v>3.7878305071886498</v>
      </c>
      <c r="P44" s="9"/>
    </row>
    <row r="45" spans="1:16" ht="15.75">
      <c r="A45" s="29" t="s">
        <v>45</v>
      </c>
      <c r="B45" s="30"/>
      <c r="C45" s="31"/>
      <c r="D45" s="32">
        <f aca="true" t="shared" si="10" ref="D45:M45">SUM(D46:D51)</f>
        <v>523683</v>
      </c>
      <c r="E45" s="32">
        <f t="shared" si="10"/>
        <v>66137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3">SUM(D45:M45)</f>
        <v>589820</v>
      </c>
      <c r="O45" s="45">
        <f t="shared" si="9"/>
        <v>22.374720230643753</v>
      </c>
      <c r="P45" s="10"/>
    </row>
    <row r="46" spans="1:16" ht="15">
      <c r="A46" s="13"/>
      <c r="B46" s="39">
        <v>351.1</v>
      </c>
      <c r="C46" s="21" t="s">
        <v>58</v>
      </c>
      <c r="D46" s="46">
        <v>139434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139434</v>
      </c>
      <c r="O46" s="47">
        <f t="shared" si="9"/>
        <v>5.28940480254922</v>
      </c>
      <c r="P46" s="9"/>
    </row>
    <row r="47" spans="1:16" ht="15">
      <c r="A47" s="13"/>
      <c r="B47" s="39">
        <v>351.3</v>
      </c>
      <c r="C47" s="21" t="s">
        <v>59</v>
      </c>
      <c r="D47" s="46">
        <v>0</v>
      </c>
      <c r="E47" s="46">
        <v>14118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14118</v>
      </c>
      <c r="O47" s="47">
        <f t="shared" si="9"/>
        <v>0.535563901217708</v>
      </c>
      <c r="P47" s="9"/>
    </row>
    <row r="48" spans="1:16" ht="15">
      <c r="A48" s="13"/>
      <c r="B48" s="39">
        <v>351.4</v>
      </c>
      <c r="C48" s="21" t="s">
        <v>60</v>
      </c>
      <c r="D48" s="46">
        <v>2093</v>
      </c>
      <c r="E48" s="46">
        <v>16673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18766</v>
      </c>
      <c r="O48" s="47">
        <f t="shared" si="9"/>
        <v>0.7118849816016084</v>
      </c>
      <c r="P48" s="9"/>
    </row>
    <row r="49" spans="1:16" ht="15">
      <c r="A49" s="13"/>
      <c r="B49" s="39">
        <v>351.5</v>
      </c>
      <c r="C49" s="21" t="s">
        <v>61</v>
      </c>
      <c r="D49" s="46">
        <v>192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192</v>
      </c>
      <c r="O49" s="47">
        <f t="shared" si="9"/>
        <v>0.007283486969386594</v>
      </c>
      <c r="P49" s="9"/>
    </row>
    <row r="50" spans="1:16" ht="15">
      <c r="A50" s="13"/>
      <c r="B50" s="39">
        <v>354</v>
      </c>
      <c r="C50" s="21" t="s">
        <v>62</v>
      </c>
      <c r="D50" s="46">
        <v>369458</v>
      </c>
      <c r="E50" s="46">
        <v>1538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370996</v>
      </c>
      <c r="O50" s="47">
        <f t="shared" si="9"/>
        <v>14.073669435909109</v>
      </c>
      <c r="P50" s="9"/>
    </row>
    <row r="51" spans="1:16" ht="15">
      <c r="A51" s="13"/>
      <c r="B51" s="39">
        <v>359</v>
      </c>
      <c r="C51" s="21" t="s">
        <v>63</v>
      </c>
      <c r="D51" s="46">
        <v>12506</v>
      </c>
      <c r="E51" s="46">
        <v>33808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46314</v>
      </c>
      <c r="O51" s="47">
        <f t="shared" si="9"/>
        <v>1.7569136223967223</v>
      </c>
      <c r="P51" s="9"/>
    </row>
    <row r="52" spans="1:16" ht="15.75">
      <c r="A52" s="29" t="s">
        <v>3</v>
      </c>
      <c r="B52" s="30"/>
      <c r="C52" s="31"/>
      <c r="D52" s="32">
        <f aca="true" t="shared" si="12" ref="D52:M52">SUM(D53:D59)</f>
        <v>441405</v>
      </c>
      <c r="E52" s="32">
        <f t="shared" si="12"/>
        <v>88686</v>
      </c>
      <c r="F52" s="32">
        <f t="shared" si="12"/>
        <v>38</v>
      </c>
      <c r="G52" s="32">
        <f t="shared" si="12"/>
        <v>58948</v>
      </c>
      <c r="H52" s="32">
        <f t="shared" si="12"/>
        <v>0</v>
      </c>
      <c r="I52" s="32">
        <f t="shared" si="12"/>
        <v>346814</v>
      </c>
      <c r="J52" s="32">
        <f t="shared" si="12"/>
        <v>0</v>
      </c>
      <c r="K52" s="32">
        <f t="shared" si="12"/>
        <v>2772014</v>
      </c>
      <c r="L52" s="32">
        <f t="shared" si="12"/>
        <v>0</v>
      </c>
      <c r="M52" s="32">
        <f t="shared" si="12"/>
        <v>3890</v>
      </c>
      <c r="N52" s="32">
        <f t="shared" si="11"/>
        <v>3711795</v>
      </c>
      <c r="O52" s="45">
        <f t="shared" si="9"/>
        <v>140.80630476840787</v>
      </c>
      <c r="P52" s="10"/>
    </row>
    <row r="53" spans="1:16" ht="15">
      <c r="A53" s="12"/>
      <c r="B53" s="25">
        <v>361.1</v>
      </c>
      <c r="C53" s="20" t="s">
        <v>64</v>
      </c>
      <c r="D53" s="46">
        <v>84225</v>
      </c>
      <c r="E53" s="46">
        <v>25881</v>
      </c>
      <c r="F53" s="46">
        <v>38</v>
      </c>
      <c r="G53" s="46">
        <v>47763</v>
      </c>
      <c r="H53" s="46">
        <v>0</v>
      </c>
      <c r="I53" s="46">
        <v>107756</v>
      </c>
      <c r="J53" s="46">
        <v>0</v>
      </c>
      <c r="K53" s="46">
        <v>0</v>
      </c>
      <c r="L53" s="46">
        <v>0</v>
      </c>
      <c r="M53" s="46">
        <v>3890</v>
      </c>
      <c r="N53" s="46">
        <f t="shared" si="11"/>
        <v>269553</v>
      </c>
      <c r="O53" s="47">
        <f t="shared" si="9"/>
        <v>10.225446682599294</v>
      </c>
      <c r="P53" s="9"/>
    </row>
    <row r="54" spans="1:16" ht="15">
      <c r="A54" s="12"/>
      <c r="B54" s="25">
        <v>361.4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1562322</v>
      </c>
      <c r="L54" s="46">
        <v>0</v>
      </c>
      <c r="M54" s="46">
        <v>0</v>
      </c>
      <c r="N54" s="46">
        <f aca="true" t="shared" si="13" ref="N54:N59">SUM(D54:M54)</f>
        <v>1562322</v>
      </c>
      <c r="O54" s="47">
        <f t="shared" si="9"/>
        <v>59.26641629680209</v>
      </c>
      <c r="P54" s="9"/>
    </row>
    <row r="55" spans="1:16" ht="15">
      <c r="A55" s="12"/>
      <c r="B55" s="25">
        <v>362</v>
      </c>
      <c r="C55" s="20" t="s">
        <v>91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200096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200096</v>
      </c>
      <c r="O55" s="47">
        <f t="shared" si="9"/>
        <v>7.5906073365957285</v>
      </c>
      <c r="P55" s="9"/>
    </row>
    <row r="56" spans="1:16" ht="15">
      <c r="A56" s="12"/>
      <c r="B56" s="25">
        <v>364</v>
      </c>
      <c r="C56" s="20" t="s">
        <v>66</v>
      </c>
      <c r="D56" s="46">
        <v>46788</v>
      </c>
      <c r="E56" s="46">
        <v>0</v>
      </c>
      <c r="F56" s="46">
        <v>0</v>
      </c>
      <c r="G56" s="46">
        <v>0</v>
      </c>
      <c r="H56" s="46">
        <v>0</v>
      </c>
      <c r="I56" s="46">
        <v>1707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48495</v>
      </c>
      <c r="O56" s="47">
        <f t="shared" si="9"/>
        <v>1.8396494821895983</v>
      </c>
      <c r="P56" s="9"/>
    </row>
    <row r="57" spans="1:16" ht="15">
      <c r="A57" s="12"/>
      <c r="B57" s="25">
        <v>366</v>
      </c>
      <c r="C57" s="20" t="s">
        <v>67</v>
      </c>
      <c r="D57" s="46">
        <v>18891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18891</v>
      </c>
      <c r="O57" s="47">
        <f t="shared" si="9"/>
        <v>0.7166268350973029</v>
      </c>
      <c r="P57" s="9"/>
    </row>
    <row r="58" spans="1:16" ht="15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1209692</v>
      </c>
      <c r="L58" s="46">
        <v>0</v>
      </c>
      <c r="M58" s="46">
        <v>0</v>
      </c>
      <c r="N58" s="46">
        <f t="shared" si="13"/>
        <v>1209692</v>
      </c>
      <c r="O58" s="47">
        <f t="shared" si="9"/>
        <v>45.88945791130837</v>
      </c>
      <c r="P58" s="9"/>
    </row>
    <row r="59" spans="1:16" ht="15">
      <c r="A59" s="12"/>
      <c r="B59" s="25">
        <v>369.9</v>
      </c>
      <c r="C59" s="20" t="s">
        <v>69</v>
      </c>
      <c r="D59" s="46">
        <v>291501</v>
      </c>
      <c r="E59" s="46">
        <v>62805</v>
      </c>
      <c r="F59" s="46">
        <v>0</v>
      </c>
      <c r="G59" s="46">
        <v>11185</v>
      </c>
      <c r="H59" s="46">
        <v>0</v>
      </c>
      <c r="I59" s="46">
        <v>37255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402746</v>
      </c>
      <c r="O59" s="47">
        <f t="shared" si="9"/>
        <v>15.278100223815485</v>
      </c>
      <c r="P59" s="9"/>
    </row>
    <row r="60" spans="1:16" ht="15.75">
      <c r="A60" s="29" t="s">
        <v>46</v>
      </c>
      <c r="B60" s="30"/>
      <c r="C60" s="31"/>
      <c r="D60" s="32">
        <f aca="true" t="shared" si="14" ref="D60:M60">SUM(D61:D64)</f>
        <v>1549175</v>
      </c>
      <c r="E60" s="32">
        <f t="shared" si="14"/>
        <v>158923</v>
      </c>
      <c r="F60" s="32">
        <f t="shared" si="14"/>
        <v>534740</v>
      </c>
      <c r="G60" s="32">
        <f t="shared" si="14"/>
        <v>1106362</v>
      </c>
      <c r="H60" s="32">
        <f t="shared" si="14"/>
        <v>0</v>
      </c>
      <c r="I60" s="32">
        <f t="shared" si="14"/>
        <v>1612436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229807</v>
      </c>
      <c r="N60" s="32">
        <f aca="true" t="shared" si="15" ref="N60:N65">SUM(D60:M60)</f>
        <v>5191443</v>
      </c>
      <c r="O60" s="45">
        <f t="shared" si="9"/>
        <v>196.93649709798567</v>
      </c>
      <c r="P60" s="9"/>
    </row>
    <row r="61" spans="1:16" ht="15">
      <c r="A61" s="12"/>
      <c r="B61" s="25">
        <v>381</v>
      </c>
      <c r="C61" s="20" t="s">
        <v>70</v>
      </c>
      <c r="D61" s="46">
        <v>1549175</v>
      </c>
      <c r="E61" s="46">
        <v>158923</v>
      </c>
      <c r="F61" s="46">
        <v>534740</v>
      </c>
      <c r="G61" s="46">
        <v>361428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229807</v>
      </c>
      <c r="N61" s="46">
        <f t="shared" si="15"/>
        <v>2834073</v>
      </c>
      <c r="O61" s="47">
        <f t="shared" si="9"/>
        <v>107.51007169682485</v>
      </c>
      <c r="P61" s="9"/>
    </row>
    <row r="62" spans="1:16" ht="15">
      <c r="A62" s="12"/>
      <c r="B62" s="25">
        <v>383</v>
      </c>
      <c r="C62" s="20" t="s">
        <v>71</v>
      </c>
      <c r="D62" s="46">
        <v>0</v>
      </c>
      <c r="E62" s="46">
        <v>0</v>
      </c>
      <c r="F62" s="46">
        <v>0</v>
      </c>
      <c r="G62" s="46">
        <v>706744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706744</v>
      </c>
      <c r="O62" s="47">
        <f t="shared" si="9"/>
        <v>26.81021205568833</v>
      </c>
      <c r="P62" s="9"/>
    </row>
    <row r="63" spans="1:16" ht="15">
      <c r="A63" s="12"/>
      <c r="B63" s="25">
        <v>388.1</v>
      </c>
      <c r="C63" s="20" t="s">
        <v>99</v>
      </c>
      <c r="D63" s="46">
        <v>0</v>
      </c>
      <c r="E63" s="46">
        <v>0</v>
      </c>
      <c r="F63" s="46">
        <v>0</v>
      </c>
      <c r="G63" s="46">
        <v>38190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38190</v>
      </c>
      <c r="O63" s="47">
        <f t="shared" si="9"/>
        <v>1.448731080004552</v>
      </c>
      <c r="P63" s="9"/>
    </row>
    <row r="64" spans="1:16" ht="15.75" thickBot="1">
      <c r="A64" s="12"/>
      <c r="B64" s="25">
        <v>389.2</v>
      </c>
      <c r="C64" s="20" t="s">
        <v>100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1612436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1612436</v>
      </c>
      <c r="O64" s="47">
        <f t="shared" si="9"/>
        <v>61.167482265467925</v>
      </c>
      <c r="P64" s="9"/>
    </row>
    <row r="65" spans="1:119" ht="16.5" thickBot="1">
      <c r="A65" s="14" t="s">
        <v>56</v>
      </c>
      <c r="B65" s="23"/>
      <c r="C65" s="22"/>
      <c r="D65" s="15">
        <f aca="true" t="shared" si="16" ref="D65:M65">SUM(D5,D15,D23,D36,D45,D52,D60)</f>
        <v>17210939</v>
      </c>
      <c r="E65" s="15">
        <f t="shared" si="16"/>
        <v>5670162</v>
      </c>
      <c r="F65" s="15">
        <f t="shared" si="16"/>
        <v>534778</v>
      </c>
      <c r="G65" s="15">
        <f t="shared" si="16"/>
        <v>3556970</v>
      </c>
      <c r="H65" s="15">
        <f t="shared" si="16"/>
        <v>0</v>
      </c>
      <c r="I65" s="15">
        <f t="shared" si="16"/>
        <v>16502304</v>
      </c>
      <c r="J65" s="15">
        <f t="shared" si="16"/>
        <v>0</v>
      </c>
      <c r="K65" s="15">
        <f t="shared" si="16"/>
        <v>2772014</v>
      </c>
      <c r="L65" s="15">
        <f t="shared" si="16"/>
        <v>0</v>
      </c>
      <c r="M65" s="15">
        <f t="shared" si="16"/>
        <v>439253</v>
      </c>
      <c r="N65" s="15">
        <f t="shared" si="15"/>
        <v>46686420</v>
      </c>
      <c r="O65" s="38">
        <f t="shared" si="9"/>
        <v>1771.0413110276545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108</v>
      </c>
      <c r="M67" s="51"/>
      <c r="N67" s="51"/>
      <c r="O67" s="43">
        <v>26361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95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9669711</v>
      </c>
      <c r="E5" s="27">
        <f t="shared" si="0"/>
        <v>752674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10422385</v>
      </c>
      <c r="O5" s="33">
        <f aca="true" t="shared" si="1" ref="O5:O36">(N5/O$71)</f>
        <v>395.9722274989552</v>
      </c>
      <c r="P5" s="6"/>
    </row>
    <row r="6" spans="1:16" ht="15">
      <c r="A6" s="12"/>
      <c r="B6" s="25">
        <v>311</v>
      </c>
      <c r="C6" s="20" t="s">
        <v>2</v>
      </c>
      <c r="D6" s="46">
        <v>6034297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6034297</v>
      </c>
      <c r="O6" s="47">
        <f t="shared" si="1"/>
        <v>229.25789293719845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484995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484995</v>
      </c>
      <c r="O7" s="47">
        <f t="shared" si="1"/>
        <v>18.42616161999924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267679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267679</v>
      </c>
      <c r="O8" s="47">
        <f t="shared" si="1"/>
        <v>10.169788381900384</v>
      </c>
      <c r="P8" s="9"/>
    </row>
    <row r="9" spans="1:16" ht="15">
      <c r="A9" s="12"/>
      <c r="B9" s="25">
        <v>314.1</v>
      </c>
      <c r="C9" s="20" t="s">
        <v>11</v>
      </c>
      <c r="D9" s="46">
        <v>1929886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1929886</v>
      </c>
      <c r="O9" s="47">
        <f t="shared" si="1"/>
        <v>73.32115041221839</v>
      </c>
      <c r="P9" s="9"/>
    </row>
    <row r="10" spans="1:16" ht="15">
      <c r="A10" s="12"/>
      <c r="B10" s="25">
        <v>314.3</v>
      </c>
      <c r="C10" s="20" t="s">
        <v>12</v>
      </c>
      <c r="D10" s="46">
        <v>253800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253800</v>
      </c>
      <c r="O10" s="47">
        <f t="shared" si="1"/>
        <v>9.642490786824208</v>
      </c>
      <c r="P10" s="9"/>
    </row>
    <row r="11" spans="1:16" ht="15">
      <c r="A11" s="12"/>
      <c r="B11" s="25">
        <v>314.8</v>
      </c>
      <c r="C11" s="20" t="s">
        <v>13</v>
      </c>
      <c r="D11" s="46">
        <v>98598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98598</v>
      </c>
      <c r="O11" s="47">
        <f t="shared" si="1"/>
        <v>3.74598229550549</v>
      </c>
      <c r="P11" s="9"/>
    </row>
    <row r="12" spans="1:16" ht="15">
      <c r="A12" s="12"/>
      <c r="B12" s="25">
        <v>315</v>
      </c>
      <c r="C12" s="20" t="s">
        <v>14</v>
      </c>
      <c r="D12" s="46">
        <v>1149141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1149141</v>
      </c>
      <c r="O12" s="47">
        <f t="shared" si="1"/>
        <v>43.65871357471221</v>
      </c>
      <c r="P12" s="9"/>
    </row>
    <row r="13" spans="1:16" ht="15">
      <c r="A13" s="12"/>
      <c r="B13" s="25">
        <v>316</v>
      </c>
      <c r="C13" s="20" t="s">
        <v>15</v>
      </c>
      <c r="D13" s="46">
        <v>203989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203989</v>
      </c>
      <c r="O13" s="47">
        <f t="shared" si="1"/>
        <v>7.750047490596862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SUM(D15:D24)</f>
        <v>2169881</v>
      </c>
      <c r="E14" s="32">
        <f t="shared" si="3"/>
        <v>574610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2744491</v>
      </c>
      <c r="O14" s="45">
        <f t="shared" si="1"/>
        <v>104.27001253751757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243862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243862</v>
      </c>
      <c r="O15" s="47">
        <f t="shared" si="1"/>
        <v>9.264921545533984</v>
      </c>
      <c r="P15" s="9"/>
    </row>
    <row r="16" spans="1:16" ht="15">
      <c r="A16" s="12"/>
      <c r="B16" s="25">
        <v>323.1</v>
      </c>
      <c r="C16" s="20" t="s">
        <v>17</v>
      </c>
      <c r="D16" s="46">
        <v>1762461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1762461</v>
      </c>
      <c r="O16" s="47">
        <f t="shared" si="1"/>
        <v>66.96025986854603</v>
      </c>
      <c r="P16" s="9"/>
    </row>
    <row r="17" spans="1:16" ht="15">
      <c r="A17" s="12"/>
      <c r="B17" s="25">
        <v>323.4</v>
      </c>
      <c r="C17" s="20" t="s">
        <v>18</v>
      </c>
      <c r="D17" s="46">
        <v>62848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62848</v>
      </c>
      <c r="O17" s="47">
        <f t="shared" si="1"/>
        <v>2.387751225257399</v>
      </c>
      <c r="P17" s="9"/>
    </row>
    <row r="18" spans="1:16" ht="15">
      <c r="A18" s="12"/>
      <c r="B18" s="25">
        <v>323.7</v>
      </c>
      <c r="C18" s="20" t="s">
        <v>19</v>
      </c>
      <c r="D18" s="46">
        <v>296031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296031</v>
      </c>
      <c r="O18" s="47">
        <f t="shared" si="1"/>
        <v>11.246951103681472</v>
      </c>
      <c r="P18" s="9"/>
    </row>
    <row r="19" spans="1:16" ht="15">
      <c r="A19" s="12"/>
      <c r="B19" s="25">
        <v>324.31</v>
      </c>
      <c r="C19" s="20" t="s">
        <v>97</v>
      </c>
      <c r="D19" s="46">
        <v>0</v>
      </c>
      <c r="E19" s="46">
        <v>21100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21100</v>
      </c>
      <c r="O19" s="47">
        <f t="shared" si="1"/>
        <v>0.8016412750275446</v>
      </c>
      <c r="P19" s="9"/>
    </row>
    <row r="20" spans="1:16" ht="15">
      <c r="A20" s="12"/>
      <c r="B20" s="25">
        <v>324.32</v>
      </c>
      <c r="C20" s="20" t="s">
        <v>86</v>
      </c>
      <c r="D20" s="46">
        <v>0</v>
      </c>
      <c r="E20" s="46">
        <v>14104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14104</v>
      </c>
      <c r="O20" s="47">
        <f t="shared" si="1"/>
        <v>0.5358459025113027</v>
      </c>
      <c r="P20" s="9"/>
    </row>
    <row r="21" spans="1:16" ht="15">
      <c r="A21" s="12"/>
      <c r="B21" s="25">
        <v>324.61</v>
      </c>
      <c r="C21" s="20" t="s">
        <v>98</v>
      </c>
      <c r="D21" s="46">
        <v>0</v>
      </c>
      <c r="E21" s="46">
        <v>18103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18103</v>
      </c>
      <c r="O21" s="47">
        <f t="shared" si="1"/>
        <v>0.6877778199916417</v>
      </c>
      <c r="P21" s="9"/>
    </row>
    <row r="22" spans="1:16" ht="15">
      <c r="A22" s="12"/>
      <c r="B22" s="25">
        <v>325.1</v>
      </c>
      <c r="C22" s="20" t="s">
        <v>20</v>
      </c>
      <c r="D22" s="46">
        <v>22741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22741</v>
      </c>
      <c r="O22" s="47">
        <f t="shared" si="1"/>
        <v>0.8639869305877437</v>
      </c>
      <c r="P22" s="9"/>
    </row>
    <row r="23" spans="1:16" ht="15">
      <c r="A23" s="12"/>
      <c r="B23" s="25">
        <v>325.2</v>
      </c>
      <c r="C23" s="20" t="s">
        <v>21</v>
      </c>
      <c r="D23" s="46">
        <v>0</v>
      </c>
      <c r="E23" s="46">
        <v>277441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277441</v>
      </c>
      <c r="O23" s="47">
        <f t="shared" si="1"/>
        <v>10.540670947152464</v>
      </c>
      <c r="P23" s="9"/>
    </row>
    <row r="24" spans="1:16" ht="15">
      <c r="A24" s="12"/>
      <c r="B24" s="25">
        <v>329</v>
      </c>
      <c r="C24" s="20" t="s">
        <v>22</v>
      </c>
      <c r="D24" s="46">
        <v>25800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25800</v>
      </c>
      <c r="O24" s="47">
        <f t="shared" si="1"/>
        <v>0.9802059192279928</v>
      </c>
      <c r="P24" s="9"/>
    </row>
    <row r="25" spans="1:16" ht="15.75">
      <c r="A25" s="29" t="s">
        <v>24</v>
      </c>
      <c r="B25" s="30"/>
      <c r="C25" s="31"/>
      <c r="D25" s="32">
        <f aca="true" t="shared" si="5" ref="D25:M25">SUM(D26:D37)</f>
        <v>2486643</v>
      </c>
      <c r="E25" s="32">
        <f t="shared" si="5"/>
        <v>1615697</v>
      </c>
      <c r="F25" s="32">
        <f t="shared" si="5"/>
        <v>0</v>
      </c>
      <c r="G25" s="32">
        <f t="shared" si="5"/>
        <v>920248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250135</v>
      </c>
      <c r="N25" s="44">
        <f>SUM(D25:M25)</f>
        <v>5272723</v>
      </c>
      <c r="O25" s="45">
        <f t="shared" si="1"/>
        <v>200.32380988564265</v>
      </c>
      <c r="P25" s="10"/>
    </row>
    <row r="26" spans="1:16" ht="15">
      <c r="A26" s="12"/>
      <c r="B26" s="25">
        <v>331.1</v>
      </c>
      <c r="C26" s="20" t="s">
        <v>23</v>
      </c>
      <c r="D26" s="46">
        <v>136088</v>
      </c>
      <c r="E26" s="46">
        <v>0</v>
      </c>
      <c r="F26" s="46">
        <v>0</v>
      </c>
      <c r="G26" s="46">
        <v>771714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907802</v>
      </c>
      <c r="O26" s="47">
        <f t="shared" si="1"/>
        <v>34.48964704988412</v>
      </c>
      <c r="P26" s="9"/>
    </row>
    <row r="27" spans="1:16" ht="15">
      <c r="A27" s="12"/>
      <c r="B27" s="25">
        <v>334.1</v>
      </c>
      <c r="C27" s="20" t="s">
        <v>25</v>
      </c>
      <c r="D27" s="46">
        <v>0</v>
      </c>
      <c r="E27" s="46">
        <v>122148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122148</v>
      </c>
      <c r="O27" s="47">
        <f t="shared" si="1"/>
        <v>4.640705140382204</v>
      </c>
      <c r="P27" s="9"/>
    </row>
    <row r="28" spans="1:16" ht="15">
      <c r="A28" s="12"/>
      <c r="B28" s="25">
        <v>334.2</v>
      </c>
      <c r="C28" s="20" t="s">
        <v>26</v>
      </c>
      <c r="D28" s="46">
        <v>14513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14513</v>
      </c>
      <c r="O28" s="47">
        <f t="shared" si="1"/>
        <v>0.5513848258044907</v>
      </c>
      <c r="P28" s="9"/>
    </row>
    <row r="29" spans="1:16" ht="15">
      <c r="A29" s="12"/>
      <c r="B29" s="25">
        <v>335.12</v>
      </c>
      <c r="C29" s="20" t="s">
        <v>30</v>
      </c>
      <c r="D29" s="46">
        <v>774080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774080</v>
      </c>
      <c r="O29" s="47">
        <f t="shared" si="1"/>
        <v>29.40921697503894</v>
      </c>
      <c r="P29" s="9"/>
    </row>
    <row r="30" spans="1:16" ht="15">
      <c r="A30" s="12"/>
      <c r="B30" s="25">
        <v>335.14</v>
      </c>
      <c r="C30" s="20" t="s">
        <v>31</v>
      </c>
      <c r="D30" s="46">
        <v>15077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15077</v>
      </c>
      <c r="O30" s="47">
        <f t="shared" si="1"/>
        <v>0.5728125831085445</v>
      </c>
      <c r="P30" s="9"/>
    </row>
    <row r="31" spans="1:16" ht="15">
      <c r="A31" s="12"/>
      <c r="B31" s="25">
        <v>335.15</v>
      </c>
      <c r="C31" s="20" t="s">
        <v>32</v>
      </c>
      <c r="D31" s="46">
        <v>12858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12858</v>
      </c>
      <c r="O31" s="47">
        <f t="shared" si="1"/>
        <v>0.48850727555943924</v>
      </c>
      <c r="P31" s="9"/>
    </row>
    <row r="32" spans="1:16" ht="15">
      <c r="A32" s="12"/>
      <c r="B32" s="25">
        <v>335.18</v>
      </c>
      <c r="C32" s="20" t="s">
        <v>33</v>
      </c>
      <c r="D32" s="46">
        <v>1350893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1350893</v>
      </c>
      <c r="O32" s="47">
        <f t="shared" si="1"/>
        <v>51.32377189316515</v>
      </c>
      <c r="P32" s="9"/>
    </row>
    <row r="33" spans="1:16" ht="15">
      <c r="A33" s="12"/>
      <c r="B33" s="25">
        <v>335.21</v>
      </c>
      <c r="C33" s="20" t="s">
        <v>34</v>
      </c>
      <c r="D33" s="46">
        <v>16715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16715</v>
      </c>
      <c r="O33" s="47">
        <f t="shared" si="1"/>
        <v>0.6350442612362752</v>
      </c>
      <c r="P33" s="9"/>
    </row>
    <row r="34" spans="1:16" ht="15">
      <c r="A34" s="12"/>
      <c r="B34" s="25">
        <v>335.49</v>
      </c>
      <c r="C34" s="20" t="s">
        <v>35</v>
      </c>
      <c r="D34" s="46">
        <v>36312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36312</v>
      </c>
      <c r="O34" s="47">
        <f t="shared" si="1"/>
        <v>1.3795828425971657</v>
      </c>
      <c r="P34" s="9"/>
    </row>
    <row r="35" spans="1:16" ht="15">
      <c r="A35" s="12"/>
      <c r="B35" s="25">
        <v>337.2</v>
      </c>
      <c r="C35" s="20" t="s">
        <v>37</v>
      </c>
      <c r="D35" s="46">
        <v>34350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34350</v>
      </c>
      <c r="O35" s="47">
        <f t="shared" si="1"/>
        <v>1.305041601762851</v>
      </c>
      <c r="P35" s="9"/>
    </row>
    <row r="36" spans="1:16" ht="15">
      <c r="A36" s="12"/>
      <c r="B36" s="25">
        <v>338</v>
      </c>
      <c r="C36" s="20" t="s">
        <v>38</v>
      </c>
      <c r="D36" s="46">
        <v>25757</v>
      </c>
      <c r="E36" s="46">
        <v>1493549</v>
      </c>
      <c r="F36" s="46">
        <v>0</v>
      </c>
      <c r="G36" s="46">
        <v>148534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250135</v>
      </c>
      <c r="N36" s="46">
        <f>SUM(D36:M36)</f>
        <v>1917975</v>
      </c>
      <c r="O36" s="47">
        <f t="shared" si="1"/>
        <v>72.86862201284146</v>
      </c>
      <c r="P36" s="9"/>
    </row>
    <row r="37" spans="1:16" ht="15">
      <c r="A37" s="12"/>
      <c r="B37" s="25">
        <v>339</v>
      </c>
      <c r="C37" s="20" t="s">
        <v>39</v>
      </c>
      <c r="D37" s="46">
        <v>70000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70000</v>
      </c>
      <c r="O37" s="47">
        <f aca="true" t="shared" si="7" ref="O37:O68">(N37/O$71)</f>
        <v>2.659473424261996</v>
      </c>
      <c r="P37" s="9"/>
    </row>
    <row r="38" spans="1:16" ht="15.75">
      <c r="A38" s="29" t="s">
        <v>44</v>
      </c>
      <c r="B38" s="30"/>
      <c r="C38" s="31"/>
      <c r="D38" s="32">
        <f aca="true" t="shared" si="8" ref="D38:M38">SUM(D39:D45)</f>
        <v>1009976</v>
      </c>
      <c r="E38" s="32">
        <f t="shared" si="8"/>
        <v>3323383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13324719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17658078</v>
      </c>
      <c r="O38" s="45">
        <f t="shared" si="7"/>
        <v>670.8741309220775</v>
      </c>
      <c r="P38" s="10"/>
    </row>
    <row r="39" spans="1:16" ht="15">
      <c r="A39" s="12"/>
      <c r="B39" s="25">
        <v>341.2</v>
      </c>
      <c r="C39" s="20" t="s">
        <v>47</v>
      </c>
      <c r="D39" s="46">
        <v>24352</v>
      </c>
      <c r="E39" s="46">
        <v>210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5">SUM(D39:M39)</f>
        <v>24562</v>
      </c>
      <c r="O39" s="47">
        <f t="shared" si="7"/>
        <v>0.933171232096045</v>
      </c>
      <c r="P39" s="9"/>
    </row>
    <row r="40" spans="1:16" ht="15">
      <c r="A40" s="12"/>
      <c r="B40" s="25">
        <v>342.1</v>
      </c>
      <c r="C40" s="20" t="s">
        <v>48</v>
      </c>
      <c r="D40" s="46">
        <v>2694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2694</v>
      </c>
      <c r="O40" s="47">
        <f t="shared" si="7"/>
        <v>0.10235173435659739</v>
      </c>
      <c r="P40" s="9"/>
    </row>
    <row r="41" spans="1:16" ht="15">
      <c r="A41" s="12"/>
      <c r="B41" s="25">
        <v>342.6</v>
      </c>
      <c r="C41" s="20" t="s">
        <v>50</v>
      </c>
      <c r="D41" s="46">
        <v>849945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849945</v>
      </c>
      <c r="O41" s="47">
        <f t="shared" si="7"/>
        <v>32.2915162797766</v>
      </c>
      <c r="P41" s="9"/>
    </row>
    <row r="42" spans="1:16" ht="15">
      <c r="A42" s="12"/>
      <c r="B42" s="25">
        <v>343.4</v>
      </c>
      <c r="C42" s="20" t="s">
        <v>51</v>
      </c>
      <c r="D42" s="46">
        <v>0</v>
      </c>
      <c r="E42" s="46">
        <v>1632521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1632521</v>
      </c>
      <c r="O42" s="47">
        <f t="shared" si="7"/>
        <v>62.02351734356598</v>
      </c>
      <c r="P42" s="9"/>
    </row>
    <row r="43" spans="1:16" ht="15">
      <c r="A43" s="12"/>
      <c r="B43" s="25">
        <v>343.6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13324719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13324719</v>
      </c>
      <c r="O43" s="47">
        <f t="shared" si="7"/>
        <v>506.23908666084117</v>
      </c>
      <c r="P43" s="9"/>
    </row>
    <row r="44" spans="1:16" ht="15">
      <c r="A44" s="12"/>
      <c r="B44" s="25">
        <v>343.9</v>
      </c>
      <c r="C44" s="20" t="s">
        <v>53</v>
      </c>
      <c r="D44" s="46">
        <v>0</v>
      </c>
      <c r="E44" s="46">
        <v>1690652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1690652</v>
      </c>
      <c r="O44" s="47">
        <f t="shared" si="7"/>
        <v>64.23205805250561</v>
      </c>
      <c r="P44" s="9"/>
    </row>
    <row r="45" spans="1:16" ht="15">
      <c r="A45" s="12"/>
      <c r="B45" s="25">
        <v>347.2</v>
      </c>
      <c r="C45" s="20" t="s">
        <v>55</v>
      </c>
      <c r="D45" s="46">
        <v>132985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132985</v>
      </c>
      <c r="O45" s="47">
        <f t="shared" si="7"/>
        <v>5.0524296189354505</v>
      </c>
      <c r="P45" s="9"/>
    </row>
    <row r="46" spans="1:16" ht="15.75">
      <c r="A46" s="29" t="s">
        <v>45</v>
      </c>
      <c r="B46" s="30"/>
      <c r="C46" s="31"/>
      <c r="D46" s="32">
        <f aca="true" t="shared" si="10" ref="D46:M46">SUM(D47:D52)</f>
        <v>367943</v>
      </c>
      <c r="E46" s="32">
        <f t="shared" si="10"/>
        <v>34458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410793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4">SUM(D46:M46)</f>
        <v>813194</v>
      </c>
      <c r="O46" s="45">
        <f t="shared" si="7"/>
        <v>30.895254739561565</v>
      </c>
      <c r="P46" s="10"/>
    </row>
    <row r="47" spans="1:16" ht="15">
      <c r="A47" s="13"/>
      <c r="B47" s="39">
        <v>351.1</v>
      </c>
      <c r="C47" s="21" t="s">
        <v>58</v>
      </c>
      <c r="D47" s="46">
        <v>117815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117815</v>
      </c>
      <c r="O47" s="47">
        <f t="shared" si="7"/>
        <v>4.476083735420387</v>
      </c>
      <c r="P47" s="9"/>
    </row>
    <row r="48" spans="1:16" ht="15">
      <c r="A48" s="13"/>
      <c r="B48" s="39">
        <v>351.3</v>
      </c>
      <c r="C48" s="21" t="s">
        <v>59</v>
      </c>
      <c r="D48" s="46">
        <v>0</v>
      </c>
      <c r="E48" s="46">
        <v>12351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12351</v>
      </c>
      <c r="O48" s="47">
        <f t="shared" si="7"/>
        <v>0.4692450894722845</v>
      </c>
      <c r="P48" s="9"/>
    </row>
    <row r="49" spans="1:16" ht="15">
      <c r="A49" s="13"/>
      <c r="B49" s="39">
        <v>351.4</v>
      </c>
      <c r="C49" s="21" t="s">
        <v>60</v>
      </c>
      <c r="D49" s="46">
        <v>2695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2695</v>
      </c>
      <c r="O49" s="47">
        <f t="shared" si="7"/>
        <v>0.10238972683408686</v>
      </c>
      <c r="P49" s="9"/>
    </row>
    <row r="50" spans="1:16" ht="15">
      <c r="A50" s="13"/>
      <c r="B50" s="39">
        <v>351.5</v>
      </c>
      <c r="C50" s="21" t="s">
        <v>61</v>
      </c>
      <c r="D50" s="46">
        <v>276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276</v>
      </c>
      <c r="O50" s="47">
        <f t="shared" si="7"/>
        <v>0.010485923787090156</v>
      </c>
      <c r="P50" s="9"/>
    </row>
    <row r="51" spans="1:16" ht="15">
      <c r="A51" s="13"/>
      <c r="B51" s="39">
        <v>354</v>
      </c>
      <c r="C51" s="21" t="s">
        <v>62</v>
      </c>
      <c r="D51" s="46">
        <v>243287</v>
      </c>
      <c r="E51" s="46">
        <v>1284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244571</v>
      </c>
      <c r="O51" s="47">
        <f t="shared" si="7"/>
        <v>9.29185821207401</v>
      </c>
      <c r="P51" s="9"/>
    </row>
    <row r="52" spans="1:16" ht="15">
      <c r="A52" s="13"/>
      <c r="B52" s="39">
        <v>359</v>
      </c>
      <c r="C52" s="21" t="s">
        <v>63</v>
      </c>
      <c r="D52" s="46">
        <v>3870</v>
      </c>
      <c r="E52" s="46">
        <v>20823</v>
      </c>
      <c r="F52" s="46">
        <v>0</v>
      </c>
      <c r="G52" s="46">
        <v>0</v>
      </c>
      <c r="H52" s="46">
        <v>0</v>
      </c>
      <c r="I52" s="46">
        <v>410793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435486</v>
      </c>
      <c r="O52" s="47">
        <f t="shared" si="7"/>
        <v>16.54519205197371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SUM(D54:D60)</f>
        <v>239410</v>
      </c>
      <c r="E53" s="32">
        <f t="shared" si="12"/>
        <v>160542</v>
      </c>
      <c r="F53" s="32">
        <f t="shared" si="12"/>
        <v>1453</v>
      </c>
      <c r="G53" s="32">
        <f t="shared" si="12"/>
        <v>1902</v>
      </c>
      <c r="H53" s="32">
        <f t="shared" si="12"/>
        <v>0</v>
      </c>
      <c r="I53" s="32">
        <f t="shared" si="12"/>
        <v>286523</v>
      </c>
      <c r="J53" s="32">
        <f t="shared" si="12"/>
        <v>2150</v>
      </c>
      <c r="K53" s="32">
        <f t="shared" si="12"/>
        <v>854243</v>
      </c>
      <c r="L53" s="32">
        <f t="shared" si="12"/>
        <v>0</v>
      </c>
      <c r="M53" s="32">
        <f t="shared" si="12"/>
        <v>3949</v>
      </c>
      <c r="N53" s="32">
        <f t="shared" si="11"/>
        <v>1550172</v>
      </c>
      <c r="O53" s="45">
        <f t="shared" si="7"/>
        <v>58.894874814786675</v>
      </c>
      <c r="P53" s="10"/>
    </row>
    <row r="54" spans="1:16" ht="15">
      <c r="A54" s="12"/>
      <c r="B54" s="25">
        <v>361.1</v>
      </c>
      <c r="C54" s="20" t="s">
        <v>64</v>
      </c>
      <c r="D54" s="46">
        <v>38399</v>
      </c>
      <c r="E54" s="46">
        <v>17375</v>
      </c>
      <c r="F54" s="46">
        <v>1453</v>
      </c>
      <c r="G54" s="46">
        <v>1902</v>
      </c>
      <c r="H54" s="46">
        <v>0</v>
      </c>
      <c r="I54" s="46">
        <v>42763</v>
      </c>
      <c r="J54" s="46">
        <v>2150</v>
      </c>
      <c r="K54" s="46">
        <v>0</v>
      </c>
      <c r="L54" s="46">
        <v>0</v>
      </c>
      <c r="M54" s="46">
        <v>3949</v>
      </c>
      <c r="N54" s="46">
        <f t="shared" si="11"/>
        <v>107991</v>
      </c>
      <c r="O54" s="47">
        <f t="shared" si="7"/>
        <v>4.10284563656396</v>
      </c>
      <c r="P54" s="9"/>
    </row>
    <row r="55" spans="1:16" ht="15">
      <c r="A55" s="12"/>
      <c r="B55" s="25">
        <v>361.4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-218190</v>
      </c>
      <c r="L55" s="46">
        <v>0</v>
      </c>
      <c r="M55" s="46">
        <v>0</v>
      </c>
      <c r="N55" s="46">
        <f aca="true" t="shared" si="13" ref="N55:N60">SUM(D55:M55)</f>
        <v>-218190</v>
      </c>
      <c r="O55" s="47">
        <f t="shared" si="7"/>
        <v>-8.289578663424642</v>
      </c>
      <c r="P55" s="9"/>
    </row>
    <row r="56" spans="1:16" ht="15">
      <c r="A56" s="12"/>
      <c r="B56" s="25">
        <v>362</v>
      </c>
      <c r="C56" s="20" t="s">
        <v>91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194862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194862</v>
      </c>
      <c r="O56" s="47">
        <f t="shared" si="7"/>
        <v>7.403290148550587</v>
      </c>
      <c r="P56" s="9"/>
    </row>
    <row r="57" spans="1:16" ht="15">
      <c r="A57" s="12"/>
      <c r="B57" s="25">
        <v>364</v>
      </c>
      <c r="C57" s="20" t="s">
        <v>66</v>
      </c>
      <c r="D57" s="46">
        <v>21738</v>
      </c>
      <c r="E57" s="46">
        <v>0</v>
      </c>
      <c r="F57" s="46">
        <v>0</v>
      </c>
      <c r="G57" s="46">
        <v>0</v>
      </c>
      <c r="H57" s="46">
        <v>0</v>
      </c>
      <c r="I57" s="46">
        <v>2000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23738</v>
      </c>
      <c r="O57" s="47">
        <f t="shared" si="7"/>
        <v>0.9018654306447323</v>
      </c>
      <c r="P57" s="9"/>
    </row>
    <row r="58" spans="1:16" ht="15">
      <c r="A58" s="12"/>
      <c r="B58" s="25">
        <v>366</v>
      </c>
      <c r="C58" s="20" t="s">
        <v>67</v>
      </c>
      <c r="D58" s="46">
        <v>8378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8378</v>
      </c>
      <c r="O58" s="47">
        <f t="shared" si="7"/>
        <v>0.3183009764066715</v>
      </c>
      <c r="P58" s="9"/>
    </row>
    <row r="59" spans="1:16" ht="15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1072433</v>
      </c>
      <c r="L59" s="46">
        <v>0</v>
      </c>
      <c r="M59" s="46">
        <v>0</v>
      </c>
      <c r="N59" s="46">
        <f t="shared" si="13"/>
        <v>1072433</v>
      </c>
      <c r="O59" s="47">
        <f t="shared" si="7"/>
        <v>40.744386611450935</v>
      </c>
      <c r="P59" s="9"/>
    </row>
    <row r="60" spans="1:16" ht="15">
      <c r="A60" s="12"/>
      <c r="B60" s="25">
        <v>369.9</v>
      </c>
      <c r="C60" s="20" t="s">
        <v>69</v>
      </c>
      <c r="D60" s="46">
        <v>170895</v>
      </c>
      <c r="E60" s="46">
        <v>143167</v>
      </c>
      <c r="F60" s="46">
        <v>0</v>
      </c>
      <c r="G60" s="46">
        <v>0</v>
      </c>
      <c r="H60" s="46">
        <v>0</v>
      </c>
      <c r="I60" s="46">
        <v>46898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360960</v>
      </c>
      <c r="O60" s="47">
        <f t="shared" si="7"/>
        <v>13.71376467459443</v>
      </c>
      <c r="P60" s="9"/>
    </row>
    <row r="61" spans="1:16" ht="15.75">
      <c r="A61" s="29" t="s">
        <v>46</v>
      </c>
      <c r="B61" s="30"/>
      <c r="C61" s="31"/>
      <c r="D61" s="32">
        <f aca="true" t="shared" si="14" ref="D61:M61">SUM(D62:D68)</f>
        <v>2451780</v>
      </c>
      <c r="E61" s="32">
        <f t="shared" si="14"/>
        <v>0</v>
      </c>
      <c r="F61" s="32">
        <f t="shared" si="14"/>
        <v>3977707</v>
      </c>
      <c r="G61" s="32">
        <f t="shared" si="14"/>
        <v>6954149</v>
      </c>
      <c r="H61" s="32">
        <f t="shared" si="14"/>
        <v>0</v>
      </c>
      <c r="I61" s="32">
        <f t="shared" si="14"/>
        <v>2235141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279632</v>
      </c>
      <c r="N61" s="32">
        <f>SUM(D61:M61)</f>
        <v>15898409</v>
      </c>
      <c r="O61" s="45">
        <f t="shared" si="7"/>
        <v>604.0199460506819</v>
      </c>
      <c r="P61" s="9"/>
    </row>
    <row r="62" spans="1:16" ht="15">
      <c r="A62" s="12"/>
      <c r="B62" s="25">
        <v>381</v>
      </c>
      <c r="C62" s="20" t="s">
        <v>70</v>
      </c>
      <c r="D62" s="46">
        <v>2451780</v>
      </c>
      <c r="E62" s="46">
        <v>0</v>
      </c>
      <c r="F62" s="46">
        <v>877707</v>
      </c>
      <c r="G62" s="46">
        <v>643699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279632</v>
      </c>
      <c r="N62" s="46">
        <f>SUM(D62:M62)</f>
        <v>4252818</v>
      </c>
      <c r="O62" s="47">
        <f t="shared" si="7"/>
        <v>161.5750921317579</v>
      </c>
      <c r="P62" s="9"/>
    </row>
    <row r="63" spans="1:16" ht="15">
      <c r="A63" s="12"/>
      <c r="B63" s="25">
        <v>383</v>
      </c>
      <c r="C63" s="20" t="s">
        <v>71</v>
      </c>
      <c r="D63" s="46">
        <v>0</v>
      </c>
      <c r="E63" s="46">
        <v>0</v>
      </c>
      <c r="F63" s="46">
        <v>0</v>
      </c>
      <c r="G63" s="46">
        <v>947950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5" ref="N63:N68">SUM(D63:M63)</f>
        <v>947950</v>
      </c>
      <c r="O63" s="47">
        <f t="shared" si="7"/>
        <v>36.01496903613084</v>
      </c>
      <c r="P63" s="9"/>
    </row>
    <row r="64" spans="1:16" ht="15">
      <c r="A64" s="12"/>
      <c r="B64" s="25">
        <v>384</v>
      </c>
      <c r="C64" s="20" t="s">
        <v>72</v>
      </c>
      <c r="D64" s="46">
        <v>0</v>
      </c>
      <c r="E64" s="46">
        <v>0</v>
      </c>
      <c r="F64" s="46">
        <v>0</v>
      </c>
      <c r="G64" s="46">
        <v>5345000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5345000</v>
      </c>
      <c r="O64" s="47">
        <f t="shared" si="7"/>
        <v>203.06979218114813</v>
      </c>
      <c r="P64" s="9"/>
    </row>
    <row r="65" spans="1:16" ht="15">
      <c r="A65" s="12"/>
      <c r="B65" s="25">
        <v>385</v>
      </c>
      <c r="C65" s="20" t="s">
        <v>73</v>
      </c>
      <c r="D65" s="46">
        <v>0</v>
      </c>
      <c r="E65" s="46">
        <v>0</v>
      </c>
      <c r="F65" s="46">
        <v>3100000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3100000</v>
      </c>
      <c r="O65" s="47">
        <f t="shared" si="7"/>
        <v>117.77668021731697</v>
      </c>
      <c r="P65" s="9"/>
    </row>
    <row r="66" spans="1:16" ht="15">
      <c r="A66" s="12"/>
      <c r="B66" s="25">
        <v>388.1</v>
      </c>
      <c r="C66" s="20" t="s">
        <v>99</v>
      </c>
      <c r="D66" s="46">
        <v>0</v>
      </c>
      <c r="E66" s="46">
        <v>0</v>
      </c>
      <c r="F66" s="46">
        <v>0</v>
      </c>
      <c r="G66" s="46">
        <v>17500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17500</v>
      </c>
      <c r="O66" s="47">
        <f t="shared" si="7"/>
        <v>0.664868356065499</v>
      </c>
      <c r="P66" s="9"/>
    </row>
    <row r="67" spans="1:16" ht="15">
      <c r="A67" s="12"/>
      <c r="B67" s="25">
        <v>389.2</v>
      </c>
      <c r="C67" s="20" t="s">
        <v>100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2078282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2078282</v>
      </c>
      <c r="O67" s="47">
        <f t="shared" si="7"/>
        <v>78.95908210174386</v>
      </c>
      <c r="P67" s="9"/>
    </row>
    <row r="68" spans="1:16" ht="15.75" thickBot="1">
      <c r="A68" s="12"/>
      <c r="B68" s="25">
        <v>389.7</v>
      </c>
      <c r="C68" s="20" t="s">
        <v>93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156859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156859</v>
      </c>
      <c r="O68" s="47">
        <f t="shared" si="7"/>
        <v>5.959462026518749</v>
      </c>
      <c r="P68" s="9"/>
    </row>
    <row r="69" spans="1:119" ht="16.5" thickBot="1">
      <c r="A69" s="14" t="s">
        <v>56</v>
      </c>
      <c r="B69" s="23"/>
      <c r="C69" s="22"/>
      <c r="D69" s="15">
        <f aca="true" t="shared" si="16" ref="D69:M69">SUM(D5,D14,D25,D38,D46,D53,D61)</f>
        <v>18395344</v>
      </c>
      <c r="E69" s="15">
        <f t="shared" si="16"/>
        <v>6461364</v>
      </c>
      <c r="F69" s="15">
        <f t="shared" si="16"/>
        <v>3979160</v>
      </c>
      <c r="G69" s="15">
        <f t="shared" si="16"/>
        <v>7876299</v>
      </c>
      <c r="H69" s="15">
        <f t="shared" si="16"/>
        <v>0</v>
      </c>
      <c r="I69" s="15">
        <f t="shared" si="16"/>
        <v>16257176</v>
      </c>
      <c r="J69" s="15">
        <f t="shared" si="16"/>
        <v>2150</v>
      </c>
      <c r="K69" s="15">
        <f t="shared" si="16"/>
        <v>854243</v>
      </c>
      <c r="L69" s="15">
        <f t="shared" si="16"/>
        <v>0</v>
      </c>
      <c r="M69" s="15">
        <f t="shared" si="16"/>
        <v>533716</v>
      </c>
      <c r="N69" s="15">
        <f>SUM(D69:M69)</f>
        <v>54359452</v>
      </c>
      <c r="O69" s="38">
        <f>(N69/O$71)</f>
        <v>2065.250256449223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101</v>
      </c>
      <c r="M71" s="51"/>
      <c r="N71" s="51"/>
      <c r="O71" s="43">
        <v>26321</v>
      </c>
    </row>
    <row r="72" spans="1:15" ht="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5" ht="15.75" customHeight="1" thickBot="1">
      <c r="A73" s="55" t="s">
        <v>95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10810922</v>
      </c>
      <c r="E5" s="27">
        <f t="shared" si="0"/>
        <v>707841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11518763</v>
      </c>
      <c r="O5" s="33">
        <f aca="true" t="shared" si="1" ref="O5:O36">(N5/O$70)</f>
        <v>438.9605197972638</v>
      </c>
      <c r="P5" s="6"/>
    </row>
    <row r="6" spans="1:16" ht="15">
      <c r="A6" s="12"/>
      <c r="B6" s="25">
        <v>311</v>
      </c>
      <c r="C6" s="20" t="s">
        <v>2</v>
      </c>
      <c r="D6" s="46">
        <v>6966724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6966724</v>
      </c>
      <c r="O6" s="47">
        <f t="shared" si="1"/>
        <v>265.49003467855647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427578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427578</v>
      </c>
      <c r="O7" s="47">
        <f t="shared" si="1"/>
        <v>16.29427232193895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280263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280263</v>
      </c>
      <c r="O8" s="47">
        <f t="shared" si="1"/>
        <v>10.680347547730651</v>
      </c>
      <c r="P8" s="9"/>
    </row>
    <row r="9" spans="1:16" ht="15">
      <c r="A9" s="12"/>
      <c r="B9" s="25">
        <v>314.1</v>
      </c>
      <c r="C9" s="20" t="s">
        <v>11</v>
      </c>
      <c r="D9" s="46">
        <v>2080495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2080495</v>
      </c>
      <c r="O9" s="47">
        <f t="shared" si="1"/>
        <v>79.2841355131283</v>
      </c>
      <c r="P9" s="9"/>
    </row>
    <row r="10" spans="1:16" ht="15">
      <c r="A10" s="12"/>
      <c r="B10" s="25">
        <v>314.3</v>
      </c>
      <c r="C10" s="20" t="s">
        <v>12</v>
      </c>
      <c r="D10" s="46">
        <v>239657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239657</v>
      </c>
      <c r="O10" s="47">
        <f t="shared" si="1"/>
        <v>9.1329217636523</v>
      </c>
      <c r="P10" s="9"/>
    </row>
    <row r="11" spans="1:16" ht="15">
      <c r="A11" s="12"/>
      <c r="B11" s="25">
        <v>314.8</v>
      </c>
      <c r="C11" s="20" t="s">
        <v>13</v>
      </c>
      <c r="D11" s="46">
        <v>65322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65322</v>
      </c>
      <c r="O11" s="47">
        <f t="shared" si="1"/>
        <v>2.489310620784269</v>
      </c>
      <c r="P11" s="9"/>
    </row>
    <row r="12" spans="1:16" ht="15">
      <c r="A12" s="12"/>
      <c r="B12" s="25">
        <v>315</v>
      </c>
      <c r="C12" s="20" t="s">
        <v>14</v>
      </c>
      <c r="D12" s="46">
        <v>1226297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1226297</v>
      </c>
      <c r="O12" s="47">
        <f t="shared" si="1"/>
        <v>46.73209862429023</v>
      </c>
      <c r="P12" s="9"/>
    </row>
    <row r="13" spans="1:16" ht="15">
      <c r="A13" s="12"/>
      <c r="B13" s="25">
        <v>316</v>
      </c>
      <c r="C13" s="20" t="s">
        <v>15</v>
      </c>
      <c r="D13" s="46">
        <v>232427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232427</v>
      </c>
      <c r="O13" s="47">
        <f t="shared" si="1"/>
        <v>8.857398727182654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SUM(D15:D25)</f>
        <v>2363993</v>
      </c>
      <c r="E14" s="32">
        <f t="shared" si="3"/>
        <v>544133</v>
      </c>
      <c r="F14" s="32">
        <f t="shared" si="3"/>
        <v>9684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2917810</v>
      </c>
      <c r="O14" s="45">
        <f t="shared" si="1"/>
        <v>111.19278990892116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206747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206747</v>
      </c>
      <c r="O15" s="47">
        <f t="shared" si="1"/>
        <v>7.8787774856141155</v>
      </c>
      <c r="P15" s="9"/>
    </row>
    <row r="16" spans="1:16" ht="15">
      <c r="A16" s="12"/>
      <c r="B16" s="25">
        <v>323.1</v>
      </c>
      <c r="C16" s="20" t="s">
        <v>17</v>
      </c>
      <c r="D16" s="46">
        <v>1932615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1932615</v>
      </c>
      <c r="O16" s="47">
        <f t="shared" si="1"/>
        <v>73.64867954727335</v>
      </c>
      <c r="P16" s="9"/>
    </row>
    <row r="17" spans="1:16" ht="15">
      <c r="A17" s="12"/>
      <c r="B17" s="25">
        <v>323.4</v>
      </c>
      <c r="C17" s="20" t="s">
        <v>18</v>
      </c>
      <c r="D17" s="46">
        <v>98041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98041</v>
      </c>
      <c r="O17" s="47">
        <f t="shared" si="1"/>
        <v>3.7361762127967686</v>
      </c>
      <c r="P17" s="9"/>
    </row>
    <row r="18" spans="1:16" ht="15">
      <c r="A18" s="12"/>
      <c r="B18" s="25">
        <v>323.7</v>
      </c>
      <c r="C18" s="20" t="s">
        <v>19</v>
      </c>
      <c r="D18" s="46">
        <v>293228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293228</v>
      </c>
      <c r="O18" s="47">
        <f t="shared" si="1"/>
        <v>11.174421706489845</v>
      </c>
      <c r="P18" s="9"/>
    </row>
    <row r="19" spans="1:16" ht="15">
      <c r="A19" s="12"/>
      <c r="B19" s="25">
        <v>324.12</v>
      </c>
      <c r="C19" s="20" t="s">
        <v>85</v>
      </c>
      <c r="D19" s="46">
        <v>0</v>
      </c>
      <c r="E19" s="46">
        <v>17388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17388</v>
      </c>
      <c r="O19" s="47">
        <f t="shared" si="1"/>
        <v>0.6626271864639305</v>
      </c>
      <c r="P19" s="9"/>
    </row>
    <row r="20" spans="1:16" ht="15">
      <c r="A20" s="12"/>
      <c r="B20" s="25">
        <v>324.32</v>
      </c>
      <c r="C20" s="20" t="s">
        <v>86</v>
      </c>
      <c r="D20" s="46">
        <v>0</v>
      </c>
      <c r="E20" s="46">
        <v>13935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13935</v>
      </c>
      <c r="O20" s="47">
        <f t="shared" si="1"/>
        <v>0.5310392134446096</v>
      </c>
      <c r="P20" s="9"/>
    </row>
    <row r="21" spans="1:16" ht="15">
      <c r="A21" s="12"/>
      <c r="B21" s="25">
        <v>324.52</v>
      </c>
      <c r="C21" s="20" t="s">
        <v>87</v>
      </c>
      <c r="D21" s="46">
        <v>12154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12154</v>
      </c>
      <c r="O21" s="47">
        <f t="shared" si="1"/>
        <v>0.46316832437788197</v>
      </c>
      <c r="P21" s="9"/>
    </row>
    <row r="22" spans="1:16" ht="15">
      <c r="A22" s="12"/>
      <c r="B22" s="25">
        <v>324.62</v>
      </c>
      <c r="C22" s="20" t="s">
        <v>88</v>
      </c>
      <c r="D22" s="46">
        <v>0</v>
      </c>
      <c r="E22" s="46">
        <v>25250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25250</v>
      </c>
      <c r="O22" s="47">
        <f t="shared" si="1"/>
        <v>0.9622346709347966</v>
      </c>
      <c r="P22" s="9"/>
    </row>
    <row r="23" spans="1:16" ht="15">
      <c r="A23" s="12"/>
      <c r="B23" s="25">
        <v>324.71</v>
      </c>
      <c r="C23" s="20" t="s">
        <v>89</v>
      </c>
      <c r="D23" s="46">
        <v>0</v>
      </c>
      <c r="E23" s="46">
        <v>0</v>
      </c>
      <c r="F23" s="46">
        <v>9684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9684</v>
      </c>
      <c r="O23" s="47">
        <f t="shared" si="1"/>
        <v>0.36904081399336913</v>
      </c>
      <c r="P23" s="9"/>
    </row>
    <row r="24" spans="1:16" ht="15">
      <c r="A24" s="12"/>
      <c r="B24" s="25">
        <v>325.1</v>
      </c>
      <c r="C24" s="20" t="s">
        <v>20</v>
      </c>
      <c r="D24" s="46">
        <v>22714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22714</v>
      </c>
      <c r="O24" s="47">
        <f t="shared" si="1"/>
        <v>0.8655920124995237</v>
      </c>
      <c r="P24" s="9"/>
    </row>
    <row r="25" spans="1:16" ht="15">
      <c r="A25" s="12"/>
      <c r="B25" s="25">
        <v>329</v>
      </c>
      <c r="C25" s="20" t="s">
        <v>22</v>
      </c>
      <c r="D25" s="46">
        <v>5241</v>
      </c>
      <c r="E25" s="46">
        <v>280813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286054</v>
      </c>
      <c r="O25" s="47">
        <f t="shared" si="1"/>
        <v>10.901032735032963</v>
      </c>
      <c r="P25" s="9"/>
    </row>
    <row r="26" spans="1:16" ht="15.75">
      <c r="A26" s="29" t="s">
        <v>24</v>
      </c>
      <c r="B26" s="30"/>
      <c r="C26" s="31"/>
      <c r="D26" s="32">
        <f>SUM(D27:D39)</f>
        <v>2578684</v>
      </c>
      <c r="E26" s="32">
        <f aca="true" t="shared" si="5" ref="E26:M26">SUM(E27:E39)</f>
        <v>1024801</v>
      </c>
      <c r="F26" s="32">
        <f t="shared" si="5"/>
        <v>0</v>
      </c>
      <c r="G26" s="32">
        <f t="shared" si="5"/>
        <v>319421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417139</v>
      </c>
      <c r="N26" s="44">
        <f>SUM(D26:M26)</f>
        <v>4340045</v>
      </c>
      <c r="O26" s="45">
        <f t="shared" si="1"/>
        <v>165.3917533630578</v>
      </c>
      <c r="P26" s="10"/>
    </row>
    <row r="27" spans="1:16" ht="15">
      <c r="A27" s="12"/>
      <c r="B27" s="25">
        <v>331.1</v>
      </c>
      <c r="C27" s="20" t="s">
        <v>23</v>
      </c>
      <c r="D27" s="46">
        <v>37211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37211</v>
      </c>
      <c r="O27" s="47">
        <f t="shared" si="1"/>
        <v>1.4180480926793948</v>
      </c>
      <c r="P27" s="9"/>
    </row>
    <row r="28" spans="1:16" ht="15">
      <c r="A28" s="12"/>
      <c r="B28" s="25">
        <v>334.1</v>
      </c>
      <c r="C28" s="20" t="s">
        <v>25</v>
      </c>
      <c r="D28" s="46">
        <v>935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935</v>
      </c>
      <c r="O28" s="47">
        <f t="shared" si="1"/>
        <v>0.03563126405243702</v>
      </c>
      <c r="P28" s="9"/>
    </row>
    <row r="29" spans="1:16" ht="15">
      <c r="A29" s="12"/>
      <c r="B29" s="25">
        <v>334.2</v>
      </c>
      <c r="C29" s="20" t="s">
        <v>26</v>
      </c>
      <c r="D29" s="46">
        <v>14828</v>
      </c>
      <c r="E29" s="46">
        <v>0</v>
      </c>
      <c r="F29" s="46">
        <v>0</v>
      </c>
      <c r="G29" s="46">
        <v>108742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123570</v>
      </c>
      <c r="O29" s="47">
        <f t="shared" si="1"/>
        <v>4.709043100491597</v>
      </c>
      <c r="P29" s="9"/>
    </row>
    <row r="30" spans="1:16" ht="15">
      <c r="A30" s="12"/>
      <c r="B30" s="25">
        <v>334.7</v>
      </c>
      <c r="C30" s="20" t="s">
        <v>29</v>
      </c>
      <c r="D30" s="46">
        <v>200000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200000</v>
      </c>
      <c r="O30" s="47">
        <f t="shared" si="1"/>
        <v>7.621660759879577</v>
      </c>
      <c r="P30" s="9"/>
    </row>
    <row r="31" spans="1:16" ht="15">
      <c r="A31" s="12"/>
      <c r="B31" s="25">
        <v>335.12</v>
      </c>
      <c r="C31" s="20" t="s">
        <v>30</v>
      </c>
      <c r="D31" s="46">
        <v>773545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773545</v>
      </c>
      <c r="O31" s="47">
        <f t="shared" si="1"/>
        <v>29.47848786250524</v>
      </c>
      <c r="P31" s="9"/>
    </row>
    <row r="32" spans="1:16" ht="15">
      <c r="A32" s="12"/>
      <c r="B32" s="25">
        <v>335.14</v>
      </c>
      <c r="C32" s="20" t="s">
        <v>31</v>
      </c>
      <c r="D32" s="46">
        <v>16817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16817</v>
      </c>
      <c r="O32" s="47">
        <f t="shared" si="1"/>
        <v>0.6408673449944743</v>
      </c>
      <c r="P32" s="9"/>
    </row>
    <row r="33" spans="1:16" ht="15">
      <c r="A33" s="12"/>
      <c r="B33" s="25">
        <v>335.15</v>
      </c>
      <c r="C33" s="20" t="s">
        <v>32</v>
      </c>
      <c r="D33" s="46">
        <v>13152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13152</v>
      </c>
      <c r="O33" s="47">
        <f t="shared" si="1"/>
        <v>0.501200411569681</v>
      </c>
      <c r="P33" s="9"/>
    </row>
    <row r="34" spans="1:16" ht="15">
      <c r="A34" s="12"/>
      <c r="B34" s="25">
        <v>335.18</v>
      </c>
      <c r="C34" s="20" t="s">
        <v>33</v>
      </c>
      <c r="D34" s="46">
        <v>1352694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1352694</v>
      </c>
      <c r="O34" s="47">
        <f t="shared" si="1"/>
        <v>51.54887389962273</v>
      </c>
      <c r="P34" s="9"/>
    </row>
    <row r="35" spans="1:16" ht="15">
      <c r="A35" s="12"/>
      <c r="B35" s="25">
        <v>335.21</v>
      </c>
      <c r="C35" s="20" t="s">
        <v>34</v>
      </c>
      <c r="D35" s="46">
        <v>17170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17170</v>
      </c>
      <c r="O35" s="47">
        <f t="shared" si="1"/>
        <v>0.6543195762356617</v>
      </c>
      <c r="P35" s="9"/>
    </row>
    <row r="36" spans="1:16" ht="15">
      <c r="A36" s="12"/>
      <c r="B36" s="25">
        <v>335.49</v>
      </c>
      <c r="C36" s="20" t="s">
        <v>35</v>
      </c>
      <c r="D36" s="46">
        <v>8700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8700</v>
      </c>
      <c r="O36" s="47">
        <f t="shared" si="1"/>
        <v>0.33154224305476165</v>
      </c>
      <c r="P36" s="9"/>
    </row>
    <row r="37" spans="1:16" ht="15">
      <c r="A37" s="12"/>
      <c r="B37" s="25">
        <v>337.2</v>
      </c>
      <c r="C37" s="20" t="s">
        <v>37</v>
      </c>
      <c r="D37" s="46">
        <v>28287</v>
      </c>
      <c r="E37" s="46">
        <v>0</v>
      </c>
      <c r="F37" s="46">
        <v>0</v>
      </c>
      <c r="G37" s="46">
        <v>210679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238966</v>
      </c>
      <c r="O37" s="47">
        <f aca="true" t="shared" si="7" ref="O37:O68">(N37/O$70)</f>
        <v>9.106588925726916</v>
      </c>
      <c r="P37" s="9"/>
    </row>
    <row r="38" spans="1:16" ht="15">
      <c r="A38" s="12"/>
      <c r="B38" s="25">
        <v>338</v>
      </c>
      <c r="C38" s="20" t="s">
        <v>38</v>
      </c>
      <c r="D38" s="46">
        <v>33470</v>
      </c>
      <c r="E38" s="46">
        <v>1024801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417139</v>
      </c>
      <c r="N38" s="46">
        <f>SUM(D38:M38)</f>
        <v>1475410</v>
      </c>
      <c r="O38" s="47">
        <f t="shared" si="7"/>
        <v>56.225372508669636</v>
      </c>
      <c r="P38" s="9"/>
    </row>
    <row r="39" spans="1:16" ht="15">
      <c r="A39" s="12"/>
      <c r="B39" s="25">
        <v>339</v>
      </c>
      <c r="C39" s="20" t="s">
        <v>39</v>
      </c>
      <c r="D39" s="46">
        <v>81875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81875</v>
      </c>
      <c r="O39" s="47">
        <f t="shared" si="7"/>
        <v>3.120117373575702</v>
      </c>
      <c r="P39" s="9"/>
    </row>
    <row r="40" spans="1:16" ht="15.75">
      <c r="A40" s="29" t="s">
        <v>44</v>
      </c>
      <c r="B40" s="30"/>
      <c r="C40" s="31"/>
      <c r="D40" s="32">
        <f aca="true" t="shared" si="8" ref="D40:M40">SUM(D41:D47)</f>
        <v>677965</v>
      </c>
      <c r="E40" s="32">
        <f t="shared" si="8"/>
        <v>3302733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12684635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16665333</v>
      </c>
      <c r="O40" s="45">
        <f t="shared" si="7"/>
        <v>635.087572882131</v>
      </c>
      <c r="P40" s="10"/>
    </row>
    <row r="41" spans="1:16" ht="15">
      <c r="A41" s="12"/>
      <c r="B41" s="25">
        <v>341.2</v>
      </c>
      <c r="C41" s="20" t="s">
        <v>47</v>
      </c>
      <c r="D41" s="46">
        <v>21684</v>
      </c>
      <c r="E41" s="46">
        <v>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47">SUM(D41:M41)</f>
        <v>21692</v>
      </c>
      <c r="O41" s="47">
        <f t="shared" si="7"/>
        <v>0.826645326016539</v>
      </c>
      <c r="P41" s="9"/>
    </row>
    <row r="42" spans="1:16" ht="15">
      <c r="A42" s="12"/>
      <c r="B42" s="25">
        <v>342.1</v>
      </c>
      <c r="C42" s="20" t="s">
        <v>48</v>
      </c>
      <c r="D42" s="46">
        <v>2664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2664</v>
      </c>
      <c r="O42" s="47">
        <f t="shared" si="7"/>
        <v>0.10152052132159597</v>
      </c>
      <c r="P42" s="9"/>
    </row>
    <row r="43" spans="1:16" ht="15">
      <c r="A43" s="12"/>
      <c r="B43" s="25">
        <v>342.6</v>
      </c>
      <c r="C43" s="20" t="s">
        <v>50</v>
      </c>
      <c r="D43" s="46">
        <v>506783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506783</v>
      </c>
      <c r="O43" s="47">
        <f t="shared" si="7"/>
        <v>19.31264052437026</v>
      </c>
      <c r="P43" s="9"/>
    </row>
    <row r="44" spans="1:16" ht="15">
      <c r="A44" s="12"/>
      <c r="B44" s="25">
        <v>343.4</v>
      </c>
      <c r="C44" s="20" t="s">
        <v>51</v>
      </c>
      <c r="D44" s="46">
        <v>0</v>
      </c>
      <c r="E44" s="46">
        <v>1632571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1632571</v>
      </c>
      <c r="O44" s="47">
        <f t="shared" si="7"/>
        <v>62.21451164208681</v>
      </c>
      <c r="P44" s="9"/>
    </row>
    <row r="45" spans="1:16" ht="15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12684635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12684635</v>
      </c>
      <c r="O45" s="47">
        <f t="shared" si="7"/>
        <v>483.3899241644754</v>
      </c>
      <c r="P45" s="9"/>
    </row>
    <row r="46" spans="1:16" ht="15">
      <c r="A46" s="12"/>
      <c r="B46" s="25">
        <v>343.9</v>
      </c>
      <c r="C46" s="20" t="s">
        <v>53</v>
      </c>
      <c r="D46" s="46">
        <v>0</v>
      </c>
      <c r="E46" s="46">
        <v>1670154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1670154</v>
      </c>
      <c r="O46" s="47">
        <f t="shared" si="7"/>
        <v>63.64673602377958</v>
      </c>
      <c r="P46" s="9"/>
    </row>
    <row r="47" spans="1:16" ht="15">
      <c r="A47" s="12"/>
      <c r="B47" s="25">
        <v>347.2</v>
      </c>
      <c r="C47" s="20" t="s">
        <v>55</v>
      </c>
      <c r="D47" s="46">
        <v>146834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146834</v>
      </c>
      <c r="O47" s="47">
        <f t="shared" si="7"/>
        <v>5.595594680080789</v>
      </c>
      <c r="P47" s="9"/>
    </row>
    <row r="48" spans="1:16" ht="15.75">
      <c r="A48" s="29" t="s">
        <v>45</v>
      </c>
      <c r="B48" s="30"/>
      <c r="C48" s="31"/>
      <c r="D48" s="32">
        <f aca="true" t="shared" si="10" ref="D48:M48">SUM(D49:D54)</f>
        <v>322721</v>
      </c>
      <c r="E48" s="32">
        <f t="shared" si="10"/>
        <v>64533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6">SUM(D48:M48)</f>
        <v>387254</v>
      </c>
      <c r="O48" s="45">
        <f t="shared" si="7"/>
        <v>14.75759307953203</v>
      </c>
      <c r="P48" s="10"/>
    </row>
    <row r="49" spans="1:16" ht="15">
      <c r="A49" s="13"/>
      <c r="B49" s="39">
        <v>351.1</v>
      </c>
      <c r="C49" s="21" t="s">
        <v>58</v>
      </c>
      <c r="D49" s="46">
        <v>158516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158516</v>
      </c>
      <c r="O49" s="47">
        <f t="shared" si="7"/>
        <v>6.040775885065356</v>
      </c>
      <c r="P49" s="9"/>
    </row>
    <row r="50" spans="1:16" ht="15">
      <c r="A50" s="13"/>
      <c r="B50" s="39">
        <v>351.3</v>
      </c>
      <c r="C50" s="21" t="s">
        <v>59</v>
      </c>
      <c r="D50" s="46">
        <v>0</v>
      </c>
      <c r="E50" s="46">
        <v>18612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18612</v>
      </c>
      <c r="O50" s="47">
        <f t="shared" si="7"/>
        <v>0.7092717503143935</v>
      </c>
      <c r="P50" s="9"/>
    </row>
    <row r="51" spans="1:16" ht="15">
      <c r="A51" s="13"/>
      <c r="B51" s="39">
        <v>351.4</v>
      </c>
      <c r="C51" s="21" t="s">
        <v>60</v>
      </c>
      <c r="D51" s="46">
        <v>3666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3666</v>
      </c>
      <c r="O51" s="47">
        <f t="shared" si="7"/>
        <v>0.13970504172859266</v>
      </c>
      <c r="P51" s="9"/>
    </row>
    <row r="52" spans="1:16" ht="15">
      <c r="A52" s="13"/>
      <c r="B52" s="39">
        <v>351.5</v>
      </c>
      <c r="C52" s="21" t="s">
        <v>61</v>
      </c>
      <c r="D52" s="46">
        <v>594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594</v>
      </c>
      <c r="O52" s="47">
        <f t="shared" si="7"/>
        <v>0.022636332456842347</v>
      </c>
      <c r="P52" s="9"/>
    </row>
    <row r="53" spans="1:16" ht="15">
      <c r="A53" s="13"/>
      <c r="B53" s="39">
        <v>354</v>
      </c>
      <c r="C53" s="21" t="s">
        <v>62</v>
      </c>
      <c r="D53" s="46">
        <v>159920</v>
      </c>
      <c r="E53" s="46">
        <v>1701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161621</v>
      </c>
      <c r="O53" s="47">
        <f t="shared" si="7"/>
        <v>6.1591021683624865</v>
      </c>
      <c r="P53" s="9"/>
    </row>
    <row r="54" spans="1:16" ht="15">
      <c r="A54" s="13"/>
      <c r="B54" s="39">
        <v>359</v>
      </c>
      <c r="C54" s="21" t="s">
        <v>63</v>
      </c>
      <c r="D54" s="46">
        <v>25</v>
      </c>
      <c r="E54" s="46">
        <v>44220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44245</v>
      </c>
      <c r="O54" s="47">
        <f t="shared" si="7"/>
        <v>1.6861019016043597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SUM(D56:D62)</f>
        <v>403693</v>
      </c>
      <c r="E55" s="32">
        <f t="shared" si="12"/>
        <v>138143</v>
      </c>
      <c r="F55" s="32">
        <f t="shared" si="12"/>
        <v>36</v>
      </c>
      <c r="G55" s="32">
        <f t="shared" si="12"/>
        <v>1270</v>
      </c>
      <c r="H55" s="32">
        <f t="shared" si="12"/>
        <v>0</v>
      </c>
      <c r="I55" s="32">
        <f t="shared" si="12"/>
        <v>241453</v>
      </c>
      <c r="J55" s="32">
        <f t="shared" si="12"/>
        <v>3576</v>
      </c>
      <c r="K55" s="32">
        <f t="shared" si="12"/>
        <v>1623911</v>
      </c>
      <c r="L55" s="32">
        <f t="shared" si="12"/>
        <v>0</v>
      </c>
      <c r="M55" s="32">
        <f t="shared" si="12"/>
        <v>629</v>
      </c>
      <c r="N55" s="32">
        <f t="shared" si="11"/>
        <v>2412711</v>
      </c>
      <c r="O55" s="45">
        <f t="shared" si="7"/>
        <v>91.94432376814908</v>
      </c>
      <c r="P55" s="10"/>
    </row>
    <row r="56" spans="1:16" ht="15">
      <c r="A56" s="12"/>
      <c r="B56" s="25">
        <v>361.1</v>
      </c>
      <c r="C56" s="20" t="s">
        <v>64</v>
      </c>
      <c r="D56" s="46">
        <v>5511</v>
      </c>
      <c r="E56" s="46">
        <v>19027</v>
      </c>
      <c r="F56" s="46">
        <v>36</v>
      </c>
      <c r="G56" s="46">
        <v>1270</v>
      </c>
      <c r="H56" s="46">
        <v>0</v>
      </c>
      <c r="I56" s="46">
        <v>7362</v>
      </c>
      <c r="J56" s="46">
        <v>3576</v>
      </c>
      <c r="K56" s="46">
        <v>0</v>
      </c>
      <c r="L56" s="46">
        <v>0</v>
      </c>
      <c r="M56" s="46">
        <v>604</v>
      </c>
      <c r="N56" s="46">
        <f t="shared" si="11"/>
        <v>37386</v>
      </c>
      <c r="O56" s="47">
        <f t="shared" si="7"/>
        <v>1.4247170458442895</v>
      </c>
      <c r="P56" s="9"/>
    </row>
    <row r="57" spans="1:16" ht="15">
      <c r="A57" s="12"/>
      <c r="B57" s="25">
        <v>361.3</v>
      </c>
      <c r="C57" s="20" t="s">
        <v>90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643126</v>
      </c>
      <c r="L57" s="46">
        <v>0</v>
      </c>
      <c r="M57" s="46">
        <v>0</v>
      </c>
      <c r="N57" s="46">
        <f aca="true" t="shared" si="13" ref="N57:N62">SUM(D57:M57)</f>
        <v>643126</v>
      </c>
      <c r="O57" s="47">
        <f t="shared" si="7"/>
        <v>24.508440989291568</v>
      </c>
      <c r="P57" s="9"/>
    </row>
    <row r="58" spans="1:16" ht="15">
      <c r="A58" s="12"/>
      <c r="B58" s="25">
        <v>362</v>
      </c>
      <c r="C58" s="20" t="s">
        <v>91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174506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174506</v>
      </c>
      <c r="O58" s="47">
        <f t="shared" si="7"/>
        <v>6.650127662817728</v>
      </c>
      <c r="P58" s="9"/>
    </row>
    <row r="59" spans="1:16" ht="15">
      <c r="A59" s="12"/>
      <c r="B59" s="25">
        <v>364</v>
      </c>
      <c r="C59" s="20" t="s">
        <v>66</v>
      </c>
      <c r="D59" s="46">
        <v>89169</v>
      </c>
      <c r="E59" s="46">
        <v>0</v>
      </c>
      <c r="F59" s="46">
        <v>0</v>
      </c>
      <c r="G59" s="46">
        <v>0</v>
      </c>
      <c r="H59" s="46">
        <v>0</v>
      </c>
      <c r="I59" s="46">
        <v>2513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91682</v>
      </c>
      <c r="O59" s="47">
        <f t="shared" si="7"/>
        <v>3.4938455089363973</v>
      </c>
      <c r="P59" s="9"/>
    </row>
    <row r="60" spans="1:16" ht="15">
      <c r="A60" s="12"/>
      <c r="B60" s="25">
        <v>366</v>
      </c>
      <c r="C60" s="20" t="s">
        <v>67</v>
      </c>
      <c r="D60" s="46">
        <v>7588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7588</v>
      </c>
      <c r="O60" s="47">
        <f t="shared" si="7"/>
        <v>0.2891658092298312</v>
      </c>
      <c r="P60" s="9"/>
    </row>
    <row r="61" spans="1:16" ht="15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980785</v>
      </c>
      <c r="L61" s="46">
        <v>0</v>
      </c>
      <c r="M61" s="46">
        <v>0</v>
      </c>
      <c r="N61" s="46">
        <f t="shared" si="13"/>
        <v>980785</v>
      </c>
      <c r="O61" s="47">
        <f t="shared" si="7"/>
        <v>37.37605274189246</v>
      </c>
      <c r="P61" s="9"/>
    </row>
    <row r="62" spans="1:16" ht="15">
      <c r="A62" s="12"/>
      <c r="B62" s="25">
        <v>369.9</v>
      </c>
      <c r="C62" s="20" t="s">
        <v>69</v>
      </c>
      <c r="D62" s="46">
        <v>301425</v>
      </c>
      <c r="E62" s="46">
        <v>119116</v>
      </c>
      <c r="F62" s="46">
        <v>0</v>
      </c>
      <c r="G62" s="46">
        <v>0</v>
      </c>
      <c r="H62" s="46">
        <v>0</v>
      </c>
      <c r="I62" s="46">
        <v>57072</v>
      </c>
      <c r="J62" s="46">
        <v>0</v>
      </c>
      <c r="K62" s="46">
        <v>0</v>
      </c>
      <c r="L62" s="46">
        <v>0</v>
      </c>
      <c r="M62" s="46">
        <v>25</v>
      </c>
      <c r="N62" s="46">
        <f t="shared" si="13"/>
        <v>477638</v>
      </c>
      <c r="O62" s="47">
        <f t="shared" si="7"/>
        <v>18.20197401013681</v>
      </c>
      <c r="P62" s="9"/>
    </row>
    <row r="63" spans="1:16" ht="15.75">
      <c r="A63" s="29" t="s">
        <v>46</v>
      </c>
      <c r="B63" s="30"/>
      <c r="C63" s="31"/>
      <c r="D63" s="32">
        <f aca="true" t="shared" si="14" ref="D63:M63">SUM(D64:D67)</f>
        <v>1832353</v>
      </c>
      <c r="E63" s="32">
        <f t="shared" si="14"/>
        <v>0</v>
      </c>
      <c r="F63" s="32">
        <f t="shared" si="14"/>
        <v>846125</v>
      </c>
      <c r="G63" s="32">
        <f t="shared" si="14"/>
        <v>64925</v>
      </c>
      <c r="H63" s="32">
        <f t="shared" si="14"/>
        <v>0</v>
      </c>
      <c r="I63" s="32">
        <f t="shared" si="14"/>
        <v>1752213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463960</v>
      </c>
      <c r="N63" s="32">
        <f aca="true" t="shared" si="15" ref="N63:N68">SUM(D63:M63)</f>
        <v>4959576</v>
      </c>
      <c r="O63" s="45">
        <f t="shared" si="7"/>
        <v>189.0010289242026</v>
      </c>
      <c r="P63" s="9"/>
    </row>
    <row r="64" spans="1:16" ht="15">
      <c r="A64" s="12"/>
      <c r="B64" s="25">
        <v>381</v>
      </c>
      <c r="C64" s="20" t="s">
        <v>70</v>
      </c>
      <c r="D64" s="46">
        <v>1832353</v>
      </c>
      <c r="E64" s="46">
        <v>0</v>
      </c>
      <c r="F64" s="46">
        <v>846125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463960</v>
      </c>
      <c r="N64" s="46">
        <f t="shared" si="15"/>
        <v>3142438</v>
      </c>
      <c r="O64" s="47">
        <f t="shared" si="7"/>
        <v>119.7529819747723</v>
      </c>
      <c r="P64" s="9"/>
    </row>
    <row r="65" spans="1:16" ht="15">
      <c r="A65" s="12"/>
      <c r="B65" s="25">
        <v>384</v>
      </c>
      <c r="C65" s="20" t="s">
        <v>72</v>
      </c>
      <c r="D65" s="46">
        <v>0</v>
      </c>
      <c r="E65" s="46">
        <v>0</v>
      </c>
      <c r="F65" s="46">
        <v>0</v>
      </c>
      <c r="G65" s="46">
        <v>64925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64925</v>
      </c>
      <c r="O65" s="47">
        <f t="shared" si="7"/>
        <v>2.474181624175908</v>
      </c>
      <c r="P65" s="9"/>
    </row>
    <row r="66" spans="1:16" ht="15">
      <c r="A66" s="12"/>
      <c r="B66" s="25">
        <v>389.6</v>
      </c>
      <c r="C66" s="20" t="s">
        <v>92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1480282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1480282</v>
      </c>
      <c r="O66" s="47">
        <f t="shared" si="7"/>
        <v>56.411036164780306</v>
      </c>
      <c r="P66" s="9"/>
    </row>
    <row r="67" spans="1:16" ht="15.75" thickBot="1">
      <c r="A67" s="12"/>
      <c r="B67" s="25">
        <v>389.7</v>
      </c>
      <c r="C67" s="20" t="s">
        <v>93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271931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271931</v>
      </c>
      <c r="O67" s="47">
        <f t="shared" si="7"/>
        <v>10.362829160474067</v>
      </c>
      <c r="P67" s="9"/>
    </row>
    <row r="68" spans="1:119" ht="16.5" thickBot="1">
      <c r="A68" s="14" t="s">
        <v>56</v>
      </c>
      <c r="B68" s="23"/>
      <c r="C68" s="22"/>
      <c r="D68" s="15">
        <f aca="true" t="shared" si="16" ref="D68:M68">SUM(D5,D14,D26,D40,D48,D55,D63)</f>
        <v>18990331</v>
      </c>
      <c r="E68" s="15">
        <f t="shared" si="16"/>
        <v>5782184</v>
      </c>
      <c r="F68" s="15">
        <f t="shared" si="16"/>
        <v>855845</v>
      </c>
      <c r="G68" s="15">
        <f t="shared" si="16"/>
        <v>385616</v>
      </c>
      <c r="H68" s="15">
        <f t="shared" si="16"/>
        <v>0</v>
      </c>
      <c r="I68" s="15">
        <f t="shared" si="16"/>
        <v>14678301</v>
      </c>
      <c r="J68" s="15">
        <f t="shared" si="16"/>
        <v>3576</v>
      </c>
      <c r="K68" s="15">
        <f t="shared" si="16"/>
        <v>1623911</v>
      </c>
      <c r="L68" s="15">
        <f t="shared" si="16"/>
        <v>0</v>
      </c>
      <c r="M68" s="15">
        <f t="shared" si="16"/>
        <v>881728</v>
      </c>
      <c r="N68" s="15">
        <f t="shared" si="15"/>
        <v>43201492</v>
      </c>
      <c r="O68" s="38">
        <f t="shared" si="7"/>
        <v>1646.3355817232575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94</v>
      </c>
      <c r="M70" s="51"/>
      <c r="N70" s="51"/>
      <c r="O70" s="43">
        <v>26241</v>
      </c>
    </row>
    <row r="71" spans="1:15" ht="1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5" ht="15.75" thickBot="1">
      <c r="A72" s="55" t="s">
        <v>95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10199358</v>
      </c>
      <c r="E5" s="27">
        <f t="shared" si="0"/>
        <v>387704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1053502</v>
      </c>
      <c r="N5" s="28">
        <f>SUM(D5:M5)</f>
        <v>11640564</v>
      </c>
      <c r="O5" s="33">
        <f aca="true" t="shared" si="1" ref="O5:O36">(N5/O$70)</f>
        <v>471.8127431906615</v>
      </c>
      <c r="P5" s="6"/>
    </row>
    <row r="6" spans="1:16" ht="15">
      <c r="A6" s="12"/>
      <c r="B6" s="25">
        <v>311</v>
      </c>
      <c r="C6" s="20" t="s">
        <v>2</v>
      </c>
      <c r="D6" s="46">
        <v>6529684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1053502</v>
      </c>
      <c r="N6" s="46">
        <f>SUM(D6:M6)</f>
        <v>7583186</v>
      </c>
      <c r="O6" s="47">
        <f t="shared" si="1"/>
        <v>307.3600032425422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387704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387704</v>
      </c>
      <c r="O7" s="47">
        <f t="shared" si="1"/>
        <v>15.714332036316472</v>
      </c>
      <c r="P7" s="9"/>
    </row>
    <row r="8" spans="1:16" ht="15">
      <c r="A8" s="12"/>
      <c r="B8" s="25">
        <v>314.1</v>
      </c>
      <c r="C8" s="20" t="s">
        <v>11</v>
      </c>
      <c r="D8" s="46">
        <v>1724396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1724396</v>
      </c>
      <c r="O8" s="47">
        <f t="shared" si="1"/>
        <v>69.89283398184176</v>
      </c>
      <c r="P8" s="9"/>
    </row>
    <row r="9" spans="1:16" ht="15">
      <c r="A9" s="12"/>
      <c r="B9" s="25">
        <v>314.3</v>
      </c>
      <c r="C9" s="20" t="s">
        <v>12</v>
      </c>
      <c r="D9" s="46">
        <v>230109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230109</v>
      </c>
      <c r="O9" s="47">
        <f t="shared" si="1"/>
        <v>9.326726653696499</v>
      </c>
      <c r="P9" s="9"/>
    </row>
    <row r="10" spans="1:16" ht="15">
      <c r="A10" s="12"/>
      <c r="B10" s="25">
        <v>314.8</v>
      </c>
      <c r="C10" s="20" t="s">
        <v>13</v>
      </c>
      <c r="D10" s="46">
        <v>63887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63887</v>
      </c>
      <c r="O10" s="47">
        <f t="shared" si="1"/>
        <v>2.589453631647211</v>
      </c>
      <c r="P10" s="9"/>
    </row>
    <row r="11" spans="1:16" ht="15">
      <c r="A11" s="12"/>
      <c r="B11" s="25">
        <v>315</v>
      </c>
      <c r="C11" s="20" t="s">
        <v>14</v>
      </c>
      <c r="D11" s="46">
        <v>1424336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1424336</v>
      </c>
      <c r="O11" s="47">
        <f t="shared" si="1"/>
        <v>57.730869001297016</v>
      </c>
      <c r="P11" s="9"/>
    </row>
    <row r="12" spans="1:16" ht="15">
      <c r="A12" s="12"/>
      <c r="B12" s="25">
        <v>316</v>
      </c>
      <c r="C12" s="20" t="s">
        <v>15</v>
      </c>
      <c r="D12" s="46">
        <v>226946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226946</v>
      </c>
      <c r="O12" s="47">
        <f t="shared" si="1"/>
        <v>9.198524643320363</v>
      </c>
      <c r="P12" s="9"/>
    </row>
    <row r="13" spans="1:16" ht="15.75">
      <c r="A13" s="29" t="s">
        <v>16</v>
      </c>
      <c r="B13" s="30"/>
      <c r="C13" s="31"/>
      <c r="D13" s="32">
        <f>SUM(D14:D20)</f>
        <v>1939171</v>
      </c>
      <c r="E13" s="32">
        <f aca="true" t="shared" si="3" ref="E13:M13">SUM(E14:E20)</f>
        <v>492093</v>
      </c>
      <c r="F13" s="32">
        <f t="shared" si="3"/>
        <v>8856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2440120</v>
      </c>
      <c r="O13" s="45">
        <f t="shared" si="1"/>
        <v>98.90239948119326</v>
      </c>
      <c r="P13" s="10"/>
    </row>
    <row r="14" spans="1:16" ht="15">
      <c r="A14" s="12"/>
      <c r="B14" s="25">
        <v>322</v>
      </c>
      <c r="C14" s="20" t="s">
        <v>0</v>
      </c>
      <c r="D14" s="46">
        <v>1228</v>
      </c>
      <c r="E14" s="46">
        <v>199759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200987</v>
      </c>
      <c r="O14" s="47">
        <f t="shared" si="1"/>
        <v>8.146360246433204</v>
      </c>
      <c r="P14" s="9"/>
    </row>
    <row r="15" spans="1:16" ht="15">
      <c r="A15" s="12"/>
      <c r="B15" s="25">
        <v>323.1</v>
      </c>
      <c r="C15" s="20" t="s">
        <v>17</v>
      </c>
      <c r="D15" s="46">
        <v>1774061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1774061</v>
      </c>
      <c r="O15" s="47">
        <f t="shared" si="1"/>
        <v>71.90584468223086</v>
      </c>
      <c r="P15" s="9"/>
    </row>
    <row r="16" spans="1:16" ht="15">
      <c r="A16" s="12"/>
      <c r="B16" s="25">
        <v>323.4</v>
      </c>
      <c r="C16" s="20" t="s">
        <v>18</v>
      </c>
      <c r="D16" s="46">
        <v>107312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107312</v>
      </c>
      <c r="O16" s="47">
        <f t="shared" si="1"/>
        <v>4.349546044098573</v>
      </c>
      <c r="P16" s="9"/>
    </row>
    <row r="17" spans="1:16" ht="15">
      <c r="A17" s="12"/>
      <c r="B17" s="25">
        <v>323.7</v>
      </c>
      <c r="C17" s="20" t="s">
        <v>19</v>
      </c>
      <c r="D17" s="46">
        <v>0</v>
      </c>
      <c r="E17" s="46">
        <v>270709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270709</v>
      </c>
      <c r="O17" s="47">
        <f t="shared" si="1"/>
        <v>10.972316796368354</v>
      </c>
      <c r="P17" s="9"/>
    </row>
    <row r="18" spans="1:16" ht="15">
      <c r="A18" s="12"/>
      <c r="B18" s="25">
        <v>325.1</v>
      </c>
      <c r="C18" s="20" t="s">
        <v>20</v>
      </c>
      <c r="D18" s="46">
        <v>23241</v>
      </c>
      <c r="E18" s="46">
        <v>2708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25949</v>
      </c>
      <c r="O18" s="47">
        <f t="shared" si="1"/>
        <v>1.0517590791180285</v>
      </c>
      <c r="P18" s="9"/>
    </row>
    <row r="19" spans="1:16" ht="15">
      <c r="A19" s="12"/>
      <c r="B19" s="25">
        <v>325.2</v>
      </c>
      <c r="C19" s="20" t="s">
        <v>21</v>
      </c>
      <c r="D19" s="46">
        <v>11364</v>
      </c>
      <c r="E19" s="46">
        <v>18917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30281</v>
      </c>
      <c r="O19" s="47">
        <f t="shared" si="1"/>
        <v>1.2273427367055771</v>
      </c>
      <c r="P19" s="9"/>
    </row>
    <row r="20" spans="1:16" ht="15">
      <c r="A20" s="12"/>
      <c r="B20" s="25">
        <v>329</v>
      </c>
      <c r="C20" s="20" t="s">
        <v>22</v>
      </c>
      <c r="D20" s="46">
        <v>21965</v>
      </c>
      <c r="E20" s="46">
        <v>0</v>
      </c>
      <c r="F20" s="46">
        <v>8856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30821</v>
      </c>
      <c r="O20" s="47">
        <f t="shared" si="1"/>
        <v>1.249229896238651</v>
      </c>
      <c r="P20" s="9"/>
    </row>
    <row r="21" spans="1:16" ht="15.75">
      <c r="A21" s="29" t="s">
        <v>24</v>
      </c>
      <c r="B21" s="30"/>
      <c r="C21" s="31"/>
      <c r="D21" s="32">
        <f>SUM(D22:D37)</f>
        <v>2631749</v>
      </c>
      <c r="E21" s="32">
        <f aca="true" t="shared" si="5" ref="E21:M21">SUM(E22:E37)</f>
        <v>4153196</v>
      </c>
      <c r="F21" s="32">
        <f t="shared" si="5"/>
        <v>0</v>
      </c>
      <c r="G21" s="32">
        <f t="shared" si="5"/>
        <v>1192064</v>
      </c>
      <c r="H21" s="32">
        <f t="shared" si="5"/>
        <v>0</v>
      </c>
      <c r="I21" s="32">
        <f t="shared" si="5"/>
        <v>36871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8013880</v>
      </c>
      <c r="O21" s="45">
        <f t="shared" si="1"/>
        <v>324.8167963683528</v>
      </c>
      <c r="P21" s="10"/>
    </row>
    <row r="22" spans="1:16" ht="15">
      <c r="A22" s="12"/>
      <c r="B22" s="25">
        <v>331.1</v>
      </c>
      <c r="C22" s="20" t="s">
        <v>23</v>
      </c>
      <c r="D22" s="46">
        <v>13016</v>
      </c>
      <c r="E22" s="46">
        <v>1537869</v>
      </c>
      <c r="F22" s="46">
        <v>0</v>
      </c>
      <c r="G22" s="46">
        <v>932071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2482956</v>
      </c>
      <c r="O22" s="47">
        <f t="shared" si="1"/>
        <v>100.6386186770428</v>
      </c>
      <c r="P22" s="9"/>
    </row>
    <row r="23" spans="1:16" ht="15">
      <c r="A23" s="12"/>
      <c r="B23" s="25">
        <v>331.39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31679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4">SUM(D23:M23)</f>
        <v>31679</v>
      </c>
      <c r="O23" s="47">
        <f t="shared" si="1"/>
        <v>1.2840061608300908</v>
      </c>
      <c r="P23" s="9"/>
    </row>
    <row r="24" spans="1:16" ht="15">
      <c r="A24" s="12"/>
      <c r="B24" s="25">
        <v>334.1</v>
      </c>
      <c r="C24" s="20" t="s">
        <v>25</v>
      </c>
      <c r="D24" s="46">
        <v>2133</v>
      </c>
      <c r="E24" s="46">
        <v>30945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33078</v>
      </c>
      <c r="O24" s="47">
        <f t="shared" si="1"/>
        <v>1.3407101167315174</v>
      </c>
      <c r="P24" s="9"/>
    </row>
    <row r="25" spans="1:16" ht="15">
      <c r="A25" s="12"/>
      <c r="B25" s="25">
        <v>334.2</v>
      </c>
      <c r="C25" s="20" t="s">
        <v>26</v>
      </c>
      <c r="D25" s="46">
        <v>78155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78155</v>
      </c>
      <c r="O25" s="47">
        <f t="shared" si="1"/>
        <v>3.1677610246433203</v>
      </c>
      <c r="P25" s="9"/>
    </row>
    <row r="26" spans="1:16" ht="15">
      <c r="A26" s="12"/>
      <c r="B26" s="25">
        <v>334.39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5192</v>
      </c>
      <c r="O26" s="47">
        <f t="shared" si="1"/>
        <v>0.21044098573281453</v>
      </c>
      <c r="P26" s="9"/>
    </row>
    <row r="27" spans="1:16" ht="15">
      <c r="A27" s="12"/>
      <c r="B27" s="25">
        <v>334.7</v>
      </c>
      <c r="C27" s="20" t="s">
        <v>29</v>
      </c>
      <c r="D27" s="46">
        <v>200000</v>
      </c>
      <c r="E27" s="46">
        <v>224500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424500</v>
      </c>
      <c r="O27" s="47">
        <f t="shared" si="1"/>
        <v>17.205739299610894</v>
      </c>
      <c r="P27" s="9"/>
    </row>
    <row r="28" spans="1:16" ht="15">
      <c r="A28" s="12"/>
      <c r="B28" s="25">
        <v>335.12</v>
      </c>
      <c r="C28" s="20" t="s">
        <v>30</v>
      </c>
      <c r="D28" s="46">
        <v>712329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712329</v>
      </c>
      <c r="O28" s="47">
        <f t="shared" si="1"/>
        <v>28.87196011673152</v>
      </c>
      <c r="P28" s="9"/>
    </row>
    <row r="29" spans="1:16" ht="15">
      <c r="A29" s="12"/>
      <c r="B29" s="25">
        <v>335.14</v>
      </c>
      <c r="C29" s="20" t="s">
        <v>31</v>
      </c>
      <c r="D29" s="46">
        <v>13813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13813</v>
      </c>
      <c r="O29" s="47">
        <f t="shared" si="1"/>
        <v>0.5598654345006485</v>
      </c>
      <c r="P29" s="9"/>
    </row>
    <row r="30" spans="1:16" ht="15">
      <c r="A30" s="12"/>
      <c r="B30" s="25">
        <v>335.15</v>
      </c>
      <c r="C30" s="20" t="s">
        <v>32</v>
      </c>
      <c r="D30" s="46">
        <v>4784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4784</v>
      </c>
      <c r="O30" s="47">
        <f t="shared" si="1"/>
        <v>0.19390402075226978</v>
      </c>
      <c r="P30" s="9"/>
    </row>
    <row r="31" spans="1:16" ht="15">
      <c r="A31" s="12"/>
      <c r="B31" s="25">
        <v>335.18</v>
      </c>
      <c r="C31" s="20" t="s">
        <v>33</v>
      </c>
      <c r="D31" s="46">
        <v>1402027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1402027</v>
      </c>
      <c r="O31" s="47">
        <f t="shared" si="1"/>
        <v>56.826645590142675</v>
      </c>
      <c r="P31" s="9"/>
    </row>
    <row r="32" spans="1:16" ht="15">
      <c r="A32" s="12"/>
      <c r="B32" s="25">
        <v>335.21</v>
      </c>
      <c r="C32" s="20" t="s">
        <v>34</v>
      </c>
      <c r="D32" s="46">
        <v>12190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12190</v>
      </c>
      <c r="O32" s="47">
        <f t="shared" si="1"/>
        <v>0.49408236057068744</v>
      </c>
      <c r="P32" s="9"/>
    </row>
    <row r="33" spans="1:16" ht="15">
      <c r="A33" s="12"/>
      <c r="B33" s="25">
        <v>335.49</v>
      </c>
      <c r="C33" s="20" t="s">
        <v>35</v>
      </c>
      <c r="D33" s="46">
        <v>15186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15186</v>
      </c>
      <c r="O33" s="47">
        <f t="shared" si="1"/>
        <v>0.6155155642023347</v>
      </c>
      <c r="P33" s="9"/>
    </row>
    <row r="34" spans="1:16" ht="15">
      <c r="A34" s="12"/>
      <c r="B34" s="25">
        <v>335.9</v>
      </c>
      <c r="C34" s="20" t="s">
        <v>36</v>
      </c>
      <c r="D34" s="46">
        <v>98491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98491</v>
      </c>
      <c r="O34" s="47">
        <f t="shared" si="1"/>
        <v>3.9920152399481195</v>
      </c>
      <c r="P34" s="9"/>
    </row>
    <row r="35" spans="1:16" ht="15">
      <c r="A35" s="12"/>
      <c r="B35" s="25">
        <v>337.2</v>
      </c>
      <c r="C35" s="20" t="s">
        <v>37</v>
      </c>
      <c r="D35" s="46">
        <v>27199</v>
      </c>
      <c r="E35" s="46">
        <v>0</v>
      </c>
      <c r="F35" s="46">
        <v>0</v>
      </c>
      <c r="G35" s="46">
        <v>259993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287192</v>
      </c>
      <c r="O35" s="47">
        <f t="shared" si="1"/>
        <v>11.640402075226978</v>
      </c>
      <c r="P35" s="9"/>
    </row>
    <row r="36" spans="1:16" ht="15">
      <c r="A36" s="12"/>
      <c r="B36" s="25">
        <v>338</v>
      </c>
      <c r="C36" s="20" t="s">
        <v>38</v>
      </c>
      <c r="D36" s="46">
        <v>22890</v>
      </c>
      <c r="E36" s="46">
        <v>2359882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2382772</v>
      </c>
      <c r="O36" s="47">
        <f t="shared" si="1"/>
        <v>96.57798313878081</v>
      </c>
      <c r="P36" s="9"/>
    </row>
    <row r="37" spans="1:16" ht="15">
      <c r="A37" s="12"/>
      <c r="B37" s="25">
        <v>339</v>
      </c>
      <c r="C37" s="20" t="s">
        <v>39</v>
      </c>
      <c r="D37" s="46">
        <v>29536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29536</v>
      </c>
      <c r="O37" s="47">
        <f aca="true" t="shared" si="7" ref="O37:O68">(N37/O$70)</f>
        <v>1.1971465629053177</v>
      </c>
      <c r="P37" s="9"/>
    </row>
    <row r="38" spans="1:16" ht="15.75">
      <c r="A38" s="29" t="s">
        <v>44</v>
      </c>
      <c r="B38" s="30"/>
      <c r="C38" s="31"/>
      <c r="D38" s="32">
        <f aca="true" t="shared" si="8" ref="D38:M38">SUM(D39:D47)</f>
        <v>673763</v>
      </c>
      <c r="E38" s="32">
        <f t="shared" si="8"/>
        <v>3240216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11868061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15782040</v>
      </c>
      <c r="O38" s="45">
        <f t="shared" si="7"/>
        <v>639.6741245136187</v>
      </c>
      <c r="P38" s="10"/>
    </row>
    <row r="39" spans="1:16" ht="15">
      <c r="A39" s="12"/>
      <c r="B39" s="25">
        <v>341.2</v>
      </c>
      <c r="C39" s="20" t="s">
        <v>47</v>
      </c>
      <c r="D39" s="46">
        <v>161872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161872</v>
      </c>
      <c r="O39" s="47">
        <f t="shared" si="7"/>
        <v>6.560959792477302</v>
      </c>
      <c r="P39" s="9"/>
    </row>
    <row r="40" spans="1:16" ht="15">
      <c r="A40" s="12"/>
      <c r="B40" s="25">
        <v>342.1</v>
      </c>
      <c r="C40" s="20" t="s">
        <v>48</v>
      </c>
      <c r="D40" s="46">
        <v>3465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7">SUM(D40:M40)</f>
        <v>3465</v>
      </c>
      <c r="O40" s="47">
        <f t="shared" si="7"/>
        <v>0.14044260700389105</v>
      </c>
      <c r="P40" s="9"/>
    </row>
    <row r="41" spans="1:16" ht="15">
      <c r="A41" s="12"/>
      <c r="B41" s="25">
        <v>342.5</v>
      </c>
      <c r="C41" s="20" t="s">
        <v>49</v>
      </c>
      <c r="D41" s="46">
        <v>0</v>
      </c>
      <c r="E41" s="46">
        <v>250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250</v>
      </c>
      <c r="O41" s="47">
        <f t="shared" si="7"/>
        <v>0.010132944228274968</v>
      </c>
      <c r="P41" s="9"/>
    </row>
    <row r="42" spans="1:16" ht="15">
      <c r="A42" s="12"/>
      <c r="B42" s="25">
        <v>342.6</v>
      </c>
      <c r="C42" s="20" t="s">
        <v>50</v>
      </c>
      <c r="D42" s="46">
        <v>367857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367857</v>
      </c>
      <c r="O42" s="47">
        <f t="shared" si="7"/>
        <v>14.909897859922179</v>
      </c>
      <c r="P42" s="9"/>
    </row>
    <row r="43" spans="1:16" ht="15">
      <c r="A43" s="12"/>
      <c r="B43" s="25">
        <v>343.4</v>
      </c>
      <c r="C43" s="20" t="s">
        <v>51</v>
      </c>
      <c r="D43" s="46">
        <v>0</v>
      </c>
      <c r="E43" s="46">
        <v>1579640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1579640</v>
      </c>
      <c r="O43" s="47">
        <f t="shared" si="7"/>
        <v>64.02561608300908</v>
      </c>
      <c r="P43" s="9"/>
    </row>
    <row r="44" spans="1:16" ht="15">
      <c r="A44" s="12"/>
      <c r="B44" s="25">
        <v>343.6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11868061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11868061</v>
      </c>
      <c r="O44" s="47">
        <f t="shared" si="7"/>
        <v>481.033600843061</v>
      </c>
      <c r="P44" s="9"/>
    </row>
    <row r="45" spans="1:16" ht="15">
      <c r="A45" s="12"/>
      <c r="B45" s="25">
        <v>343.9</v>
      </c>
      <c r="C45" s="20" t="s">
        <v>53</v>
      </c>
      <c r="D45" s="46">
        <v>0</v>
      </c>
      <c r="E45" s="46">
        <v>1660326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1660326</v>
      </c>
      <c r="O45" s="47">
        <f t="shared" si="7"/>
        <v>67.29596303501945</v>
      </c>
      <c r="P45" s="9"/>
    </row>
    <row r="46" spans="1:16" ht="15">
      <c r="A46" s="12"/>
      <c r="B46" s="25">
        <v>344.9</v>
      </c>
      <c r="C46" s="20" t="s">
        <v>54</v>
      </c>
      <c r="D46" s="46">
        <v>191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191</v>
      </c>
      <c r="O46" s="47">
        <f t="shared" si="7"/>
        <v>0.0077415693904020755</v>
      </c>
      <c r="P46" s="9"/>
    </row>
    <row r="47" spans="1:16" ht="15">
      <c r="A47" s="12"/>
      <c r="B47" s="25">
        <v>347.2</v>
      </c>
      <c r="C47" s="20" t="s">
        <v>55</v>
      </c>
      <c r="D47" s="46">
        <v>140378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140378</v>
      </c>
      <c r="O47" s="47">
        <f t="shared" si="7"/>
        <v>5.689769779507134</v>
      </c>
      <c r="P47" s="9"/>
    </row>
    <row r="48" spans="1:16" ht="15.75">
      <c r="A48" s="29" t="s">
        <v>45</v>
      </c>
      <c r="B48" s="30"/>
      <c r="C48" s="31"/>
      <c r="D48" s="32">
        <f aca="true" t="shared" si="10" ref="D48:M48">SUM(D49:D54)</f>
        <v>338710</v>
      </c>
      <c r="E48" s="32">
        <f t="shared" si="10"/>
        <v>37337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68">SUM(D48:M48)</f>
        <v>376047</v>
      </c>
      <c r="O48" s="45">
        <f t="shared" si="7"/>
        <v>15.241853112840467</v>
      </c>
      <c r="P48" s="10"/>
    </row>
    <row r="49" spans="1:16" ht="15">
      <c r="A49" s="13"/>
      <c r="B49" s="39">
        <v>351.1</v>
      </c>
      <c r="C49" s="21" t="s">
        <v>58</v>
      </c>
      <c r="D49" s="46">
        <v>207396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207396</v>
      </c>
      <c r="O49" s="47">
        <f t="shared" si="7"/>
        <v>8.40612840466926</v>
      </c>
      <c r="P49" s="9"/>
    </row>
    <row r="50" spans="1:16" ht="15">
      <c r="A50" s="13"/>
      <c r="B50" s="39">
        <v>351.3</v>
      </c>
      <c r="C50" s="21" t="s">
        <v>59</v>
      </c>
      <c r="D50" s="46">
        <v>0</v>
      </c>
      <c r="E50" s="46">
        <v>18911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18911</v>
      </c>
      <c r="O50" s="47">
        <f t="shared" si="7"/>
        <v>0.7664964332036317</v>
      </c>
      <c r="P50" s="9"/>
    </row>
    <row r="51" spans="1:16" ht="15">
      <c r="A51" s="13"/>
      <c r="B51" s="39">
        <v>351.4</v>
      </c>
      <c r="C51" s="21" t="s">
        <v>60</v>
      </c>
      <c r="D51" s="46">
        <v>6902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6902</v>
      </c>
      <c r="O51" s="47">
        <f t="shared" si="7"/>
        <v>0.2797503242542153</v>
      </c>
      <c r="P51" s="9"/>
    </row>
    <row r="52" spans="1:16" ht="15">
      <c r="A52" s="13"/>
      <c r="B52" s="39">
        <v>351.5</v>
      </c>
      <c r="C52" s="21" t="s">
        <v>61</v>
      </c>
      <c r="D52" s="46">
        <v>480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480</v>
      </c>
      <c r="O52" s="47">
        <f t="shared" si="7"/>
        <v>0.019455252918287938</v>
      </c>
      <c r="P52" s="9"/>
    </row>
    <row r="53" spans="1:16" ht="15">
      <c r="A53" s="13"/>
      <c r="B53" s="39">
        <v>354</v>
      </c>
      <c r="C53" s="21" t="s">
        <v>62</v>
      </c>
      <c r="D53" s="46">
        <v>123932</v>
      </c>
      <c r="E53" s="46">
        <v>1474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125406</v>
      </c>
      <c r="O53" s="47">
        <f t="shared" si="7"/>
        <v>5.082928015564202</v>
      </c>
      <c r="P53" s="9"/>
    </row>
    <row r="54" spans="1:16" ht="15">
      <c r="A54" s="13"/>
      <c r="B54" s="39">
        <v>359</v>
      </c>
      <c r="C54" s="21" t="s">
        <v>63</v>
      </c>
      <c r="D54" s="46">
        <v>0</v>
      </c>
      <c r="E54" s="46">
        <v>16952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16952</v>
      </c>
      <c r="O54" s="47">
        <f t="shared" si="7"/>
        <v>0.687094682230869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SUM(D56:D61)</f>
        <v>432426</v>
      </c>
      <c r="E55" s="32">
        <f t="shared" si="12"/>
        <v>114795</v>
      </c>
      <c r="F55" s="32">
        <f t="shared" si="12"/>
        <v>324767</v>
      </c>
      <c r="G55" s="32">
        <f t="shared" si="12"/>
        <v>59195</v>
      </c>
      <c r="H55" s="32">
        <f t="shared" si="12"/>
        <v>0</v>
      </c>
      <c r="I55" s="32">
        <f t="shared" si="12"/>
        <v>363184</v>
      </c>
      <c r="J55" s="32">
        <f t="shared" si="12"/>
        <v>2905</v>
      </c>
      <c r="K55" s="32">
        <f t="shared" si="12"/>
        <v>1344759</v>
      </c>
      <c r="L55" s="32">
        <f t="shared" si="12"/>
        <v>0</v>
      </c>
      <c r="M55" s="32">
        <f t="shared" si="12"/>
        <v>21304</v>
      </c>
      <c r="N55" s="32">
        <f t="shared" si="11"/>
        <v>2663335</v>
      </c>
      <c r="O55" s="45">
        <f t="shared" si="7"/>
        <v>107.94970006485084</v>
      </c>
      <c r="P55" s="10"/>
    </row>
    <row r="56" spans="1:16" ht="15">
      <c r="A56" s="12"/>
      <c r="B56" s="25">
        <v>361.1</v>
      </c>
      <c r="C56" s="20" t="s">
        <v>64</v>
      </c>
      <c r="D56" s="46">
        <v>203473</v>
      </c>
      <c r="E56" s="46">
        <v>28634</v>
      </c>
      <c r="F56" s="46">
        <v>336</v>
      </c>
      <c r="G56" s="46">
        <v>1292</v>
      </c>
      <c r="H56" s="46">
        <v>0</v>
      </c>
      <c r="I56" s="46">
        <v>176149</v>
      </c>
      <c r="J56" s="46">
        <v>2905</v>
      </c>
      <c r="K56" s="46">
        <v>0</v>
      </c>
      <c r="L56" s="46">
        <v>0</v>
      </c>
      <c r="M56" s="46">
        <v>21304</v>
      </c>
      <c r="N56" s="46">
        <f t="shared" si="11"/>
        <v>434093</v>
      </c>
      <c r="O56" s="47">
        <f t="shared" si="7"/>
        <v>17.59456063553826</v>
      </c>
      <c r="P56" s="9"/>
    </row>
    <row r="57" spans="1:16" ht="15">
      <c r="A57" s="12"/>
      <c r="B57" s="25">
        <v>361.4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371609</v>
      </c>
      <c r="L57" s="46">
        <v>0</v>
      </c>
      <c r="M57" s="46">
        <v>0</v>
      </c>
      <c r="N57" s="46">
        <f t="shared" si="11"/>
        <v>371609</v>
      </c>
      <c r="O57" s="47">
        <f t="shared" si="7"/>
        <v>15.06197308690013</v>
      </c>
      <c r="P57" s="9"/>
    </row>
    <row r="58" spans="1:16" ht="15">
      <c r="A58" s="12"/>
      <c r="B58" s="25">
        <v>364</v>
      </c>
      <c r="C58" s="20" t="s">
        <v>66</v>
      </c>
      <c r="D58" s="46">
        <v>6641</v>
      </c>
      <c r="E58" s="46">
        <v>3635</v>
      </c>
      <c r="F58" s="46">
        <v>0</v>
      </c>
      <c r="G58" s="46">
        <v>57238</v>
      </c>
      <c r="H58" s="46">
        <v>0</v>
      </c>
      <c r="I58" s="46">
        <v>12959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80473</v>
      </c>
      <c r="O58" s="47">
        <f t="shared" si="7"/>
        <v>3.2617136835278857</v>
      </c>
      <c r="P58" s="9"/>
    </row>
    <row r="59" spans="1:16" ht="15">
      <c r="A59" s="12"/>
      <c r="B59" s="25">
        <v>366</v>
      </c>
      <c r="C59" s="20" t="s">
        <v>67</v>
      </c>
      <c r="D59" s="46">
        <v>6977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6977</v>
      </c>
      <c r="O59" s="47">
        <f t="shared" si="7"/>
        <v>0.2827902075226978</v>
      </c>
      <c r="P59" s="9"/>
    </row>
    <row r="60" spans="1:16" ht="15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973150</v>
      </c>
      <c r="L60" s="46">
        <v>0</v>
      </c>
      <c r="M60" s="46">
        <v>0</v>
      </c>
      <c r="N60" s="46">
        <f t="shared" si="11"/>
        <v>973150</v>
      </c>
      <c r="O60" s="47">
        <f t="shared" si="7"/>
        <v>39.44349870298314</v>
      </c>
      <c r="P60" s="9"/>
    </row>
    <row r="61" spans="1:16" ht="15">
      <c r="A61" s="12"/>
      <c r="B61" s="25">
        <v>369.9</v>
      </c>
      <c r="C61" s="20" t="s">
        <v>69</v>
      </c>
      <c r="D61" s="46">
        <v>215335</v>
      </c>
      <c r="E61" s="46">
        <v>82526</v>
      </c>
      <c r="F61" s="46">
        <v>324431</v>
      </c>
      <c r="G61" s="46">
        <v>665</v>
      </c>
      <c r="H61" s="46">
        <v>0</v>
      </c>
      <c r="I61" s="46">
        <v>174076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797033</v>
      </c>
      <c r="O61" s="47">
        <f t="shared" si="7"/>
        <v>32.30516374837873</v>
      </c>
      <c r="P61" s="9"/>
    </row>
    <row r="62" spans="1:16" ht="15.75">
      <c r="A62" s="29" t="s">
        <v>46</v>
      </c>
      <c r="B62" s="30"/>
      <c r="C62" s="31"/>
      <c r="D62" s="32">
        <f aca="true" t="shared" si="13" ref="D62:M62">SUM(D63:D67)</f>
        <v>1652285</v>
      </c>
      <c r="E62" s="32">
        <f t="shared" si="13"/>
        <v>198386</v>
      </c>
      <c r="F62" s="32">
        <f t="shared" si="13"/>
        <v>3587841</v>
      </c>
      <c r="G62" s="32">
        <f t="shared" si="13"/>
        <v>300746</v>
      </c>
      <c r="H62" s="32">
        <f t="shared" si="13"/>
        <v>0</v>
      </c>
      <c r="I62" s="32">
        <f t="shared" si="13"/>
        <v>28254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1"/>
        <v>5767512</v>
      </c>
      <c r="O62" s="45">
        <f t="shared" si="7"/>
        <v>233.76750972762645</v>
      </c>
      <c r="P62" s="9"/>
    </row>
    <row r="63" spans="1:16" ht="15">
      <c r="A63" s="12"/>
      <c r="B63" s="25">
        <v>381</v>
      </c>
      <c r="C63" s="20" t="s">
        <v>70</v>
      </c>
      <c r="D63" s="46">
        <v>1356262</v>
      </c>
      <c r="E63" s="46">
        <v>198386</v>
      </c>
      <c r="F63" s="46">
        <v>559841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2114489</v>
      </c>
      <c r="O63" s="47">
        <f t="shared" si="7"/>
        <v>85.70399643320363</v>
      </c>
      <c r="P63" s="9"/>
    </row>
    <row r="64" spans="1:16" ht="15">
      <c r="A64" s="12"/>
      <c r="B64" s="25">
        <v>382</v>
      </c>
      <c r="C64" s="20" t="s">
        <v>81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28254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28254</v>
      </c>
      <c r="O64" s="47">
        <f t="shared" si="7"/>
        <v>1.1451848249027237</v>
      </c>
      <c r="P64" s="9"/>
    </row>
    <row r="65" spans="1:16" ht="15">
      <c r="A65" s="12"/>
      <c r="B65" s="25">
        <v>383</v>
      </c>
      <c r="C65" s="20" t="s">
        <v>71</v>
      </c>
      <c r="D65" s="46">
        <v>183023</v>
      </c>
      <c r="E65" s="46">
        <v>0</v>
      </c>
      <c r="F65" s="46">
        <v>0</v>
      </c>
      <c r="G65" s="46">
        <v>300746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483769</v>
      </c>
      <c r="O65" s="47">
        <f t="shared" si="7"/>
        <v>19.60801718547341</v>
      </c>
      <c r="P65" s="9"/>
    </row>
    <row r="66" spans="1:16" ht="15">
      <c r="A66" s="12"/>
      <c r="B66" s="25">
        <v>384</v>
      </c>
      <c r="C66" s="20" t="s">
        <v>72</v>
      </c>
      <c r="D66" s="46">
        <v>113000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113000</v>
      </c>
      <c r="O66" s="47">
        <f t="shared" si="7"/>
        <v>4.580090791180285</v>
      </c>
      <c r="P66" s="9"/>
    </row>
    <row r="67" spans="1:16" ht="15.75" thickBot="1">
      <c r="A67" s="12"/>
      <c r="B67" s="25">
        <v>385</v>
      </c>
      <c r="C67" s="20" t="s">
        <v>73</v>
      </c>
      <c r="D67" s="46">
        <v>0</v>
      </c>
      <c r="E67" s="46">
        <v>0</v>
      </c>
      <c r="F67" s="46">
        <v>3028000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3028000</v>
      </c>
      <c r="O67" s="47">
        <f t="shared" si="7"/>
        <v>122.73022049286641</v>
      </c>
      <c r="P67" s="9"/>
    </row>
    <row r="68" spans="1:119" ht="16.5" thickBot="1">
      <c r="A68" s="14" t="s">
        <v>56</v>
      </c>
      <c r="B68" s="23"/>
      <c r="C68" s="22"/>
      <c r="D68" s="15">
        <f aca="true" t="shared" si="14" ref="D68:M68">SUM(D5,D13,D21,D38,D48,D55,D62)</f>
        <v>17867462</v>
      </c>
      <c r="E68" s="15">
        <f t="shared" si="14"/>
        <v>8623727</v>
      </c>
      <c r="F68" s="15">
        <f t="shared" si="14"/>
        <v>3921464</v>
      </c>
      <c r="G68" s="15">
        <f t="shared" si="14"/>
        <v>1552005</v>
      </c>
      <c r="H68" s="15">
        <f t="shared" si="14"/>
        <v>0</v>
      </c>
      <c r="I68" s="15">
        <f t="shared" si="14"/>
        <v>12296370</v>
      </c>
      <c r="J68" s="15">
        <f t="shared" si="14"/>
        <v>2905</v>
      </c>
      <c r="K68" s="15">
        <f t="shared" si="14"/>
        <v>1344759</v>
      </c>
      <c r="L68" s="15">
        <f t="shared" si="14"/>
        <v>0</v>
      </c>
      <c r="M68" s="15">
        <f t="shared" si="14"/>
        <v>1074806</v>
      </c>
      <c r="N68" s="15">
        <f t="shared" si="11"/>
        <v>46683498</v>
      </c>
      <c r="O68" s="38">
        <f t="shared" si="7"/>
        <v>1892.165126459144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80</v>
      </c>
      <c r="M70" s="51"/>
      <c r="N70" s="51"/>
      <c r="O70" s="43">
        <v>24672</v>
      </c>
    </row>
    <row r="71" spans="1:15" ht="1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5" ht="15.75" thickBot="1">
      <c r="A72" s="55" t="s">
        <v>95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sheetProtection/>
  <mergeCells count="10">
    <mergeCell ref="A72:O72"/>
    <mergeCell ref="A71:O71"/>
    <mergeCell ref="L70:N7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9854306</v>
      </c>
      <c r="E5" s="27">
        <f t="shared" si="0"/>
        <v>765515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909101</v>
      </c>
      <c r="N5" s="28">
        <f>SUM(D5:M5)</f>
        <v>11528922</v>
      </c>
      <c r="O5" s="33">
        <f aca="true" t="shared" si="1" ref="O5:O36">(N5/O$67)</f>
        <v>457.82392184893973</v>
      </c>
      <c r="P5" s="6"/>
    </row>
    <row r="6" spans="1:16" ht="15">
      <c r="A6" s="12"/>
      <c r="B6" s="25">
        <v>311</v>
      </c>
      <c r="C6" s="20" t="s">
        <v>2</v>
      </c>
      <c r="D6" s="46">
        <v>6525079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909101</v>
      </c>
      <c r="N6" s="46">
        <f>SUM(D6:M6)</f>
        <v>7434180</v>
      </c>
      <c r="O6" s="47">
        <f t="shared" si="1"/>
        <v>295.2180128663331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410668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410668</v>
      </c>
      <c r="O7" s="47">
        <f t="shared" si="1"/>
        <v>16.307997776189342</v>
      </c>
      <c r="P7" s="9"/>
    </row>
    <row r="8" spans="1:16" ht="15">
      <c r="A8" s="12"/>
      <c r="B8" s="25">
        <v>312.51</v>
      </c>
      <c r="C8" s="20" t="s">
        <v>110</v>
      </c>
      <c r="D8" s="46">
        <v>0</v>
      </c>
      <c r="E8" s="46">
        <v>354847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354847</v>
      </c>
      <c r="O8" s="47">
        <f t="shared" si="1"/>
        <v>14.091295369708522</v>
      </c>
      <c r="P8" s="9"/>
    </row>
    <row r="9" spans="1:16" ht="15">
      <c r="A9" s="12"/>
      <c r="B9" s="25">
        <v>314.1</v>
      </c>
      <c r="C9" s="20" t="s">
        <v>11</v>
      </c>
      <c r="D9" s="46">
        <v>1728419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1728419</v>
      </c>
      <c r="O9" s="47">
        <f t="shared" si="1"/>
        <v>68.63708204272893</v>
      </c>
      <c r="P9" s="9"/>
    </row>
    <row r="10" spans="1:16" ht="15">
      <c r="A10" s="12"/>
      <c r="B10" s="25">
        <v>314.3</v>
      </c>
      <c r="C10" s="20" t="s">
        <v>12</v>
      </c>
      <c r="D10" s="46">
        <v>233944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233944</v>
      </c>
      <c r="O10" s="47">
        <f t="shared" si="1"/>
        <v>9.290127869112858</v>
      </c>
      <c r="P10" s="9"/>
    </row>
    <row r="11" spans="1:16" ht="15">
      <c r="A11" s="12"/>
      <c r="B11" s="25">
        <v>314.8</v>
      </c>
      <c r="C11" s="20" t="s">
        <v>13</v>
      </c>
      <c r="D11" s="46">
        <v>39239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39239</v>
      </c>
      <c r="O11" s="47">
        <f t="shared" si="1"/>
        <v>1.5582161861647208</v>
      </c>
      <c r="P11" s="9"/>
    </row>
    <row r="12" spans="1:16" ht="15">
      <c r="A12" s="12"/>
      <c r="B12" s="25">
        <v>315</v>
      </c>
      <c r="C12" s="20" t="s">
        <v>14</v>
      </c>
      <c r="D12" s="46">
        <v>1123819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1123819</v>
      </c>
      <c r="O12" s="47">
        <f t="shared" si="1"/>
        <v>44.62786911285839</v>
      </c>
      <c r="P12" s="9"/>
    </row>
    <row r="13" spans="1:16" ht="15">
      <c r="A13" s="12"/>
      <c r="B13" s="25">
        <v>316</v>
      </c>
      <c r="C13" s="20" t="s">
        <v>15</v>
      </c>
      <c r="D13" s="46">
        <v>203806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203806</v>
      </c>
      <c r="O13" s="47">
        <f t="shared" si="1"/>
        <v>8.093320625843857</v>
      </c>
      <c r="P13" s="9"/>
    </row>
    <row r="14" spans="1:16" ht="15.75">
      <c r="A14" s="29" t="s">
        <v>128</v>
      </c>
      <c r="B14" s="30"/>
      <c r="C14" s="31"/>
      <c r="D14" s="32">
        <f aca="true" t="shared" si="3" ref="D14:M14">SUM(D15:D19)</f>
        <v>2126343</v>
      </c>
      <c r="E14" s="32">
        <f t="shared" si="3"/>
        <v>285228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2411571</v>
      </c>
      <c r="O14" s="45">
        <f t="shared" si="1"/>
        <v>95.76566595187039</v>
      </c>
      <c r="P14" s="10"/>
    </row>
    <row r="15" spans="1:16" ht="15">
      <c r="A15" s="12"/>
      <c r="B15" s="25">
        <v>322</v>
      </c>
      <c r="C15" s="20" t="s">
        <v>0</v>
      </c>
      <c r="D15" s="46">
        <v>329700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329700</v>
      </c>
      <c r="O15" s="47">
        <f t="shared" si="1"/>
        <v>13.092685251370026</v>
      </c>
      <c r="P15" s="9"/>
    </row>
    <row r="16" spans="1:16" ht="15">
      <c r="A16" s="12"/>
      <c r="B16" s="25">
        <v>323.1</v>
      </c>
      <c r="C16" s="20" t="s">
        <v>17</v>
      </c>
      <c r="D16" s="46">
        <v>1674187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1674187</v>
      </c>
      <c r="O16" s="47">
        <f t="shared" si="1"/>
        <v>66.4834802636804</v>
      </c>
      <c r="P16" s="9"/>
    </row>
    <row r="17" spans="1:16" ht="15">
      <c r="A17" s="12"/>
      <c r="B17" s="25">
        <v>323.4</v>
      </c>
      <c r="C17" s="20" t="s">
        <v>18</v>
      </c>
      <c r="D17" s="46">
        <v>101403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101403</v>
      </c>
      <c r="O17" s="47">
        <f t="shared" si="1"/>
        <v>4.026804860614725</v>
      </c>
      <c r="P17" s="9"/>
    </row>
    <row r="18" spans="1:16" ht="15">
      <c r="A18" s="12"/>
      <c r="B18" s="25">
        <v>323.7</v>
      </c>
      <c r="C18" s="20" t="s">
        <v>19</v>
      </c>
      <c r="D18" s="46">
        <v>0</v>
      </c>
      <c r="E18" s="46">
        <v>285228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285228</v>
      </c>
      <c r="O18" s="47">
        <f t="shared" si="1"/>
        <v>11.326661901358113</v>
      </c>
      <c r="P18" s="9"/>
    </row>
    <row r="19" spans="1:16" ht="15">
      <c r="A19" s="12"/>
      <c r="B19" s="25">
        <v>329</v>
      </c>
      <c r="C19" s="20" t="s">
        <v>129</v>
      </c>
      <c r="D19" s="46">
        <v>21053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21053</v>
      </c>
      <c r="O19" s="47">
        <f t="shared" si="1"/>
        <v>0.836033674847113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SUM(D21:D32)</f>
        <v>3387187</v>
      </c>
      <c r="E20" s="32">
        <f t="shared" si="5"/>
        <v>1171739</v>
      </c>
      <c r="F20" s="32">
        <f t="shared" si="5"/>
        <v>0</v>
      </c>
      <c r="G20" s="32">
        <f t="shared" si="5"/>
        <v>140007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4698933</v>
      </c>
      <c r="O20" s="45">
        <f t="shared" si="1"/>
        <v>186.59888015248987</v>
      </c>
      <c r="P20" s="10"/>
    </row>
    <row r="21" spans="1:16" ht="15">
      <c r="A21" s="12"/>
      <c r="B21" s="25">
        <v>331.1</v>
      </c>
      <c r="C21" s="20" t="s">
        <v>23</v>
      </c>
      <c r="D21" s="46">
        <v>110838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110838</v>
      </c>
      <c r="O21" s="47">
        <f t="shared" si="1"/>
        <v>4.401477245651656</v>
      </c>
      <c r="P21" s="9"/>
    </row>
    <row r="22" spans="1:16" ht="15">
      <c r="A22" s="12"/>
      <c r="B22" s="25">
        <v>334.2</v>
      </c>
      <c r="C22" s="20" t="s">
        <v>26</v>
      </c>
      <c r="D22" s="46">
        <v>34843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34843</v>
      </c>
      <c r="O22" s="47">
        <f t="shared" si="1"/>
        <v>1.3836470494797872</v>
      </c>
      <c r="P22" s="9"/>
    </row>
    <row r="23" spans="1:16" ht="15">
      <c r="A23" s="12"/>
      <c r="B23" s="25">
        <v>334.7</v>
      </c>
      <c r="C23" s="20" t="s">
        <v>29</v>
      </c>
      <c r="D23" s="46">
        <v>200000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200000</v>
      </c>
      <c r="O23" s="47">
        <f t="shared" si="1"/>
        <v>7.942180922881423</v>
      </c>
      <c r="P23" s="9"/>
    </row>
    <row r="24" spans="1:16" ht="15">
      <c r="A24" s="12"/>
      <c r="B24" s="25">
        <v>335.12</v>
      </c>
      <c r="C24" s="20" t="s">
        <v>30</v>
      </c>
      <c r="D24" s="46">
        <v>956624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956624</v>
      </c>
      <c r="O24" s="47">
        <f t="shared" si="1"/>
        <v>37.98840441585259</v>
      </c>
      <c r="P24" s="9"/>
    </row>
    <row r="25" spans="1:16" ht="15">
      <c r="A25" s="12"/>
      <c r="B25" s="25">
        <v>335.14</v>
      </c>
      <c r="C25" s="20" t="s">
        <v>31</v>
      </c>
      <c r="D25" s="46">
        <v>14244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14244</v>
      </c>
      <c r="O25" s="47">
        <f t="shared" si="1"/>
        <v>0.5656421253276149</v>
      </c>
      <c r="P25" s="9"/>
    </row>
    <row r="26" spans="1:16" ht="15">
      <c r="A26" s="12"/>
      <c r="B26" s="25">
        <v>335.15</v>
      </c>
      <c r="C26" s="20" t="s">
        <v>32</v>
      </c>
      <c r="D26" s="46">
        <v>15520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15520</v>
      </c>
      <c r="O26" s="47">
        <f t="shared" si="1"/>
        <v>0.6163132396155985</v>
      </c>
      <c r="P26" s="9"/>
    </row>
    <row r="27" spans="1:16" ht="15">
      <c r="A27" s="12"/>
      <c r="B27" s="25">
        <v>335.18</v>
      </c>
      <c r="C27" s="20" t="s">
        <v>33</v>
      </c>
      <c r="D27" s="46">
        <v>1638689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1638689</v>
      </c>
      <c r="O27" s="47">
        <f t="shared" si="1"/>
        <v>65.07382257167818</v>
      </c>
      <c r="P27" s="9"/>
    </row>
    <row r="28" spans="1:16" ht="15">
      <c r="A28" s="12"/>
      <c r="B28" s="25">
        <v>335.21</v>
      </c>
      <c r="C28" s="20" t="s">
        <v>34</v>
      </c>
      <c r="D28" s="46">
        <v>16117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16117</v>
      </c>
      <c r="O28" s="47">
        <f t="shared" si="1"/>
        <v>0.6400206496703995</v>
      </c>
      <c r="P28" s="9"/>
    </row>
    <row r="29" spans="1:16" ht="15">
      <c r="A29" s="12"/>
      <c r="B29" s="25">
        <v>335.49</v>
      </c>
      <c r="C29" s="20" t="s">
        <v>35</v>
      </c>
      <c r="D29" s="46">
        <v>15351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15351</v>
      </c>
      <c r="O29" s="47">
        <f t="shared" si="1"/>
        <v>0.6096020967357636</v>
      </c>
      <c r="P29" s="9"/>
    </row>
    <row r="30" spans="1:16" ht="15">
      <c r="A30" s="12"/>
      <c r="B30" s="25">
        <v>337.2</v>
      </c>
      <c r="C30" s="20" t="s">
        <v>37</v>
      </c>
      <c r="D30" s="46">
        <v>133675</v>
      </c>
      <c r="E30" s="46">
        <v>0</v>
      </c>
      <c r="F30" s="46">
        <v>0</v>
      </c>
      <c r="G30" s="46">
        <v>140007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273682</v>
      </c>
      <c r="O30" s="47">
        <f t="shared" si="1"/>
        <v>10.868159796680168</v>
      </c>
      <c r="P30" s="9"/>
    </row>
    <row r="31" spans="1:16" ht="15">
      <c r="A31" s="12"/>
      <c r="B31" s="25">
        <v>338</v>
      </c>
      <c r="C31" s="20" t="s">
        <v>38</v>
      </c>
      <c r="D31" s="46">
        <v>33749</v>
      </c>
      <c r="E31" s="46">
        <v>1171739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1205488</v>
      </c>
      <c r="O31" s="47">
        <f t="shared" si="1"/>
        <v>47.871018981812405</v>
      </c>
      <c r="P31" s="9"/>
    </row>
    <row r="32" spans="1:16" ht="15">
      <c r="A32" s="12"/>
      <c r="B32" s="25">
        <v>339</v>
      </c>
      <c r="C32" s="20" t="s">
        <v>39</v>
      </c>
      <c r="D32" s="46">
        <v>217537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217537</v>
      </c>
      <c r="O32" s="47">
        <f t="shared" si="1"/>
        <v>8.63859105710428</v>
      </c>
      <c r="P32" s="9"/>
    </row>
    <row r="33" spans="1:16" ht="15.75">
      <c r="A33" s="29" t="s">
        <v>44</v>
      </c>
      <c r="B33" s="30"/>
      <c r="C33" s="31"/>
      <c r="D33" s="32">
        <f aca="true" t="shared" si="7" ref="D33:M33">SUM(D34:D41)</f>
        <v>619593</v>
      </c>
      <c r="E33" s="32">
        <f t="shared" si="7"/>
        <v>2969797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11720733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15310123</v>
      </c>
      <c r="O33" s="45">
        <f t="shared" si="1"/>
        <v>607.9788340878405</v>
      </c>
      <c r="P33" s="10"/>
    </row>
    <row r="34" spans="1:16" ht="15">
      <c r="A34" s="12"/>
      <c r="B34" s="25">
        <v>341.2</v>
      </c>
      <c r="C34" s="20" t="s">
        <v>47</v>
      </c>
      <c r="D34" s="46">
        <v>28928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28928</v>
      </c>
      <c r="O34" s="47">
        <f t="shared" si="1"/>
        <v>1.1487570486855692</v>
      </c>
      <c r="P34" s="9"/>
    </row>
    <row r="35" spans="1:16" ht="15">
      <c r="A35" s="12"/>
      <c r="B35" s="25">
        <v>342.1</v>
      </c>
      <c r="C35" s="20" t="s">
        <v>48</v>
      </c>
      <c r="D35" s="46">
        <v>3163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6">SUM(D35:M35)</f>
        <v>3163</v>
      </c>
      <c r="O35" s="47">
        <f t="shared" si="1"/>
        <v>0.12560559129536972</v>
      </c>
      <c r="P35" s="9"/>
    </row>
    <row r="36" spans="1:16" ht="15">
      <c r="A36" s="12"/>
      <c r="B36" s="25">
        <v>342.6</v>
      </c>
      <c r="C36" s="20" t="s">
        <v>50</v>
      </c>
      <c r="D36" s="46">
        <v>381986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381986</v>
      </c>
      <c r="O36" s="47">
        <f t="shared" si="1"/>
        <v>15.169009610038916</v>
      </c>
      <c r="P36" s="9"/>
    </row>
    <row r="37" spans="1:16" ht="15">
      <c r="A37" s="12"/>
      <c r="B37" s="25">
        <v>343.4</v>
      </c>
      <c r="C37" s="20" t="s">
        <v>51</v>
      </c>
      <c r="D37" s="46">
        <v>0</v>
      </c>
      <c r="E37" s="46">
        <v>1337343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1337343</v>
      </c>
      <c r="O37" s="47">
        <f aca="true" t="shared" si="9" ref="O37:O65">(N37/O$67)</f>
        <v>53.10710030974506</v>
      </c>
      <c r="P37" s="9"/>
    </row>
    <row r="38" spans="1:16" ht="15">
      <c r="A38" s="12"/>
      <c r="B38" s="25">
        <v>343.6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11720733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11720733</v>
      </c>
      <c r="O38" s="47">
        <f t="shared" si="9"/>
        <v>465.4409101739338</v>
      </c>
      <c r="P38" s="9"/>
    </row>
    <row r="39" spans="1:16" ht="15">
      <c r="A39" s="12"/>
      <c r="B39" s="25">
        <v>343.9</v>
      </c>
      <c r="C39" s="20" t="s">
        <v>53</v>
      </c>
      <c r="D39" s="46">
        <v>0</v>
      </c>
      <c r="E39" s="46">
        <v>1632454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1632454</v>
      </c>
      <c r="O39" s="47">
        <f t="shared" si="9"/>
        <v>64.82622508140736</v>
      </c>
      <c r="P39" s="9"/>
    </row>
    <row r="40" spans="1:16" ht="15">
      <c r="A40" s="12"/>
      <c r="B40" s="25">
        <v>344.9</v>
      </c>
      <c r="C40" s="20" t="s">
        <v>54</v>
      </c>
      <c r="D40" s="46">
        <v>259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259</v>
      </c>
      <c r="O40" s="47">
        <f t="shared" si="9"/>
        <v>0.010285124295131443</v>
      </c>
      <c r="P40" s="9"/>
    </row>
    <row r="41" spans="1:16" ht="15">
      <c r="A41" s="12"/>
      <c r="B41" s="25">
        <v>347.2</v>
      </c>
      <c r="C41" s="20" t="s">
        <v>55</v>
      </c>
      <c r="D41" s="46">
        <v>205257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205257</v>
      </c>
      <c r="O41" s="47">
        <f t="shared" si="9"/>
        <v>8.150941148439362</v>
      </c>
      <c r="P41" s="9"/>
    </row>
    <row r="42" spans="1:16" ht="15.75">
      <c r="A42" s="29" t="s">
        <v>45</v>
      </c>
      <c r="B42" s="30"/>
      <c r="C42" s="31"/>
      <c r="D42" s="32">
        <f aca="true" t="shared" si="10" ref="D42:M42">SUM(D43:D48)</f>
        <v>230848</v>
      </c>
      <c r="E42" s="32">
        <f t="shared" si="10"/>
        <v>54958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285806</v>
      </c>
      <c r="O42" s="45">
        <f t="shared" si="9"/>
        <v>11.34961480422524</v>
      </c>
      <c r="P42" s="10"/>
    </row>
    <row r="43" spans="1:16" ht="15">
      <c r="A43" s="13"/>
      <c r="B43" s="39">
        <v>351.1</v>
      </c>
      <c r="C43" s="21" t="s">
        <v>58</v>
      </c>
      <c r="D43" s="46">
        <v>197614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197614</v>
      </c>
      <c r="O43" s="47">
        <f t="shared" si="9"/>
        <v>7.8474307044714475</v>
      </c>
      <c r="P43" s="9"/>
    </row>
    <row r="44" spans="1:16" ht="15">
      <c r="A44" s="13"/>
      <c r="B44" s="39">
        <v>351.3</v>
      </c>
      <c r="C44" s="21" t="s">
        <v>59</v>
      </c>
      <c r="D44" s="46">
        <v>0</v>
      </c>
      <c r="E44" s="46">
        <v>18830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18830</v>
      </c>
      <c r="O44" s="47">
        <f t="shared" si="9"/>
        <v>0.747756333889286</v>
      </c>
      <c r="P44" s="9"/>
    </row>
    <row r="45" spans="1:16" ht="15">
      <c r="A45" s="13"/>
      <c r="B45" s="39">
        <v>351.4</v>
      </c>
      <c r="C45" s="21" t="s">
        <v>60</v>
      </c>
      <c r="D45" s="46">
        <v>5967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5967</v>
      </c>
      <c r="O45" s="47">
        <f t="shared" si="9"/>
        <v>0.23695496783416725</v>
      </c>
      <c r="P45" s="9"/>
    </row>
    <row r="46" spans="1:16" ht="15">
      <c r="A46" s="13"/>
      <c r="B46" s="39">
        <v>351.5</v>
      </c>
      <c r="C46" s="21" t="s">
        <v>61</v>
      </c>
      <c r="D46" s="46">
        <v>691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691</v>
      </c>
      <c r="O46" s="47">
        <f t="shared" si="9"/>
        <v>0.027440235088555316</v>
      </c>
      <c r="P46" s="9"/>
    </row>
    <row r="47" spans="1:16" ht="15">
      <c r="A47" s="13"/>
      <c r="B47" s="39">
        <v>354</v>
      </c>
      <c r="C47" s="21" t="s">
        <v>62</v>
      </c>
      <c r="D47" s="46">
        <v>26576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26576</v>
      </c>
      <c r="O47" s="47">
        <f t="shared" si="9"/>
        <v>1.0553570010324835</v>
      </c>
      <c r="P47" s="9"/>
    </row>
    <row r="48" spans="1:16" ht="15">
      <c r="A48" s="13"/>
      <c r="B48" s="39">
        <v>359</v>
      </c>
      <c r="C48" s="21" t="s">
        <v>63</v>
      </c>
      <c r="D48" s="46">
        <v>0</v>
      </c>
      <c r="E48" s="46">
        <v>36128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36128</v>
      </c>
      <c r="O48" s="47">
        <f t="shared" si="9"/>
        <v>1.4346755619093003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SUM(D50:D60)</f>
        <v>423445</v>
      </c>
      <c r="E49" s="32">
        <f t="shared" si="11"/>
        <v>534655</v>
      </c>
      <c r="F49" s="32">
        <f t="shared" si="11"/>
        <v>330361</v>
      </c>
      <c r="G49" s="32">
        <f t="shared" si="11"/>
        <v>219111</v>
      </c>
      <c r="H49" s="32">
        <f t="shared" si="11"/>
        <v>0</v>
      </c>
      <c r="I49" s="32">
        <f t="shared" si="11"/>
        <v>452238</v>
      </c>
      <c r="J49" s="32">
        <f t="shared" si="11"/>
        <v>0</v>
      </c>
      <c r="K49" s="32">
        <f t="shared" si="11"/>
        <v>463780</v>
      </c>
      <c r="L49" s="32">
        <f t="shared" si="11"/>
        <v>0</v>
      </c>
      <c r="M49" s="32">
        <f t="shared" si="11"/>
        <v>53349</v>
      </c>
      <c r="N49" s="32">
        <f>SUM(D49:M49)</f>
        <v>2476939</v>
      </c>
      <c r="O49" s="45">
        <f t="shared" si="9"/>
        <v>98.36148836470495</v>
      </c>
      <c r="P49" s="10"/>
    </row>
    <row r="50" spans="1:16" ht="15">
      <c r="A50" s="12"/>
      <c r="B50" s="25">
        <v>361.1</v>
      </c>
      <c r="C50" s="20" t="s">
        <v>64</v>
      </c>
      <c r="D50" s="46">
        <v>226389</v>
      </c>
      <c r="E50" s="46">
        <v>272407</v>
      </c>
      <c r="F50" s="46">
        <v>3834</v>
      </c>
      <c r="G50" s="46">
        <v>10925</v>
      </c>
      <c r="H50" s="46">
        <v>0</v>
      </c>
      <c r="I50" s="46">
        <v>331071</v>
      </c>
      <c r="J50" s="46">
        <v>0</v>
      </c>
      <c r="K50" s="46">
        <v>0</v>
      </c>
      <c r="L50" s="46">
        <v>0</v>
      </c>
      <c r="M50" s="46">
        <v>53349</v>
      </c>
      <c r="N50" s="46">
        <f>SUM(D50:M50)</f>
        <v>897975</v>
      </c>
      <c r="O50" s="47">
        <f t="shared" si="9"/>
        <v>35.65939957112223</v>
      </c>
      <c r="P50" s="9"/>
    </row>
    <row r="51" spans="1:16" ht="15">
      <c r="A51" s="12"/>
      <c r="B51" s="25">
        <v>361.4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-526003</v>
      </c>
      <c r="L51" s="46">
        <v>0</v>
      </c>
      <c r="M51" s="46">
        <v>0</v>
      </c>
      <c r="N51" s="46">
        <f aca="true" t="shared" si="12" ref="N51:N60">SUM(D51:M51)</f>
        <v>-526003</v>
      </c>
      <c r="O51" s="47">
        <f t="shared" si="9"/>
        <v>-20.888054959891985</v>
      </c>
      <c r="P51" s="9"/>
    </row>
    <row r="52" spans="1:16" ht="15">
      <c r="A52" s="12"/>
      <c r="B52" s="25">
        <v>363.11</v>
      </c>
      <c r="C52" s="20" t="s">
        <v>20</v>
      </c>
      <c r="D52" s="46">
        <v>61563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61563</v>
      </c>
      <c r="O52" s="47">
        <f t="shared" si="9"/>
        <v>2.4447224207767455</v>
      </c>
      <c r="P52" s="9"/>
    </row>
    <row r="53" spans="1:16" ht="15">
      <c r="A53" s="12"/>
      <c r="B53" s="25">
        <v>363.12</v>
      </c>
      <c r="C53" s="20" t="s">
        <v>21</v>
      </c>
      <c r="D53" s="46">
        <v>10386</v>
      </c>
      <c r="E53" s="46">
        <v>7638</v>
      </c>
      <c r="F53" s="46">
        <v>8099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26123</v>
      </c>
      <c r="O53" s="47">
        <f t="shared" si="9"/>
        <v>1.0373679612421571</v>
      </c>
      <c r="P53" s="9"/>
    </row>
    <row r="54" spans="1:16" ht="15">
      <c r="A54" s="12"/>
      <c r="B54" s="25">
        <v>363.22</v>
      </c>
      <c r="C54" s="20" t="s">
        <v>130</v>
      </c>
      <c r="D54" s="46">
        <v>0</v>
      </c>
      <c r="E54" s="46">
        <v>25793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25793</v>
      </c>
      <c r="O54" s="47">
        <f t="shared" si="9"/>
        <v>1.0242633627194027</v>
      </c>
      <c r="P54" s="9"/>
    </row>
    <row r="55" spans="1:16" ht="15">
      <c r="A55" s="12"/>
      <c r="B55" s="25">
        <v>363.24</v>
      </c>
      <c r="C55" s="20" t="s">
        <v>131</v>
      </c>
      <c r="D55" s="46">
        <v>0</v>
      </c>
      <c r="E55" s="46">
        <v>47339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47339</v>
      </c>
      <c r="O55" s="47">
        <f t="shared" si="9"/>
        <v>1.8798745135414185</v>
      </c>
      <c r="P55" s="9"/>
    </row>
    <row r="56" spans="1:16" ht="15">
      <c r="A56" s="12"/>
      <c r="B56" s="25">
        <v>363.27</v>
      </c>
      <c r="C56" s="20" t="s">
        <v>132</v>
      </c>
      <c r="D56" s="46">
        <v>0</v>
      </c>
      <c r="E56" s="46">
        <v>48478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48478</v>
      </c>
      <c r="O56" s="47">
        <f t="shared" si="9"/>
        <v>1.925105233897228</v>
      </c>
      <c r="P56" s="9"/>
    </row>
    <row r="57" spans="1:16" ht="15">
      <c r="A57" s="12"/>
      <c r="B57" s="25">
        <v>364</v>
      </c>
      <c r="C57" s="20" t="s">
        <v>66</v>
      </c>
      <c r="D57" s="46">
        <v>3518</v>
      </c>
      <c r="E57" s="46">
        <v>2460</v>
      </c>
      <c r="F57" s="46">
        <v>0</v>
      </c>
      <c r="G57" s="46">
        <v>35685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41663</v>
      </c>
      <c r="O57" s="47">
        <f t="shared" si="9"/>
        <v>1.6544754189500437</v>
      </c>
      <c r="P57" s="9"/>
    </row>
    <row r="58" spans="1:16" ht="15">
      <c r="A58" s="12"/>
      <c r="B58" s="25">
        <v>366</v>
      </c>
      <c r="C58" s="20" t="s">
        <v>67</v>
      </c>
      <c r="D58" s="46">
        <v>15079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15079</v>
      </c>
      <c r="O58" s="47">
        <f t="shared" si="9"/>
        <v>0.5988007306806449</v>
      </c>
      <c r="P58" s="9"/>
    </row>
    <row r="59" spans="1:16" ht="15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989783</v>
      </c>
      <c r="L59" s="46">
        <v>0</v>
      </c>
      <c r="M59" s="46">
        <v>0</v>
      </c>
      <c r="N59" s="46">
        <f t="shared" si="12"/>
        <v>989783</v>
      </c>
      <c r="O59" s="47">
        <f t="shared" si="9"/>
        <v>39.30517830196172</v>
      </c>
      <c r="P59" s="9"/>
    </row>
    <row r="60" spans="1:16" ht="15">
      <c r="A60" s="12"/>
      <c r="B60" s="25">
        <v>369.9</v>
      </c>
      <c r="C60" s="20" t="s">
        <v>69</v>
      </c>
      <c r="D60" s="46">
        <v>106510</v>
      </c>
      <c r="E60" s="46">
        <v>130540</v>
      </c>
      <c r="F60" s="46">
        <v>318428</v>
      </c>
      <c r="G60" s="46">
        <v>172501</v>
      </c>
      <c r="H60" s="46">
        <v>0</v>
      </c>
      <c r="I60" s="46">
        <v>121167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849146</v>
      </c>
      <c r="O60" s="47">
        <f t="shared" si="9"/>
        <v>33.720355809705346</v>
      </c>
      <c r="P60" s="9"/>
    </row>
    <row r="61" spans="1:16" ht="15.75">
      <c r="A61" s="29" t="s">
        <v>46</v>
      </c>
      <c r="B61" s="30"/>
      <c r="C61" s="31"/>
      <c r="D61" s="32">
        <f aca="true" t="shared" si="13" ref="D61:M61">SUM(D62:D64)</f>
        <v>1076004</v>
      </c>
      <c r="E61" s="32">
        <f t="shared" si="13"/>
        <v>3050000</v>
      </c>
      <c r="F61" s="32">
        <f t="shared" si="13"/>
        <v>2821638</v>
      </c>
      <c r="G61" s="32">
        <f t="shared" si="13"/>
        <v>29769</v>
      </c>
      <c r="H61" s="32">
        <f t="shared" si="13"/>
        <v>0</v>
      </c>
      <c r="I61" s="32">
        <f t="shared" si="13"/>
        <v>276823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7254234</v>
      </c>
      <c r="O61" s="45">
        <f t="shared" si="9"/>
        <v>288.072194424589</v>
      </c>
      <c r="P61" s="9"/>
    </row>
    <row r="62" spans="1:16" ht="15">
      <c r="A62" s="12"/>
      <c r="B62" s="25">
        <v>381</v>
      </c>
      <c r="C62" s="20" t="s">
        <v>70</v>
      </c>
      <c r="D62" s="46">
        <v>1076004</v>
      </c>
      <c r="E62" s="46">
        <v>0</v>
      </c>
      <c r="F62" s="46">
        <v>544638</v>
      </c>
      <c r="G62" s="46">
        <v>29769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1650411</v>
      </c>
      <c r="O62" s="47">
        <f t="shared" si="9"/>
        <v>65.53931379556826</v>
      </c>
      <c r="P62" s="9"/>
    </row>
    <row r="63" spans="1:16" ht="15">
      <c r="A63" s="12"/>
      <c r="B63" s="25">
        <v>382</v>
      </c>
      <c r="C63" s="20" t="s">
        <v>81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276823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276823</v>
      </c>
      <c r="O63" s="47">
        <f t="shared" si="9"/>
        <v>10.99289174807402</v>
      </c>
      <c r="P63" s="9"/>
    </row>
    <row r="64" spans="1:16" ht="15.75" thickBot="1">
      <c r="A64" s="12"/>
      <c r="B64" s="25">
        <v>384</v>
      </c>
      <c r="C64" s="20" t="s">
        <v>72</v>
      </c>
      <c r="D64" s="46">
        <v>0</v>
      </c>
      <c r="E64" s="46">
        <v>3050000</v>
      </c>
      <c r="F64" s="46">
        <v>2277000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5327000</v>
      </c>
      <c r="O64" s="47">
        <f t="shared" si="9"/>
        <v>211.5399888809467</v>
      </c>
      <c r="P64" s="9"/>
    </row>
    <row r="65" spans="1:119" ht="16.5" thickBot="1">
      <c r="A65" s="14" t="s">
        <v>56</v>
      </c>
      <c r="B65" s="23"/>
      <c r="C65" s="22"/>
      <c r="D65" s="15">
        <f aca="true" t="shared" si="14" ref="D65:M65">SUM(D5,D14,D20,D33,D42,D49,D61)</f>
        <v>17717726</v>
      </c>
      <c r="E65" s="15">
        <f t="shared" si="14"/>
        <v>8831892</v>
      </c>
      <c r="F65" s="15">
        <f t="shared" si="14"/>
        <v>3151999</v>
      </c>
      <c r="G65" s="15">
        <f t="shared" si="14"/>
        <v>388887</v>
      </c>
      <c r="H65" s="15">
        <f t="shared" si="14"/>
        <v>0</v>
      </c>
      <c r="I65" s="15">
        <f t="shared" si="14"/>
        <v>12449794</v>
      </c>
      <c r="J65" s="15">
        <f t="shared" si="14"/>
        <v>0</v>
      </c>
      <c r="K65" s="15">
        <f t="shared" si="14"/>
        <v>463780</v>
      </c>
      <c r="L65" s="15">
        <f t="shared" si="14"/>
        <v>0</v>
      </c>
      <c r="M65" s="15">
        <f t="shared" si="14"/>
        <v>962450</v>
      </c>
      <c r="N65" s="15">
        <f>SUM(D65:M65)</f>
        <v>43966528</v>
      </c>
      <c r="O65" s="38">
        <f t="shared" si="9"/>
        <v>1745.9505996346597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133</v>
      </c>
      <c r="M67" s="51"/>
      <c r="N67" s="51"/>
      <c r="O67" s="43">
        <v>25182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95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8711533</v>
      </c>
      <c r="E5" s="27">
        <f t="shared" si="0"/>
        <v>2719794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11431327</v>
      </c>
      <c r="O5" s="33">
        <f aca="true" t="shared" si="1" ref="O5:O36">(N5/O$77)</f>
        <v>376.7617085791503</v>
      </c>
      <c r="P5" s="6"/>
    </row>
    <row r="6" spans="1:16" ht="15">
      <c r="A6" s="12"/>
      <c r="B6" s="25">
        <v>311</v>
      </c>
      <c r="C6" s="20" t="s">
        <v>2</v>
      </c>
      <c r="D6" s="46">
        <v>4790637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4790637</v>
      </c>
      <c r="O6" s="47">
        <f t="shared" si="1"/>
        <v>157.89318084440197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530614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530614</v>
      </c>
      <c r="O7" s="47">
        <f t="shared" si="1"/>
        <v>17.48834909857948</v>
      </c>
      <c r="P7" s="9"/>
    </row>
    <row r="8" spans="1:16" ht="15">
      <c r="A8" s="12"/>
      <c r="B8" s="25">
        <v>312.51</v>
      </c>
      <c r="C8" s="20" t="s">
        <v>110</v>
      </c>
      <c r="D8" s="46">
        <v>0</v>
      </c>
      <c r="E8" s="46">
        <v>381149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381149</v>
      </c>
      <c r="O8" s="47">
        <f t="shared" si="1"/>
        <v>12.56217659272931</v>
      </c>
      <c r="P8" s="9"/>
    </row>
    <row r="9" spans="1:16" ht="15">
      <c r="A9" s="12"/>
      <c r="B9" s="25">
        <v>312.6</v>
      </c>
      <c r="C9" s="20" t="s">
        <v>139</v>
      </c>
      <c r="D9" s="46">
        <v>0</v>
      </c>
      <c r="E9" s="46">
        <v>1808031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1808031</v>
      </c>
      <c r="O9" s="47">
        <f t="shared" si="1"/>
        <v>59.590356283576675</v>
      </c>
      <c r="P9" s="9"/>
    </row>
    <row r="10" spans="1:16" ht="15">
      <c r="A10" s="12"/>
      <c r="B10" s="25">
        <v>314.1</v>
      </c>
      <c r="C10" s="20" t="s">
        <v>11</v>
      </c>
      <c r="D10" s="46">
        <v>2427842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2427842</v>
      </c>
      <c r="O10" s="47">
        <f t="shared" si="1"/>
        <v>80.01852279094295</v>
      </c>
      <c r="P10" s="9"/>
    </row>
    <row r="11" spans="1:16" ht="15">
      <c r="A11" s="12"/>
      <c r="B11" s="25">
        <v>314.3</v>
      </c>
      <c r="C11" s="20" t="s">
        <v>12</v>
      </c>
      <c r="D11" s="46">
        <v>409182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409182</v>
      </c>
      <c r="O11" s="47">
        <f t="shared" si="1"/>
        <v>13.486107906792789</v>
      </c>
      <c r="P11" s="9"/>
    </row>
    <row r="12" spans="1:16" ht="15">
      <c r="A12" s="12"/>
      <c r="B12" s="25">
        <v>314.8</v>
      </c>
      <c r="C12" s="20" t="s">
        <v>13</v>
      </c>
      <c r="D12" s="46">
        <v>79810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79810</v>
      </c>
      <c r="O12" s="47">
        <f t="shared" si="1"/>
        <v>2.6304340661151575</v>
      </c>
      <c r="P12" s="9"/>
    </row>
    <row r="13" spans="1:16" ht="15">
      <c r="A13" s="12"/>
      <c r="B13" s="25">
        <v>315</v>
      </c>
      <c r="C13" s="20" t="s">
        <v>111</v>
      </c>
      <c r="D13" s="46">
        <v>781594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781594</v>
      </c>
      <c r="O13" s="47">
        <f t="shared" si="1"/>
        <v>25.760324313635014</v>
      </c>
      <c r="P13" s="9"/>
    </row>
    <row r="14" spans="1:16" ht="15">
      <c r="A14" s="12"/>
      <c r="B14" s="25">
        <v>316</v>
      </c>
      <c r="C14" s="20" t="s">
        <v>112</v>
      </c>
      <c r="D14" s="46">
        <v>222468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222468</v>
      </c>
      <c r="O14" s="47">
        <f t="shared" si="1"/>
        <v>7.332256682376982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SUM(D16:D29)</f>
        <v>2396800</v>
      </c>
      <c r="E15" s="32">
        <f t="shared" si="3"/>
        <v>900915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112387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3410102</v>
      </c>
      <c r="O15" s="45">
        <f t="shared" si="1"/>
        <v>112.39253814969842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439575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439575</v>
      </c>
      <c r="O16" s="47">
        <f t="shared" si="1"/>
        <v>14.487821759335553</v>
      </c>
      <c r="P16" s="9"/>
    </row>
    <row r="17" spans="1:16" ht="15">
      <c r="A17" s="12"/>
      <c r="B17" s="25">
        <v>323.1</v>
      </c>
      <c r="C17" s="20" t="s">
        <v>17</v>
      </c>
      <c r="D17" s="46">
        <v>1858344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8">SUM(D17:M17)</f>
        <v>1858344</v>
      </c>
      <c r="O17" s="47">
        <f t="shared" si="1"/>
        <v>61.24860749480901</v>
      </c>
      <c r="P17" s="9"/>
    </row>
    <row r="18" spans="1:16" ht="15">
      <c r="A18" s="12"/>
      <c r="B18" s="25">
        <v>323.4</v>
      </c>
      <c r="C18" s="20" t="s">
        <v>18</v>
      </c>
      <c r="D18" s="46">
        <v>45512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45512</v>
      </c>
      <c r="O18" s="47">
        <f t="shared" si="1"/>
        <v>1.5000164793513728</v>
      </c>
      <c r="P18" s="9"/>
    </row>
    <row r="19" spans="1:16" ht="15">
      <c r="A19" s="12"/>
      <c r="B19" s="25">
        <v>323.7</v>
      </c>
      <c r="C19" s="20" t="s">
        <v>19</v>
      </c>
      <c r="D19" s="46">
        <v>377595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377595</v>
      </c>
      <c r="O19" s="47">
        <f t="shared" si="1"/>
        <v>12.445041363171946</v>
      </c>
      <c r="P19" s="9"/>
    </row>
    <row r="20" spans="1:16" ht="15">
      <c r="A20" s="12"/>
      <c r="B20" s="25">
        <v>324.11</v>
      </c>
      <c r="C20" s="20" t="s">
        <v>145</v>
      </c>
      <c r="D20" s="46">
        <v>0</v>
      </c>
      <c r="E20" s="46">
        <v>11799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11799</v>
      </c>
      <c r="O20" s="47">
        <f t="shared" si="1"/>
        <v>0.38887973369368184</v>
      </c>
      <c r="P20" s="9"/>
    </row>
    <row r="21" spans="1:16" ht="15">
      <c r="A21" s="12"/>
      <c r="B21" s="25">
        <v>324.12</v>
      </c>
      <c r="C21" s="20" t="s">
        <v>85</v>
      </c>
      <c r="D21" s="46">
        <v>0</v>
      </c>
      <c r="E21" s="46">
        <v>6361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6361</v>
      </c>
      <c r="O21" s="47">
        <f t="shared" si="1"/>
        <v>0.20965030816387067</v>
      </c>
      <c r="P21" s="9"/>
    </row>
    <row r="22" spans="1:16" ht="15">
      <c r="A22" s="12"/>
      <c r="B22" s="25">
        <v>324.21</v>
      </c>
      <c r="C22" s="20" t="s">
        <v>160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78621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78621</v>
      </c>
      <c r="O22" s="47">
        <f t="shared" si="1"/>
        <v>2.5912461685508057</v>
      </c>
      <c r="P22" s="9"/>
    </row>
    <row r="23" spans="1:16" ht="15">
      <c r="A23" s="12"/>
      <c r="B23" s="25">
        <v>324.22</v>
      </c>
      <c r="C23" s="20" t="s">
        <v>161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33766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33766</v>
      </c>
      <c r="O23" s="47">
        <f t="shared" si="1"/>
        <v>1.1128835569032003</v>
      </c>
      <c r="P23" s="9"/>
    </row>
    <row r="24" spans="1:16" ht="15">
      <c r="A24" s="12"/>
      <c r="B24" s="25">
        <v>324.31</v>
      </c>
      <c r="C24" s="20" t="s">
        <v>97</v>
      </c>
      <c r="D24" s="46">
        <v>0</v>
      </c>
      <c r="E24" s="46">
        <v>17123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17123</v>
      </c>
      <c r="O24" s="47">
        <f t="shared" si="1"/>
        <v>0.5643518671105106</v>
      </c>
      <c r="P24" s="9"/>
    </row>
    <row r="25" spans="1:16" ht="15">
      <c r="A25" s="12"/>
      <c r="B25" s="25">
        <v>324.32</v>
      </c>
      <c r="C25" s="20" t="s">
        <v>86</v>
      </c>
      <c r="D25" s="46">
        <v>0</v>
      </c>
      <c r="E25" s="46">
        <v>49945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49945</v>
      </c>
      <c r="O25" s="47">
        <f t="shared" si="1"/>
        <v>1.6461224086219965</v>
      </c>
      <c r="P25" s="9"/>
    </row>
    <row r="26" spans="1:16" ht="15">
      <c r="A26" s="12"/>
      <c r="B26" s="25">
        <v>324.61</v>
      </c>
      <c r="C26" s="20" t="s">
        <v>98</v>
      </c>
      <c r="D26" s="46">
        <v>0</v>
      </c>
      <c r="E26" s="46">
        <v>10235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10235</v>
      </c>
      <c r="O26" s="47">
        <f t="shared" si="1"/>
        <v>0.33733232259978246</v>
      </c>
      <c r="P26" s="9"/>
    </row>
    <row r="27" spans="1:16" ht="15">
      <c r="A27" s="12"/>
      <c r="B27" s="25">
        <v>325.1</v>
      </c>
      <c r="C27" s="20" t="s">
        <v>20</v>
      </c>
      <c r="D27" s="46">
        <v>104289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104289</v>
      </c>
      <c r="O27" s="47">
        <f t="shared" si="1"/>
        <v>3.4372301506212715</v>
      </c>
      <c r="P27" s="9"/>
    </row>
    <row r="28" spans="1:16" ht="15">
      <c r="A28" s="12"/>
      <c r="B28" s="25">
        <v>325.2</v>
      </c>
      <c r="C28" s="20" t="s">
        <v>21</v>
      </c>
      <c r="D28" s="46">
        <v>0</v>
      </c>
      <c r="E28" s="46">
        <v>365877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365877</v>
      </c>
      <c r="O28" s="47">
        <f t="shared" si="1"/>
        <v>12.058831284400647</v>
      </c>
      <c r="P28" s="9"/>
    </row>
    <row r="29" spans="1:16" ht="15">
      <c r="A29" s="12"/>
      <c r="B29" s="25">
        <v>329</v>
      </c>
      <c r="C29" s="20" t="s">
        <v>22</v>
      </c>
      <c r="D29" s="46">
        <v>11060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34">SUM(D29:M29)</f>
        <v>11060</v>
      </c>
      <c r="O29" s="47">
        <f t="shared" si="1"/>
        <v>0.36452325236478694</v>
      </c>
      <c r="P29" s="9"/>
    </row>
    <row r="30" spans="1:16" ht="15.75">
      <c r="A30" s="29" t="s">
        <v>24</v>
      </c>
      <c r="B30" s="30"/>
      <c r="C30" s="31"/>
      <c r="D30" s="32">
        <f aca="true" t="shared" si="6" ref="D30:M30">SUM(D31:D42)</f>
        <v>3554736</v>
      </c>
      <c r="E30" s="32">
        <f t="shared" si="6"/>
        <v>834943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5634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4395313</v>
      </c>
      <c r="O30" s="45">
        <f t="shared" si="1"/>
        <v>144.86381464025575</v>
      </c>
      <c r="P30" s="10"/>
    </row>
    <row r="31" spans="1:16" ht="15">
      <c r="A31" s="12"/>
      <c r="B31" s="25">
        <v>331.2</v>
      </c>
      <c r="C31" s="20" t="s">
        <v>105</v>
      </c>
      <c r="D31" s="46">
        <v>164740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164740</v>
      </c>
      <c r="O31" s="47">
        <f t="shared" si="1"/>
        <v>5.42961669028707</v>
      </c>
      <c r="P31" s="9"/>
    </row>
    <row r="32" spans="1:16" ht="15">
      <c r="A32" s="12"/>
      <c r="B32" s="25">
        <v>331.9</v>
      </c>
      <c r="C32" s="20" t="s">
        <v>140</v>
      </c>
      <c r="D32" s="46">
        <v>68488</v>
      </c>
      <c r="E32" s="46">
        <v>1311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69799</v>
      </c>
      <c r="O32" s="47">
        <f t="shared" si="1"/>
        <v>2.3004844929303583</v>
      </c>
      <c r="P32" s="9"/>
    </row>
    <row r="33" spans="1:16" ht="15">
      <c r="A33" s="12"/>
      <c r="B33" s="25">
        <v>332</v>
      </c>
      <c r="C33" s="20" t="s">
        <v>162</v>
      </c>
      <c r="D33" s="46">
        <v>121626</v>
      </c>
      <c r="E33" s="46">
        <v>0</v>
      </c>
      <c r="F33" s="46">
        <v>0</v>
      </c>
      <c r="G33" s="46">
        <v>0</v>
      </c>
      <c r="H33" s="46">
        <v>0</v>
      </c>
      <c r="I33" s="46">
        <v>5634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127260</v>
      </c>
      <c r="O33" s="47">
        <f t="shared" si="1"/>
        <v>4.194324511387232</v>
      </c>
      <c r="P33" s="9"/>
    </row>
    <row r="34" spans="1:16" ht="15">
      <c r="A34" s="12"/>
      <c r="B34" s="25">
        <v>334.1</v>
      </c>
      <c r="C34" s="20" t="s">
        <v>25</v>
      </c>
      <c r="D34" s="46">
        <v>0</v>
      </c>
      <c r="E34" s="46">
        <v>74996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74996</v>
      </c>
      <c r="O34" s="47">
        <f t="shared" si="1"/>
        <v>2.4717708710985136</v>
      </c>
      <c r="P34" s="9"/>
    </row>
    <row r="35" spans="1:16" ht="15">
      <c r="A35" s="12"/>
      <c r="B35" s="25">
        <v>334.9</v>
      </c>
      <c r="C35" s="20" t="s">
        <v>151</v>
      </c>
      <c r="D35" s="46">
        <v>53620</v>
      </c>
      <c r="E35" s="46">
        <v>157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0">SUM(D35:M35)</f>
        <v>53777</v>
      </c>
      <c r="O35" s="47">
        <f t="shared" si="1"/>
        <v>1.772420157542599</v>
      </c>
      <c r="P35" s="9"/>
    </row>
    <row r="36" spans="1:16" ht="15">
      <c r="A36" s="12"/>
      <c r="B36" s="25">
        <v>335.12</v>
      </c>
      <c r="C36" s="20" t="s">
        <v>115</v>
      </c>
      <c r="D36" s="46">
        <v>1086494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1086494</v>
      </c>
      <c r="O36" s="47">
        <f t="shared" si="1"/>
        <v>35.80943278072575</v>
      </c>
      <c r="P36" s="9"/>
    </row>
    <row r="37" spans="1:16" ht="15">
      <c r="A37" s="12"/>
      <c r="B37" s="25">
        <v>335.14</v>
      </c>
      <c r="C37" s="20" t="s">
        <v>116</v>
      </c>
      <c r="D37" s="46">
        <v>16568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16568</v>
      </c>
      <c r="O37" s="47">
        <f aca="true" t="shared" si="8" ref="O37:O68">(N37/O$77)</f>
        <v>0.5460597870867803</v>
      </c>
      <c r="P37" s="9"/>
    </row>
    <row r="38" spans="1:16" ht="15">
      <c r="A38" s="12"/>
      <c r="B38" s="25">
        <v>335.15</v>
      </c>
      <c r="C38" s="20" t="s">
        <v>117</v>
      </c>
      <c r="D38" s="46">
        <v>15887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15887</v>
      </c>
      <c r="O38" s="47">
        <f t="shared" si="8"/>
        <v>0.5236149105171221</v>
      </c>
      <c r="P38" s="9"/>
    </row>
    <row r="39" spans="1:16" ht="15">
      <c r="A39" s="12"/>
      <c r="B39" s="25">
        <v>335.18</v>
      </c>
      <c r="C39" s="20" t="s">
        <v>118</v>
      </c>
      <c r="D39" s="46">
        <v>1944151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1944151</v>
      </c>
      <c r="O39" s="47">
        <f t="shared" si="8"/>
        <v>64.07669490128869</v>
      </c>
      <c r="P39" s="9"/>
    </row>
    <row r="40" spans="1:16" ht="15">
      <c r="A40" s="12"/>
      <c r="B40" s="25">
        <v>335.49</v>
      </c>
      <c r="C40" s="20" t="s">
        <v>35</v>
      </c>
      <c r="D40" s="46">
        <v>15546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15546</v>
      </c>
      <c r="O40" s="47">
        <f t="shared" si="8"/>
        <v>0.5123759928809202</v>
      </c>
      <c r="P40" s="9"/>
    </row>
    <row r="41" spans="1:16" ht="15">
      <c r="A41" s="12"/>
      <c r="B41" s="25">
        <v>337.2</v>
      </c>
      <c r="C41" s="20" t="s">
        <v>37</v>
      </c>
      <c r="D41" s="46">
        <v>47456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47456</v>
      </c>
      <c r="O41" s="47">
        <f t="shared" si="8"/>
        <v>1.5640881974885468</v>
      </c>
      <c r="P41" s="9"/>
    </row>
    <row r="42" spans="1:16" ht="15">
      <c r="A42" s="12"/>
      <c r="B42" s="25">
        <v>338</v>
      </c>
      <c r="C42" s="20" t="s">
        <v>38</v>
      </c>
      <c r="D42" s="46">
        <v>20160</v>
      </c>
      <c r="E42" s="46">
        <v>758479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778639</v>
      </c>
      <c r="O42" s="47">
        <f t="shared" si="8"/>
        <v>25.66293134702218</v>
      </c>
      <c r="P42" s="9"/>
    </row>
    <row r="43" spans="1:16" ht="15.75">
      <c r="A43" s="29" t="s">
        <v>44</v>
      </c>
      <c r="B43" s="30"/>
      <c r="C43" s="31"/>
      <c r="D43" s="32">
        <f aca="true" t="shared" si="9" ref="D43:M43">SUM(D44:D50)</f>
        <v>125282</v>
      </c>
      <c r="E43" s="32">
        <f t="shared" si="9"/>
        <v>3955848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21084613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25165743</v>
      </c>
      <c r="O43" s="45">
        <f t="shared" si="8"/>
        <v>829.4302429056393</v>
      </c>
      <c r="P43" s="10"/>
    </row>
    <row r="44" spans="1:16" ht="15">
      <c r="A44" s="12"/>
      <c r="B44" s="25">
        <v>341.3</v>
      </c>
      <c r="C44" s="20" t="s">
        <v>119</v>
      </c>
      <c r="D44" s="46">
        <v>67260</v>
      </c>
      <c r="E44" s="46">
        <v>0</v>
      </c>
      <c r="F44" s="46">
        <v>0</v>
      </c>
      <c r="G44" s="46">
        <v>0</v>
      </c>
      <c r="H44" s="46">
        <v>0</v>
      </c>
      <c r="I44" s="46">
        <v>3610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0">SUM(D44:M44)</f>
        <v>70870</v>
      </c>
      <c r="O44" s="47">
        <f t="shared" si="8"/>
        <v>2.335783263570746</v>
      </c>
      <c r="P44" s="9"/>
    </row>
    <row r="45" spans="1:16" ht="15">
      <c r="A45" s="12"/>
      <c r="B45" s="25">
        <v>341.9</v>
      </c>
      <c r="C45" s="20" t="s">
        <v>120</v>
      </c>
      <c r="D45" s="46">
        <v>4481</v>
      </c>
      <c r="E45" s="46">
        <v>1618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6099</v>
      </c>
      <c r="O45" s="47">
        <f t="shared" si="8"/>
        <v>0.20101512804456018</v>
      </c>
      <c r="P45" s="9"/>
    </row>
    <row r="46" spans="1:16" ht="15">
      <c r="A46" s="12"/>
      <c r="B46" s="25">
        <v>342.1</v>
      </c>
      <c r="C46" s="20" t="s">
        <v>48</v>
      </c>
      <c r="D46" s="46">
        <v>250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250</v>
      </c>
      <c r="O46" s="47">
        <f t="shared" si="8"/>
        <v>0.008239675686364984</v>
      </c>
      <c r="P46" s="9"/>
    </row>
    <row r="47" spans="1:16" ht="15">
      <c r="A47" s="12"/>
      <c r="B47" s="25">
        <v>343.6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19871660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19871660</v>
      </c>
      <c r="O47" s="47">
        <f t="shared" si="8"/>
        <v>654.9441349988465</v>
      </c>
      <c r="P47" s="9"/>
    </row>
    <row r="48" spans="1:16" ht="15">
      <c r="A48" s="12"/>
      <c r="B48" s="25">
        <v>343.9</v>
      </c>
      <c r="C48" s="20" t="s">
        <v>53</v>
      </c>
      <c r="D48" s="46">
        <v>0</v>
      </c>
      <c r="E48" s="46">
        <v>3954230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3954230</v>
      </c>
      <c r="O48" s="47">
        <f t="shared" si="8"/>
        <v>130.32629115718007</v>
      </c>
      <c r="P48" s="9"/>
    </row>
    <row r="49" spans="1:16" ht="15">
      <c r="A49" s="12"/>
      <c r="B49" s="25">
        <v>347.2</v>
      </c>
      <c r="C49" s="20" t="s">
        <v>55</v>
      </c>
      <c r="D49" s="46">
        <v>48891</v>
      </c>
      <c r="E49" s="46">
        <v>0</v>
      </c>
      <c r="F49" s="46">
        <v>0</v>
      </c>
      <c r="G49" s="46">
        <v>0</v>
      </c>
      <c r="H49" s="46">
        <v>0</v>
      </c>
      <c r="I49" s="46">
        <v>1209343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1258234</v>
      </c>
      <c r="O49" s="47">
        <f t="shared" si="8"/>
        <v>41.46976039023104</v>
      </c>
      <c r="P49" s="9"/>
    </row>
    <row r="50" spans="1:16" ht="15">
      <c r="A50" s="12"/>
      <c r="B50" s="25">
        <v>349</v>
      </c>
      <c r="C50" s="20" t="s">
        <v>136</v>
      </c>
      <c r="D50" s="46">
        <v>4400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4400</v>
      </c>
      <c r="O50" s="47">
        <f t="shared" si="8"/>
        <v>0.14501829208002373</v>
      </c>
      <c r="P50" s="9"/>
    </row>
    <row r="51" spans="1:16" ht="15.75">
      <c r="A51" s="29" t="s">
        <v>45</v>
      </c>
      <c r="B51" s="30"/>
      <c r="C51" s="31"/>
      <c r="D51" s="32">
        <f aca="true" t="shared" si="11" ref="D51:M51">SUM(D52:D57)</f>
        <v>196109</v>
      </c>
      <c r="E51" s="32">
        <f t="shared" si="11"/>
        <v>17341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aca="true" t="shared" si="12" ref="N51:N59">SUM(D51:M51)</f>
        <v>213450</v>
      </c>
      <c r="O51" s="45">
        <f t="shared" si="8"/>
        <v>7.0350351010184236</v>
      </c>
      <c r="P51" s="10"/>
    </row>
    <row r="52" spans="1:16" ht="15">
      <c r="A52" s="13"/>
      <c r="B52" s="39">
        <v>351.1</v>
      </c>
      <c r="C52" s="21" t="s">
        <v>58</v>
      </c>
      <c r="D52" s="46">
        <v>103222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103222</v>
      </c>
      <c r="O52" s="47">
        <f t="shared" si="8"/>
        <v>3.4020632147918657</v>
      </c>
      <c r="P52" s="9"/>
    </row>
    <row r="53" spans="1:16" ht="15">
      <c r="A53" s="13"/>
      <c r="B53" s="39">
        <v>351.3</v>
      </c>
      <c r="C53" s="21" t="s">
        <v>59</v>
      </c>
      <c r="D53" s="46">
        <v>0</v>
      </c>
      <c r="E53" s="46">
        <v>6135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6135</v>
      </c>
      <c r="O53" s="47">
        <f t="shared" si="8"/>
        <v>0.20220164134339672</v>
      </c>
      <c r="P53" s="9"/>
    </row>
    <row r="54" spans="1:16" ht="15">
      <c r="A54" s="13"/>
      <c r="B54" s="39">
        <v>351.4</v>
      </c>
      <c r="C54" s="21" t="s">
        <v>60</v>
      </c>
      <c r="D54" s="46">
        <v>2090</v>
      </c>
      <c r="E54" s="46">
        <v>8500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10590</v>
      </c>
      <c r="O54" s="47">
        <f t="shared" si="8"/>
        <v>0.34903266207442074</v>
      </c>
      <c r="P54" s="9"/>
    </row>
    <row r="55" spans="1:16" ht="15">
      <c r="A55" s="13"/>
      <c r="B55" s="39">
        <v>351.5</v>
      </c>
      <c r="C55" s="21" t="s">
        <v>61</v>
      </c>
      <c r="D55" s="46">
        <v>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</v>
      </c>
      <c r="O55" s="47">
        <f t="shared" si="8"/>
        <v>0.00039550443294551925</v>
      </c>
      <c r="P55" s="9"/>
    </row>
    <row r="56" spans="1:16" ht="15">
      <c r="A56" s="13"/>
      <c r="B56" s="39">
        <v>354</v>
      </c>
      <c r="C56" s="21" t="s">
        <v>62</v>
      </c>
      <c r="D56" s="46">
        <v>90157</v>
      </c>
      <c r="E56" s="46">
        <v>260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90417</v>
      </c>
      <c r="O56" s="47">
        <f t="shared" si="8"/>
        <v>2.980027026136251</v>
      </c>
      <c r="P56" s="9"/>
    </row>
    <row r="57" spans="1:16" ht="15">
      <c r="A57" s="13"/>
      <c r="B57" s="39">
        <v>359</v>
      </c>
      <c r="C57" s="21" t="s">
        <v>63</v>
      </c>
      <c r="D57" s="46">
        <v>628</v>
      </c>
      <c r="E57" s="46">
        <v>2446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3074</v>
      </c>
      <c r="O57" s="47">
        <f t="shared" si="8"/>
        <v>0.10131505223954385</v>
      </c>
      <c r="P57" s="9"/>
    </row>
    <row r="58" spans="1:16" ht="15.75">
      <c r="A58" s="29" t="s">
        <v>3</v>
      </c>
      <c r="B58" s="30"/>
      <c r="C58" s="31"/>
      <c r="D58" s="32">
        <f aca="true" t="shared" si="13" ref="D58:M58">SUM(D59:D67)</f>
        <v>467479</v>
      </c>
      <c r="E58" s="32">
        <f t="shared" si="13"/>
        <v>339730</v>
      </c>
      <c r="F58" s="32">
        <f t="shared" si="13"/>
        <v>614</v>
      </c>
      <c r="G58" s="32">
        <f t="shared" si="13"/>
        <v>58717</v>
      </c>
      <c r="H58" s="32">
        <f t="shared" si="13"/>
        <v>0</v>
      </c>
      <c r="I58" s="32">
        <f t="shared" si="13"/>
        <v>687971</v>
      </c>
      <c r="J58" s="32">
        <f t="shared" si="13"/>
        <v>0</v>
      </c>
      <c r="K58" s="32">
        <f t="shared" si="13"/>
        <v>3669623</v>
      </c>
      <c r="L58" s="32">
        <f t="shared" si="13"/>
        <v>0</v>
      </c>
      <c r="M58" s="32">
        <f t="shared" si="13"/>
        <v>0</v>
      </c>
      <c r="N58" s="32">
        <f t="shared" si="12"/>
        <v>5224134</v>
      </c>
      <c r="O58" s="45">
        <f t="shared" si="8"/>
        <v>172.18067960845062</v>
      </c>
      <c r="P58" s="10"/>
    </row>
    <row r="59" spans="1:16" ht="15">
      <c r="A59" s="12"/>
      <c r="B59" s="25">
        <v>361.1</v>
      </c>
      <c r="C59" s="20" t="s">
        <v>64</v>
      </c>
      <c r="D59" s="46">
        <v>127187</v>
      </c>
      <c r="E59" s="46">
        <v>187342</v>
      </c>
      <c r="F59" s="46">
        <v>614</v>
      </c>
      <c r="G59" s="46">
        <v>2936</v>
      </c>
      <c r="H59" s="46">
        <v>0</v>
      </c>
      <c r="I59" s="46">
        <v>396566</v>
      </c>
      <c r="J59" s="46">
        <v>0</v>
      </c>
      <c r="K59" s="46">
        <v>910156</v>
      </c>
      <c r="L59" s="46">
        <v>0</v>
      </c>
      <c r="M59" s="46">
        <v>0</v>
      </c>
      <c r="N59" s="46">
        <f t="shared" si="12"/>
        <v>1624801</v>
      </c>
      <c r="O59" s="47">
        <f t="shared" si="8"/>
        <v>53.551333179526054</v>
      </c>
      <c r="P59" s="9"/>
    </row>
    <row r="60" spans="1:16" ht="15">
      <c r="A60" s="12"/>
      <c r="B60" s="25">
        <v>361.3</v>
      </c>
      <c r="C60" s="20" t="s">
        <v>90</v>
      </c>
      <c r="D60" s="46">
        <v>58489</v>
      </c>
      <c r="E60" s="46">
        <v>147940</v>
      </c>
      <c r="F60" s="46">
        <v>0</v>
      </c>
      <c r="G60" s="46">
        <v>40</v>
      </c>
      <c r="H60" s="46">
        <v>0</v>
      </c>
      <c r="I60" s="46">
        <v>232728</v>
      </c>
      <c r="J60" s="46">
        <v>0</v>
      </c>
      <c r="K60" s="46">
        <v>-3580</v>
      </c>
      <c r="L60" s="46">
        <v>0</v>
      </c>
      <c r="M60" s="46">
        <v>0</v>
      </c>
      <c r="N60" s="46">
        <f aca="true" t="shared" si="14" ref="N60:N67">SUM(D60:M60)</f>
        <v>435617</v>
      </c>
      <c r="O60" s="47">
        <f t="shared" si="8"/>
        <v>14.357371213869023</v>
      </c>
      <c r="P60" s="9"/>
    </row>
    <row r="61" spans="1:16" ht="15">
      <c r="A61" s="12"/>
      <c r="B61" s="25">
        <v>361.4</v>
      </c>
      <c r="C61" s="20" t="s">
        <v>121</v>
      </c>
      <c r="D61" s="46">
        <v>1893</v>
      </c>
      <c r="E61" s="46">
        <v>2272</v>
      </c>
      <c r="F61" s="46">
        <v>0</v>
      </c>
      <c r="G61" s="46">
        <v>2</v>
      </c>
      <c r="H61" s="46">
        <v>0</v>
      </c>
      <c r="I61" s="46">
        <v>6274</v>
      </c>
      <c r="J61" s="46">
        <v>0</v>
      </c>
      <c r="K61" s="46">
        <v>1606212</v>
      </c>
      <c r="L61" s="46">
        <v>0</v>
      </c>
      <c r="M61" s="46">
        <v>0</v>
      </c>
      <c r="N61" s="46">
        <f t="shared" si="14"/>
        <v>1616653</v>
      </c>
      <c r="O61" s="47">
        <f t="shared" si="8"/>
        <v>53.28278566955605</v>
      </c>
      <c r="P61" s="9"/>
    </row>
    <row r="62" spans="1:16" ht="15">
      <c r="A62" s="12"/>
      <c r="B62" s="25">
        <v>362</v>
      </c>
      <c r="C62" s="20" t="s">
        <v>91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107189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107189</v>
      </c>
      <c r="O62" s="47">
        <f t="shared" si="8"/>
        <v>3.5328103885831053</v>
      </c>
      <c r="P62" s="9"/>
    </row>
    <row r="63" spans="1:16" ht="15">
      <c r="A63" s="12"/>
      <c r="B63" s="25">
        <v>364</v>
      </c>
      <c r="C63" s="20" t="s">
        <v>122</v>
      </c>
      <c r="D63" s="46">
        <v>3249</v>
      </c>
      <c r="E63" s="46">
        <v>0</v>
      </c>
      <c r="F63" s="46">
        <v>0</v>
      </c>
      <c r="G63" s="46">
        <v>55739</v>
      </c>
      <c r="H63" s="46">
        <v>0</v>
      </c>
      <c r="I63" s="46">
        <v>-91776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-32788</v>
      </c>
      <c r="O63" s="47">
        <f t="shared" si="8"/>
        <v>-1.0806499456181404</v>
      </c>
      <c r="P63" s="9"/>
    </row>
    <row r="64" spans="1:16" ht="15">
      <c r="A64" s="12"/>
      <c r="B64" s="25">
        <v>365</v>
      </c>
      <c r="C64" s="20" t="s">
        <v>163</v>
      </c>
      <c r="D64" s="46">
        <v>1498</v>
      </c>
      <c r="E64" s="46">
        <v>0</v>
      </c>
      <c r="F64" s="46">
        <v>0</v>
      </c>
      <c r="G64" s="46">
        <v>0</v>
      </c>
      <c r="H64" s="46">
        <v>0</v>
      </c>
      <c r="I64" s="46">
        <v>1793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3291</v>
      </c>
      <c r="O64" s="47">
        <f t="shared" si="8"/>
        <v>0.10846709073530866</v>
      </c>
      <c r="P64" s="9"/>
    </row>
    <row r="65" spans="1:16" ht="15">
      <c r="A65" s="12"/>
      <c r="B65" s="25">
        <v>366</v>
      </c>
      <c r="C65" s="20" t="s">
        <v>67</v>
      </c>
      <c r="D65" s="46">
        <v>21662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21662</v>
      </c>
      <c r="O65" s="47">
        <f t="shared" si="8"/>
        <v>0.7139514188721532</v>
      </c>
      <c r="P65" s="9"/>
    </row>
    <row r="66" spans="1:16" ht="15">
      <c r="A66" s="12"/>
      <c r="B66" s="25">
        <v>368</v>
      </c>
      <c r="C66" s="20" t="s">
        <v>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1154867</v>
      </c>
      <c r="L66" s="46">
        <v>0</v>
      </c>
      <c r="M66" s="46">
        <v>0</v>
      </c>
      <c r="N66" s="46">
        <f t="shared" si="14"/>
        <v>1154867</v>
      </c>
      <c r="O66" s="47">
        <f t="shared" si="8"/>
        <v>38.062918163541084</v>
      </c>
      <c r="P66" s="9"/>
    </row>
    <row r="67" spans="1:16" ht="15">
      <c r="A67" s="12"/>
      <c r="B67" s="25">
        <v>369.9</v>
      </c>
      <c r="C67" s="20" t="s">
        <v>69</v>
      </c>
      <c r="D67" s="46">
        <v>253501</v>
      </c>
      <c r="E67" s="46">
        <v>2176</v>
      </c>
      <c r="F67" s="46">
        <v>0</v>
      </c>
      <c r="G67" s="46">
        <v>0</v>
      </c>
      <c r="H67" s="46">
        <v>0</v>
      </c>
      <c r="I67" s="46">
        <v>35197</v>
      </c>
      <c r="J67" s="46">
        <v>0</v>
      </c>
      <c r="K67" s="46">
        <v>1968</v>
      </c>
      <c r="L67" s="46">
        <v>0</v>
      </c>
      <c r="M67" s="46">
        <v>0</v>
      </c>
      <c r="N67" s="46">
        <f t="shared" si="14"/>
        <v>292842</v>
      </c>
      <c r="O67" s="47">
        <f t="shared" si="8"/>
        <v>9.65169242938598</v>
      </c>
      <c r="P67" s="9"/>
    </row>
    <row r="68" spans="1:16" ht="15.75">
      <c r="A68" s="29" t="s">
        <v>46</v>
      </c>
      <c r="B68" s="30"/>
      <c r="C68" s="31"/>
      <c r="D68" s="32">
        <f aca="true" t="shared" si="15" ref="D68:M68">SUM(D69:D74)</f>
        <v>3509859</v>
      </c>
      <c r="E68" s="32">
        <f t="shared" si="15"/>
        <v>487022</v>
      </c>
      <c r="F68" s="32">
        <f t="shared" si="15"/>
        <v>865901</v>
      </c>
      <c r="G68" s="32">
        <f t="shared" si="15"/>
        <v>1045225</v>
      </c>
      <c r="H68" s="32">
        <f t="shared" si="15"/>
        <v>0</v>
      </c>
      <c r="I68" s="32">
        <f t="shared" si="15"/>
        <v>182826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aca="true" t="shared" si="16" ref="N68:N75">SUM(D68:M68)</f>
        <v>6090833</v>
      </c>
      <c r="O68" s="45">
        <f t="shared" si="8"/>
        <v>200.745954319238</v>
      </c>
      <c r="P68" s="9"/>
    </row>
    <row r="69" spans="1:16" ht="15">
      <c r="A69" s="12"/>
      <c r="B69" s="25">
        <v>381</v>
      </c>
      <c r="C69" s="20" t="s">
        <v>70</v>
      </c>
      <c r="D69" s="46">
        <v>3509859</v>
      </c>
      <c r="E69" s="46">
        <v>487022</v>
      </c>
      <c r="F69" s="46">
        <v>865901</v>
      </c>
      <c r="G69" s="46">
        <v>31153</v>
      </c>
      <c r="H69" s="46">
        <v>0</v>
      </c>
      <c r="I69" s="46">
        <v>95752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4989687</v>
      </c>
      <c r="O69" s="47">
        <f aca="true" t="shared" si="17" ref="O69:O75">(N69/O$77)</f>
        <v>164.45361062588577</v>
      </c>
      <c r="P69" s="9"/>
    </row>
    <row r="70" spans="1:16" ht="15">
      <c r="A70" s="12"/>
      <c r="B70" s="25">
        <v>383</v>
      </c>
      <c r="C70" s="20" t="s">
        <v>71</v>
      </c>
      <c r="D70" s="46">
        <v>0</v>
      </c>
      <c r="E70" s="46">
        <v>0</v>
      </c>
      <c r="F70" s="46">
        <v>0</v>
      </c>
      <c r="G70" s="46">
        <v>1014072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1014072</v>
      </c>
      <c r="O70" s="47">
        <f t="shared" si="17"/>
        <v>33.42249761049405</v>
      </c>
      <c r="P70" s="9"/>
    </row>
    <row r="71" spans="1:16" ht="15">
      <c r="A71" s="12"/>
      <c r="B71" s="25">
        <v>389.2</v>
      </c>
      <c r="C71" s="20" t="s">
        <v>123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11184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11184</v>
      </c>
      <c r="O71" s="47">
        <f t="shared" si="17"/>
        <v>0.368610131505224</v>
      </c>
      <c r="P71" s="9"/>
    </row>
    <row r="72" spans="1:16" ht="15">
      <c r="A72" s="12"/>
      <c r="B72" s="25">
        <v>389.3</v>
      </c>
      <c r="C72" s="20" t="s">
        <v>153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61377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61377</v>
      </c>
      <c r="O72" s="47">
        <f t="shared" si="17"/>
        <v>2.0229062984080945</v>
      </c>
      <c r="P72" s="9"/>
    </row>
    <row r="73" spans="1:16" ht="15">
      <c r="A73" s="12"/>
      <c r="B73" s="25">
        <v>389.4</v>
      </c>
      <c r="C73" s="20" t="s">
        <v>142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650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650</v>
      </c>
      <c r="O73" s="47">
        <f t="shared" si="17"/>
        <v>0.02142315678454896</v>
      </c>
      <c r="P73" s="9"/>
    </row>
    <row r="74" spans="1:16" ht="15.75" thickBot="1">
      <c r="A74" s="12"/>
      <c r="B74" s="25">
        <v>389.8</v>
      </c>
      <c r="C74" s="20" t="s">
        <v>124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13863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13863</v>
      </c>
      <c r="O74" s="47">
        <f t="shared" si="17"/>
        <v>0.45690649616031115</v>
      </c>
      <c r="P74" s="9"/>
    </row>
    <row r="75" spans="1:119" ht="16.5" thickBot="1">
      <c r="A75" s="14" t="s">
        <v>56</v>
      </c>
      <c r="B75" s="23"/>
      <c r="C75" s="22"/>
      <c r="D75" s="15">
        <f aca="true" t="shared" si="18" ref="D75:M75">SUM(D5,D15,D30,D43,D51,D58,D68)</f>
        <v>18961798</v>
      </c>
      <c r="E75" s="15">
        <f t="shared" si="18"/>
        <v>9255593</v>
      </c>
      <c r="F75" s="15">
        <f t="shared" si="18"/>
        <v>866515</v>
      </c>
      <c r="G75" s="15">
        <f t="shared" si="18"/>
        <v>1103942</v>
      </c>
      <c r="H75" s="15">
        <f t="shared" si="18"/>
        <v>0</v>
      </c>
      <c r="I75" s="15">
        <f t="shared" si="18"/>
        <v>22073431</v>
      </c>
      <c r="J75" s="15">
        <f t="shared" si="18"/>
        <v>0</v>
      </c>
      <c r="K75" s="15">
        <f t="shared" si="18"/>
        <v>3669623</v>
      </c>
      <c r="L75" s="15">
        <f t="shared" si="18"/>
        <v>0</v>
      </c>
      <c r="M75" s="15">
        <f t="shared" si="18"/>
        <v>0</v>
      </c>
      <c r="N75" s="15">
        <f t="shared" si="16"/>
        <v>55930902</v>
      </c>
      <c r="O75" s="38">
        <f t="shared" si="17"/>
        <v>1843.4099733034507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164</v>
      </c>
      <c r="M77" s="51"/>
      <c r="N77" s="51"/>
      <c r="O77" s="43">
        <v>30341</v>
      </c>
    </row>
    <row r="78" spans="1:15" ht="15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5" ht="15.75" customHeight="1" thickBot="1">
      <c r="A79" s="55" t="s">
        <v>95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8257902</v>
      </c>
      <c r="E5" s="27">
        <f t="shared" si="0"/>
        <v>2810773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11068675</v>
      </c>
      <c r="O5" s="33">
        <f aca="true" t="shared" si="1" ref="O5:O36">(N5/O$72)</f>
        <v>368.52588646578994</v>
      </c>
      <c r="P5" s="6"/>
    </row>
    <row r="6" spans="1:16" ht="15">
      <c r="A6" s="12"/>
      <c r="B6" s="25">
        <v>311</v>
      </c>
      <c r="C6" s="20" t="s">
        <v>2</v>
      </c>
      <c r="D6" s="46">
        <v>4507851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4507851</v>
      </c>
      <c r="O6" s="47">
        <f t="shared" si="1"/>
        <v>150.08659896787083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610603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610603</v>
      </c>
      <c r="O7" s="47">
        <f t="shared" si="1"/>
        <v>20.329715332112535</v>
      </c>
      <c r="P7" s="9"/>
    </row>
    <row r="8" spans="1:16" ht="15">
      <c r="A8" s="12"/>
      <c r="B8" s="25">
        <v>312.51</v>
      </c>
      <c r="C8" s="20" t="s">
        <v>110</v>
      </c>
      <c r="D8" s="46">
        <v>0</v>
      </c>
      <c r="E8" s="46">
        <v>364457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364457</v>
      </c>
      <c r="O8" s="47">
        <f t="shared" si="1"/>
        <v>12.13440985516897</v>
      </c>
      <c r="P8" s="9"/>
    </row>
    <row r="9" spans="1:16" ht="15">
      <c r="A9" s="12"/>
      <c r="B9" s="25">
        <v>312.6</v>
      </c>
      <c r="C9" s="20" t="s">
        <v>139</v>
      </c>
      <c r="D9" s="46">
        <v>0</v>
      </c>
      <c r="E9" s="46">
        <v>1835713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1835713</v>
      </c>
      <c r="O9" s="47">
        <f t="shared" si="1"/>
        <v>61.11912768436824</v>
      </c>
      <c r="P9" s="9"/>
    </row>
    <row r="10" spans="1:16" ht="15">
      <c r="A10" s="12"/>
      <c r="B10" s="25">
        <v>314.1</v>
      </c>
      <c r="C10" s="20" t="s">
        <v>11</v>
      </c>
      <c r="D10" s="46">
        <v>2304302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2304302</v>
      </c>
      <c r="O10" s="47">
        <f t="shared" si="1"/>
        <v>76.720559347428</v>
      </c>
      <c r="P10" s="9"/>
    </row>
    <row r="11" spans="1:16" ht="15">
      <c r="A11" s="12"/>
      <c r="B11" s="25">
        <v>314.3</v>
      </c>
      <c r="C11" s="20" t="s">
        <v>12</v>
      </c>
      <c r="D11" s="46">
        <v>369605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369605</v>
      </c>
      <c r="O11" s="47">
        <f t="shared" si="1"/>
        <v>12.30580988846346</v>
      </c>
      <c r="P11" s="9"/>
    </row>
    <row r="12" spans="1:16" ht="15">
      <c r="A12" s="12"/>
      <c r="B12" s="25">
        <v>314.8</v>
      </c>
      <c r="C12" s="20" t="s">
        <v>13</v>
      </c>
      <c r="D12" s="46">
        <v>82224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82224</v>
      </c>
      <c r="O12" s="47">
        <f t="shared" si="1"/>
        <v>2.737606126186116</v>
      </c>
      <c r="P12" s="9"/>
    </row>
    <row r="13" spans="1:16" ht="15">
      <c r="A13" s="12"/>
      <c r="B13" s="25">
        <v>315</v>
      </c>
      <c r="C13" s="20" t="s">
        <v>111</v>
      </c>
      <c r="D13" s="46">
        <v>757982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757982</v>
      </c>
      <c r="O13" s="47">
        <f t="shared" si="1"/>
        <v>25.236623938738138</v>
      </c>
      <c r="P13" s="9"/>
    </row>
    <row r="14" spans="1:16" ht="15">
      <c r="A14" s="12"/>
      <c r="B14" s="25">
        <v>316</v>
      </c>
      <c r="C14" s="20" t="s">
        <v>112</v>
      </c>
      <c r="D14" s="46">
        <v>235938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235938</v>
      </c>
      <c r="O14" s="47">
        <f t="shared" si="1"/>
        <v>7.855435325453637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SUM(D16:D24)</f>
        <v>2383803</v>
      </c>
      <c r="E15" s="32">
        <f t="shared" si="3"/>
        <v>1917337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4301140</v>
      </c>
      <c r="O15" s="45">
        <f t="shared" si="1"/>
        <v>143.20426169468954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1009346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1009346</v>
      </c>
      <c r="O16" s="47">
        <f t="shared" si="1"/>
        <v>33.60566006325953</v>
      </c>
      <c r="P16" s="9"/>
    </row>
    <row r="17" spans="1:16" ht="15">
      <c r="A17" s="12"/>
      <c r="B17" s="25">
        <v>323.1</v>
      </c>
      <c r="C17" s="20" t="s">
        <v>17</v>
      </c>
      <c r="D17" s="46">
        <v>1890365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1890365</v>
      </c>
      <c r="O17" s="47">
        <f t="shared" si="1"/>
        <v>62.93873813883802</v>
      </c>
      <c r="P17" s="9"/>
    </row>
    <row r="18" spans="1:16" ht="15">
      <c r="A18" s="12"/>
      <c r="B18" s="25">
        <v>323.4</v>
      </c>
      <c r="C18" s="20" t="s">
        <v>18</v>
      </c>
      <c r="D18" s="46">
        <v>50676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50676</v>
      </c>
      <c r="O18" s="47">
        <f t="shared" si="1"/>
        <v>1.6872315631762944</v>
      </c>
      <c r="P18" s="9"/>
    </row>
    <row r="19" spans="1:16" ht="15">
      <c r="A19" s="12"/>
      <c r="B19" s="25">
        <v>323.7</v>
      </c>
      <c r="C19" s="20" t="s">
        <v>19</v>
      </c>
      <c r="D19" s="46">
        <v>379391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379391</v>
      </c>
      <c r="O19" s="47">
        <f t="shared" si="1"/>
        <v>12.631629765273848</v>
      </c>
      <c r="P19" s="9"/>
    </row>
    <row r="20" spans="1:16" ht="15">
      <c r="A20" s="12"/>
      <c r="B20" s="25">
        <v>324.12</v>
      </c>
      <c r="C20" s="20" t="s">
        <v>85</v>
      </c>
      <c r="D20" s="46">
        <v>0</v>
      </c>
      <c r="E20" s="46">
        <v>138984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138984</v>
      </c>
      <c r="O20" s="47">
        <f t="shared" si="1"/>
        <v>4.62740136507408</v>
      </c>
      <c r="P20" s="9"/>
    </row>
    <row r="21" spans="1:16" ht="15">
      <c r="A21" s="12"/>
      <c r="B21" s="25">
        <v>324.32</v>
      </c>
      <c r="C21" s="20" t="s">
        <v>86</v>
      </c>
      <c r="D21" s="46">
        <v>0</v>
      </c>
      <c r="E21" s="46">
        <v>294157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294157</v>
      </c>
      <c r="O21" s="47">
        <f t="shared" si="1"/>
        <v>9.793807224904278</v>
      </c>
      <c r="P21" s="9"/>
    </row>
    <row r="22" spans="1:16" ht="15">
      <c r="A22" s="12"/>
      <c r="B22" s="25">
        <v>324.62</v>
      </c>
      <c r="C22" s="20" t="s">
        <v>88</v>
      </c>
      <c r="D22" s="46">
        <v>0</v>
      </c>
      <c r="E22" s="46">
        <v>110869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110869</v>
      </c>
      <c r="O22" s="47">
        <f t="shared" si="1"/>
        <v>3.6913267854170133</v>
      </c>
      <c r="P22" s="9"/>
    </row>
    <row r="23" spans="1:16" ht="15">
      <c r="A23" s="12"/>
      <c r="B23" s="25">
        <v>325.2</v>
      </c>
      <c r="C23" s="20" t="s">
        <v>21</v>
      </c>
      <c r="D23" s="46">
        <v>0</v>
      </c>
      <c r="E23" s="46">
        <v>363801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363801</v>
      </c>
      <c r="O23" s="47">
        <f t="shared" si="1"/>
        <v>12.112568669885134</v>
      </c>
      <c r="P23" s="9"/>
    </row>
    <row r="24" spans="1:16" ht="15">
      <c r="A24" s="12"/>
      <c r="B24" s="25">
        <v>329</v>
      </c>
      <c r="C24" s="20" t="s">
        <v>22</v>
      </c>
      <c r="D24" s="46">
        <v>63371</v>
      </c>
      <c r="E24" s="46">
        <v>180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63551</v>
      </c>
      <c r="O24" s="47">
        <f t="shared" si="1"/>
        <v>2.1158981188613284</v>
      </c>
      <c r="P24" s="9"/>
    </row>
    <row r="25" spans="1:16" ht="15.75">
      <c r="A25" s="29" t="s">
        <v>24</v>
      </c>
      <c r="B25" s="30"/>
      <c r="C25" s="31"/>
      <c r="D25" s="32">
        <f aca="true" t="shared" si="6" ref="D25:M25">SUM(D26:D37)</f>
        <v>4363172</v>
      </c>
      <c r="E25" s="32">
        <f t="shared" si="6"/>
        <v>1705178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6068350</v>
      </c>
      <c r="O25" s="45">
        <f t="shared" si="1"/>
        <v>202.0426169468953</v>
      </c>
      <c r="P25" s="10"/>
    </row>
    <row r="26" spans="1:16" ht="15">
      <c r="A26" s="12"/>
      <c r="B26" s="25">
        <v>331.1</v>
      </c>
      <c r="C26" s="20" t="s">
        <v>23</v>
      </c>
      <c r="D26" s="46">
        <v>0</v>
      </c>
      <c r="E26" s="46">
        <v>871689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871689</v>
      </c>
      <c r="O26" s="47">
        <f t="shared" si="1"/>
        <v>29.02244048609955</v>
      </c>
      <c r="P26" s="9"/>
    </row>
    <row r="27" spans="1:16" ht="15">
      <c r="A27" s="12"/>
      <c r="B27" s="25">
        <v>331.2</v>
      </c>
      <c r="C27" s="20" t="s">
        <v>105</v>
      </c>
      <c r="D27" s="46">
        <v>187209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187209</v>
      </c>
      <c r="O27" s="47">
        <f t="shared" si="1"/>
        <v>6.233028133843849</v>
      </c>
      <c r="P27" s="9"/>
    </row>
    <row r="28" spans="1:16" ht="15">
      <c r="A28" s="12"/>
      <c r="B28" s="25">
        <v>331.9</v>
      </c>
      <c r="C28" s="20" t="s">
        <v>140</v>
      </c>
      <c r="D28" s="46">
        <v>689233</v>
      </c>
      <c r="E28" s="46">
        <v>25222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714455</v>
      </c>
      <c r="O28" s="47">
        <f t="shared" si="1"/>
        <v>23.787414682869986</v>
      </c>
      <c r="P28" s="9"/>
    </row>
    <row r="29" spans="1:16" ht="15">
      <c r="A29" s="12"/>
      <c r="B29" s="25">
        <v>334.1</v>
      </c>
      <c r="C29" s="20" t="s">
        <v>25</v>
      </c>
      <c r="D29" s="46">
        <v>0</v>
      </c>
      <c r="E29" s="46">
        <v>126157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126157</v>
      </c>
      <c r="O29" s="47">
        <f t="shared" si="1"/>
        <v>4.200332944897619</v>
      </c>
      <c r="P29" s="9"/>
    </row>
    <row r="30" spans="1:16" ht="15">
      <c r="A30" s="12"/>
      <c r="B30" s="25">
        <v>334.9</v>
      </c>
      <c r="C30" s="20" t="s">
        <v>151</v>
      </c>
      <c r="D30" s="46">
        <v>191725</v>
      </c>
      <c r="E30" s="46">
        <v>1453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193178</v>
      </c>
      <c r="O30" s="47">
        <f t="shared" si="1"/>
        <v>6.431762943232895</v>
      </c>
      <c r="P30" s="9"/>
    </row>
    <row r="31" spans="1:16" ht="15">
      <c r="A31" s="12"/>
      <c r="B31" s="25">
        <v>335.12</v>
      </c>
      <c r="C31" s="20" t="s">
        <v>115</v>
      </c>
      <c r="D31" s="46">
        <v>1178959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1178959</v>
      </c>
      <c r="O31" s="47">
        <f t="shared" si="1"/>
        <v>39.25283835525221</v>
      </c>
      <c r="P31" s="9"/>
    </row>
    <row r="32" spans="1:16" ht="15">
      <c r="A32" s="12"/>
      <c r="B32" s="25">
        <v>335.14</v>
      </c>
      <c r="C32" s="20" t="s">
        <v>116</v>
      </c>
      <c r="D32" s="46">
        <v>14546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14546</v>
      </c>
      <c r="O32" s="47">
        <f t="shared" si="1"/>
        <v>0.48430164807724324</v>
      </c>
      <c r="P32" s="9"/>
    </row>
    <row r="33" spans="1:16" ht="15">
      <c r="A33" s="12"/>
      <c r="B33" s="25">
        <v>335.15</v>
      </c>
      <c r="C33" s="20" t="s">
        <v>117</v>
      </c>
      <c r="D33" s="46">
        <v>16594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16594</v>
      </c>
      <c r="O33" s="47">
        <f t="shared" si="1"/>
        <v>0.5524887631097053</v>
      </c>
      <c r="P33" s="9"/>
    </row>
    <row r="34" spans="1:16" ht="15">
      <c r="A34" s="12"/>
      <c r="B34" s="25">
        <v>335.18</v>
      </c>
      <c r="C34" s="20" t="s">
        <v>118</v>
      </c>
      <c r="D34" s="46">
        <v>1998820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1998820</v>
      </c>
      <c r="O34" s="47">
        <f t="shared" si="1"/>
        <v>66.5496920259697</v>
      </c>
      <c r="P34" s="9"/>
    </row>
    <row r="35" spans="1:16" ht="15">
      <c r="A35" s="12"/>
      <c r="B35" s="25">
        <v>335.49</v>
      </c>
      <c r="C35" s="20" t="s">
        <v>35</v>
      </c>
      <c r="D35" s="46">
        <v>17506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17506</v>
      </c>
      <c r="O35" s="47">
        <f t="shared" si="1"/>
        <v>0.5828533377725986</v>
      </c>
      <c r="P35" s="9"/>
    </row>
    <row r="36" spans="1:16" ht="15">
      <c r="A36" s="12"/>
      <c r="B36" s="25">
        <v>337.2</v>
      </c>
      <c r="C36" s="20" t="s">
        <v>37</v>
      </c>
      <c r="D36" s="46">
        <v>48830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48830</v>
      </c>
      <c r="O36" s="47">
        <f t="shared" si="1"/>
        <v>1.6257699350757449</v>
      </c>
      <c r="P36" s="9"/>
    </row>
    <row r="37" spans="1:16" ht="15">
      <c r="A37" s="12"/>
      <c r="B37" s="25">
        <v>338</v>
      </c>
      <c r="C37" s="20" t="s">
        <v>38</v>
      </c>
      <c r="D37" s="46">
        <v>19750</v>
      </c>
      <c r="E37" s="46">
        <v>680657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700407</v>
      </c>
      <c r="O37" s="47">
        <f aca="true" t="shared" si="8" ref="O37:O68">(N37/O$72)</f>
        <v>23.31969369069419</v>
      </c>
      <c r="P37" s="9"/>
    </row>
    <row r="38" spans="1:16" ht="15.75">
      <c r="A38" s="29" t="s">
        <v>44</v>
      </c>
      <c r="B38" s="30"/>
      <c r="C38" s="31"/>
      <c r="D38" s="32">
        <f aca="true" t="shared" si="9" ref="D38:M38">SUM(D39:D45)</f>
        <v>257064</v>
      </c>
      <c r="E38" s="32">
        <f t="shared" si="9"/>
        <v>3823044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19752394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23832502</v>
      </c>
      <c r="O38" s="45">
        <f t="shared" si="8"/>
        <v>793.4909938405194</v>
      </c>
      <c r="P38" s="10"/>
    </row>
    <row r="39" spans="1:16" ht="15">
      <c r="A39" s="12"/>
      <c r="B39" s="25">
        <v>341.3</v>
      </c>
      <c r="C39" s="20" t="s">
        <v>119</v>
      </c>
      <c r="D39" s="46">
        <v>80692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0" ref="N39:N45">SUM(D39:M39)</f>
        <v>80692</v>
      </c>
      <c r="O39" s="47">
        <f t="shared" si="8"/>
        <v>2.6865989678708173</v>
      </c>
      <c r="P39" s="9"/>
    </row>
    <row r="40" spans="1:16" ht="15">
      <c r="A40" s="12"/>
      <c r="B40" s="25">
        <v>341.9</v>
      </c>
      <c r="C40" s="20" t="s">
        <v>120</v>
      </c>
      <c r="D40" s="46">
        <v>4294</v>
      </c>
      <c r="E40" s="46">
        <v>1259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5553</v>
      </c>
      <c r="O40" s="47">
        <f t="shared" si="8"/>
        <v>0.18488430164807723</v>
      </c>
      <c r="P40" s="9"/>
    </row>
    <row r="41" spans="1:16" ht="15">
      <c r="A41" s="12"/>
      <c r="B41" s="25">
        <v>342.1</v>
      </c>
      <c r="C41" s="20" t="s">
        <v>48</v>
      </c>
      <c r="D41" s="46">
        <v>765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765</v>
      </c>
      <c r="O41" s="47">
        <f t="shared" si="8"/>
        <v>0.025470284667887463</v>
      </c>
      <c r="P41" s="9"/>
    </row>
    <row r="42" spans="1:16" ht="15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18924899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18924899</v>
      </c>
      <c r="O42" s="47">
        <f t="shared" si="8"/>
        <v>630.0948560013318</v>
      </c>
      <c r="P42" s="9"/>
    </row>
    <row r="43" spans="1:16" ht="15">
      <c r="A43" s="12"/>
      <c r="B43" s="25">
        <v>343.9</v>
      </c>
      <c r="C43" s="20" t="s">
        <v>53</v>
      </c>
      <c r="D43" s="46">
        <v>0</v>
      </c>
      <c r="E43" s="46">
        <v>3821785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3821785</v>
      </c>
      <c r="O43" s="47">
        <f t="shared" si="8"/>
        <v>127.24438155485267</v>
      </c>
      <c r="P43" s="9"/>
    </row>
    <row r="44" spans="1:16" ht="15">
      <c r="A44" s="12"/>
      <c r="B44" s="25">
        <v>347.2</v>
      </c>
      <c r="C44" s="20" t="s">
        <v>55</v>
      </c>
      <c r="D44" s="46">
        <v>166013</v>
      </c>
      <c r="E44" s="46">
        <v>0</v>
      </c>
      <c r="F44" s="46">
        <v>0</v>
      </c>
      <c r="G44" s="46">
        <v>0</v>
      </c>
      <c r="H44" s="46">
        <v>0</v>
      </c>
      <c r="I44" s="46">
        <v>827495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993508</v>
      </c>
      <c r="O44" s="47">
        <f t="shared" si="8"/>
        <v>33.078341934409856</v>
      </c>
      <c r="P44" s="9"/>
    </row>
    <row r="45" spans="1:16" ht="15">
      <c r="A45" s="12"/>
      <c r="B45" s="25">
        <v>349</v>
      </c>
      <c r="C45" s="20" t="s">
        <v>136</v>
      </c>
      <c r="D45" s="46">
        <v>5300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5300</v>
      </c>
      <c r="O45" s="47">
        <f t="shared" si="8"/>
        <v>0.1764607957383053</v>
      </c>
      <c r="P45" s="9"/>
    </row>
    <row r="46" spans="1:16" ht="15.75">
      <c r="A46" s="29" t="s">
        <v>45</v>
      </c>
      <c r="B46" s="30"/>
      <c r="C46" s="31"/>
      <c r="D46" s="32">
        <f aca="true" t="shared" si="11" ref="D46:M46">SUM(D47:D52)</f>
        <v>284338</v>
      </c>
      <c r="E46" s="32">
        <f t="shared" si="11"/>
        <v>110858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aca="true" t="shared" si="12" ref="N46:N54">SUM(D46:M46)</f>
        <v>395196</v>
      </c>
      <c r="O46" s="45">
        <f t="shared" si="8"/>
        <v>13.157849175961378</v>
      </c>
      <c r="P46" s="10"/>
    </row>
    <row r="47" spans="1:16" ht="15">
      <c r="A47" s="13"/>
      <c r="B47" s="39">
        <v>351.1</v>
      </c>
      <c r="C47" s="21" t="s">
        <v>58</v>
      </c>
      <c r="D47" s="46">
        <v>174505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174505</v>
      </c>
      <c r="O47" s="47">
        <f t="shared" si="8"/>
        <v>5.8100549359081075</v>
      </c>
      <c r="P47" s="9"/>
    </row>
    <row r="48" spans="1:16" ht="15">
      <c r="A48" s="13"/>
      <c r="B48" s="39">
        <v>351.3</v>
      </c>
      <c r="C48" s="21" t="s">
        <v>59</v>
      </c>
      <c r="D48" s="46">
        <v>0</v>
      </c>
      <c r="E48" s="46">
        <v>11925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11925</v>
      </c>
      <c r="O48" s="47">
        <f t="shared" si="8"/>
        <v>0.39703679041118695</v>
      </c>
      <c r="P48" s="9"/>
    </row>
    <row r="49" spans="1:16" ht="15">
      <c r="A49" s="13"/>
      <c r="B49" s="39">
        <v>351.4</v>
      </c>
      <c r="C49" s="21" t="s">
        <v>60</v>
      </c>
      <c r="D49" s="46">
        <v>5025</v>
      </c>
      <c r="E49" s="46">
        <v>8833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13858</v>
      </c>
      <c r="O49" s="47">
        <f t="shared" si="8"/>
        <v>0.4613950391210255</v>
      </c>
      <c r="P49" s="9"/>
    </row>
    <row r="50" spans="1:16" ht="15">
      <c r="A50" s="13"/>
      <c r="B50" s="39">
        <v>351.5</v>
      </c>
      <c r="C50" s="21" t="s">
        <v>61</v>
      </c>
      <c r="D50" s="46">
        <v>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24</v>
      </c>
      <c r="O50" s="47">
        <f t="shared" si="8"/>
        <v>0.0007990677542866656</v>
      </c>
      <c r="P50" s="9"/>
    </row>
    <row r="51" spans="1:16" ht="15">
      <c r="A51" s="13"/>
      <c r="B51" s="39">
        <v>354</v>
      </c>
      <c r="C51" s="21" t="s">
        <v>62</v>
      </c>
      <c r="D51" s="46">
        <v>103465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103465</v>
      </c>
      <c r="O51" s="47">
        <f t="shared" si="8"/>
        <v>3.444814383219577</v>
      </c>
      <c r="P51" s="9"/>
    </row>
    <row r="52" spans="1:16" ht="15">
      <c r="A52" s="13"/>
      <c r="B52" s="39">
        <v>359</v>
      </c>
      <c r="C52" s="21" t="s">
        <v>63</v>
      </c>
      <c r="D52" s="46">
        <v>1319</v>
      </c>
      <c r="E52" s="46">
        <v>90100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91419</v>
      </c>
      <c r="O52" s="47">
        <f t="shared" si="8"/>
        <v>3.043748959547195</v>
      </c>
      <c r="P52" s="9"/>
    </row>
    <row r="53" spans="1:16" ht="15.75">
      <c r="A53" s="29" t="s">
        <v>3</v>
      </c>
      <c r="B53" s="30"/>
      <c r="C53" s="31"/>
      <c r="D53" s="32">
        <f aca="true" t="shared" si="13" ref="D53:M53">SUM(D54:D61)</f>
        <v>624548</v>
      </c>
      <c r="E53" s="32">
        <f t="shared" si="13"/>
        <v>736632</v>
      </c>
      <c r="F53" s="32">
        <f t="shared" si="13"/>
        <v>222</v>
      </c>
      <c r="G53" s="32">
        <f t="shared" si="13"/>
        <v>65868</v>
      </c>
      <c r="H53" s="32">
        <f t="shared" si="13"/>
        <v>0</v>
      </c>
      <c r="I53" s="32">
        <f t="shared" si="13"/>
        <v>879855</v>
      </c>
      <c r="J53" s="32">
        <f t="shared" si="13"/>
        <v>0</v>
      </c>
      <c r="K53" s="32">
        <f t="shared" si="13"/>
        <v>2102316</v>
      </c>
      <c r="L53" s="32">
        <f t="shared" si="13"/>
        <v>0</v>
      </c>
      <c r="M53" s="32">
        <f t="shared" si="13"/>
        <v>0</v>
      </c>
      <c r="N53" s="32">
        <f t="shared" si="12"/>
        <v>4409441</v>
      </c>
      <c r="O53" s="45">
        <f t="shared" si="8"/>
        <v>146.81008823039787</v>
      </c>
      <c r="P53" s="10"/>
    </row>
    <row r="54" spans="1:16" ht="15">
      <c r="A54" s="12"/>
      <c r="B54" s="25">
        <v>361.1</v>
      </c>
      <c r="C54" s="20" t="s">
        <v>64</v>
      </c>
      <c r="D54" s="46">
        <v>122164</v>
      </c>
      <c r="E54" s="46">
        <v>209930</v>
      </c>
      <c r="F54" s="46">
        <v>222</v>
      </c>
      <c r="G54" s="46">
        <v>5077</v>
      </c>
      <c r="H54" s="46">
        <v>0</v>
      </c>
      <c r="I54" s="46">
        <v>365382</v>
      </c>
      <c r="J54" s="46">
        <v>0</v>
      </c>
      <c r="K54" s="46">
        <v>1441373</v>
      </c>
      <c r="L54" s="46">
        <v>0</v>
      </c>
      <c r="M54" s="46">
        <v>0</v>
      </c>
      <c r="N54" s="46">
        <f t="shared" si="12"/>
        <v>2144148</v>
      </c>
      <c r="O54" s="47">
        <f t="shared" si="8"/>
        <v>71.38831363409356</v>
      </c>
      <c r="P54" s="9"/>
    </row>
    <row r="55" spans="1:16" ht="15">
      <c r="A55" s="12"/>
      <c r="B55" s="25">
        <v>361.3</v>
      </c>
      <c r="C55" s="20" t="s">
        <v>90</v>
      </c>
      <c r="D55" s="46">
        <v>86472</v>
      </c>
      <c r="E55" s="46">
        <v>221168</v>
      </c>
      <c r="F55" s="46">
        <v>0</v>
      </c>
      <c r="G55" s="46">
        <v>58</v>
      </c>
      <c r="H55" s="46">
        <v>0</v>
      </c>
      <c r="I55" s="46">
        <v>339214</v>
      </c>
      <c r="J55" s="46">
        <v>0</v>
      </c>
      <c r="K55" s="46">
        <v>63989</v>
      </c>
      <c r="L55" s="46">
        <v>0</v>
      </c>
      <c r="M55" s="46">
        <v>0</v>
      </c>
      <c r="N55" s="46">
        <f aca="true" t="shared" si="14" ref="N55:N61">SUM(D55:M55)</f>
        <v>710901</v>
      </c>
      <c r="O55" s="47">
        <f t="shared" si="8"/>
        <v>23.669086066256035</v>
      </c>
      <c r="P55" s="9"/>
    </row>
    <row r="56" spans="1:16" ht="15">
      <c r="A56" s="12"/>
      <c r="B56" s="25">
        <v>361.4</v>
      </c>
      <c r="C56" s="20" t="s">
        <v>121</v>
      </c>
      <c r="D56" s="46">
        <v>1851</v>
      </c>
      <c r="E56" s="46">
        <v>3951</v>
      </c>
      <c r="F56" s="46">
        <v>0</v>
      </c>
      <c r="G56" s="46">
        <v>1</v>
      </c>
      <c r="H56" s="46">
        <v>0</v>
      </c>
      <c r="I56" s="46">
        <v>6776</v>
      </c>
      <c r="J56" s="46">
        <v>0</v>
      </c>
      <c r="K56" s="46">
        <v>-512737</v>
      </c>
      <c r="L56" s="46">
        <v>0</v>
      </c>
      <c r="M56" s="46">
        <v>0</v>
      </c>
      <c r="N56" s="46">
        <f t="shared" si="14"/>
        <v>-500158</v>
      </c>
      <c r="O56" s="47">
        <f t="shared" si="8"/>
        <v>-16.652505410354586</v>
      </c>
      <c r="P56" s="9"/>
    </row>
    <row r="57" spans="1:16" ht="15">
      <c r="A57" s="12"/>
      <c r="B57" s="25">
        <v>362</v>
      </c>
      <c r="C57" s="20" t="s">
        <v>91</v>
      </c>
      <c r="D57" s="46">
        <v>0</v>
      </c>
      <c r="E57" s="46">
        <v>18647</v>
      </c>
      <c r="F57" s="46">
        <v>0</v>
      </c>
      <c r="G57" s="46">
        <v>0</v>
      </c>
      <c r="H57" s="46">
        <v>0</v>
      </c>
      <c r="I57" s="46">
        <v>114056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132703</v>
      </c>
      <c r="O57" s="47">
        <f t="shared" si="8"/>
        <v>4.418278674879307</v>
      </c>
      <c r="P57" s="9"/>
    </row>
    <row r="58" spans="1:16" ht="15">
      <c r="A58" s="12"/>
      <c r="B58" s="25">
        <v>364</v>
      </c>
      <c r="C58" s="20" t="s">
        <v>122</v>
      </c>
      <c r="D58" s="46">
        <v>4447</v>
      </c>
      <c r="E58" s="46">
        <v>0</v>
      </c>
      <c r="F58" s="46">
        <v>0</v>
      </c>
      <c r="G58" s="46">
        <v>60732</v>
      </c>
      <c r="H58" s="46">
        <v>0</v>
      </c>
      <c r="I58" s="46">
        <v>15436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80615</v>
      </c>
      <c r="O58" s="47">
        <f t="shared" si="8"/>
        <v>2.6840352921591477</v>
      </c>
      <c r="P58" s="9"/>
    </row>
    <row r="59" spans="1:16" ht="15">
      <c r="A59" s="12"/>
      <c r="B59" s="25">
        <v>366</v>
      </c>
      <c r="C59" s="20" t="s">
        <v>67</v>
      </c>
      <c r="D59" s="46">
        <v>17057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17057</v>
      </c>
      <c r="O59" s="47">
        <f t="shared" si="8"/>
        <v>0.5679041118694856</v>
      </c>
      <c r="P59" s="9"/>
    </row>
    <row r="60" spans="1:16" ht="15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1109565</v>
      </c>
      <c r="L60" s="46">
        <v>0</v>
      </c>
      <c r="M60" s="46">
        <v>0</v>
      </c>
      <c r="N60" s="46">
        <f t="shared" si="14"/>
        <v>1109565</v>
      </c>
      <c r="O60" s="47">
        <f t="shared" si="8"/>
        <v>36.94240053271184</v>
      </c>
      <c r="P60" s="9"/>
    </row>
    <row r="61" spans="1:16" ht="15">
      <c r="A61" s="12"/>
      <c r="B61" s="25">
        <v>369.9</v>
      </c>
      <c r="C61" s="20" t="s">
        <v>69</v>
      </c>
      <c r="D61" s="46">
        <v>392557</v>
      </c>
      <c r="E61" s="46">
        <v>282936</v>
      </c>
      <c r="F61" s="46">
        <v>0</v>
      </c>
      <c r="G61" s="46">
        <v>0</v>
      </c>
      <c r="H61" s="46">
        <v>0</v>
      </c>
      <c r="I61" s="46">
        <v>38991</v>
      </c>
      <c r="J61" s="46">
        <v>0</v>
      </c>
      <c r="K61" s="46">
        <v>126</v>
      </c>
      <c r="L61" s="46">
        <v>0</v>
      </c>
      <c r="M61" s="46">
        <v>0</v>
      </c>
      <c r="N61" s="46">
        <f t="shared" si="14"/>
        <v>714610</v>
      </c>
      <c r="O61" s="47">
        <f t="shared" si="8"/>
        <v>23.792575328783087</v>
      </c>
      <c r="P61" s="9"/>
    </row>
    <row r="62" spans="1:16" ht="15.75">
      <c r="A62" s="29" t="s">
        <v>46</v>
      </c>
      <c r="B62" s="30"/>
      <c r="C62" s="31"/>
      <c r="D62" s="32">
        <f aca="true" t="shared" si="15" ref="D62:M62">SUM(D63:D69)</f>
        <v>4003511</v>
      </c>
      <c r="E62" s="32">
        <f t="shared" si="15"/>
        <v>438303</v>
      </c>
      <c r="F62" s="32">
        <f t="shared" si="15"/>
        <v>689566</v>
      </c>
      <c r="G62" s="32">
        <f t="shared" si="15"/>
        <v>1279976</v>
      </c>
      <c r="H62" s="32">
        <f t="shared" si="15"/>
        <v>0</v>
      </c>
      <c r="I62" s="32">
        <f t="shared" si="15"/>
        <v>929167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>SUM(D62:M62)</f>
        <v>7340523</v>
      </c>
      <c r="O62" s="45">
        <f t="shared" si="8"/>
        <v>244.3989678708174</v>
      </c>
      <c r="P62" s="9"/>
    </row>
    <row r="63" spans="1:16" ht="15">
      <c r="A63" s="12"/>
      <c r="B63" s="25">
        <v>381</v>
      </c>
      <c r="C63" s="20" t="s">
        <v>70</v>
      </c>
      <c r="D63" s="46">
        <v>2359932</v>
      </c>
      <c r="E63" s="46">
        <v>438303</v>
      </c>
      <c r="F63" s="46">
        <v>689566</v>
      </c>
      <c r="G63" s="46">
        <v>820195</v>
      </c>
      <c r="H63" s="46">
        <v>0</v>
      </c>
      <c r="I63" s="46">
        <v>246846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4554842</v>
      </c>
      <c r="O63" s="47">
        <f t="shared" si="8"/>
        <v>151.65114033627435</v>
      </c>
      <c r="P63" s="9"/>
    </row>
    <row r="64" spans="1:16" ht="15">
      <c r="A64" s="12"/>
      <c r="B64" s="25">
        <v>383</v>
      </c>
      <c r="C64" s="20" t="s">
        <v>71</v>
      </c>
      <c r="D64" s="46">
        <v>0</v>
      </c>
      <c r="E64" s="46">
        <v>0</v>
      </c>
      <c r="F64" s="46">
        <v>0</v>
      </c>
      <c r="G64" s="46">
        <v>459781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6" ref="N64:N69">SUM(D64:M64)</f>
        <v>459781</v>
      </c>
      <c r="O64" s="47">
        <f t="shared" si="8"/>
        <v>15.308173797236558</v>
      </c>
      <c r="P64" s="9"/>
    </row>
    <row r="65" spans="1:16" ht="15">
      <c r="A65" s="12"/>
      <c r="B65" s="25">
        <v>384</v>
      </c>
      <c r="C65" s="20" t="s">
        <v>72</v>
      </c>
      <c r="D65" s="46">
        <v>1643579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1643579</v>
      </c>
      <c r="O65" s="47">
        <f t="shared" si="8"/>
        <v>54.72212418844681</v>
      </c>
      <c r="P65" s="9"/>
    </row>
    <row r="66" spans="1:16" ht="15">
      <c r="A66" s="12"/>
      <c r="B66" s="25">
        <v>389.2</v>
      </c>
      <c r="C66" s="20" t="s">
        <v>123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307602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307602</v>
      </c>
      <c r="O66" s="47">
        <f t="shared" si="8"/>
        <v>10.24145163975362</v>
      </c>
      <c r="P66" s="9"/>
    </row>
    <row r="67" spans="1:16" ht="15">
      <c r="A67" s="12"/>
      <c r="B67" s="25">
        <v>389.3</v>
      </c>
      <c r="C67" s="20" t="s">
        <v>153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15188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15188</v>
      </c>
      <c r="O67" s="47">
        <f t="shared" si="8"/>
        <v>0.5056767105044115</v>
      </c>
      <c r="P67" s="9"/>
    </row>
    <row r="68" spans="1:16" ht="15">
      <c r="A68" s="12"/>
      <c r="B68" s="25">
        <v>389.4</v>
      </c>
      <c r="C68" s="20" t="s">
        <v>142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850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850</v>
      </c>
      <c r="O68" s="47">
        <f t="shared" si="8"/>
        <v>0.028300316297652738</v>
      </c>
      <c r="P68" s="9"/>
    </row>
    <row r="69" spans="1:16" ht="15.75" thickBot="1">
      <c r="A69" s="12"/>
      <c r="B69" s="25">
        <v>389.8</v>
      </c>
      <c r="C69" s="20" t="s">
        <v>124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358681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358681</v>
      </c>
      <c r="O69" s="47">
        <f>(N69/O$72)</f>
        <v>11.94210088230398</v>
      </c>
      <c r="P69" s="9"/>
    </row>
    <row r="70" spans="1:119" ht="16.5" thickBot="1">
      <c r="A70" s="14" t="s">
        <v>56</v>
      </c>
      <c r="B70" s="23"/>
      <c r="C70" s="22"/>
      <c r="D70" s="15">
        <f aca="true" t="shared" si="17" ref="D70:M70">SUM(D5,D15,D25,D38,D46,D53,D62)</f>
        <v>20174338</v>
      </c>
      <c r="E70" s="15">
        <f t="shared" si="17"/>
        <v>11542125</v>
      </c>
      <c r="F70" s="15">
        <f t="shared" si="17"/>
        <v>689788</v>
      </c>
      <c r="G70" s="15">
        <f t="shared" si="17"/>
        <v>1345844</v>
      </c>
      <c r="H70" s="15">
        <f t="shared" si="17"/>
        <v>0</v>
      </c>
      <c r="I70" s="15">
        <f t="shared" si="17"/>
        <v>21561416</v>
      </c>
      <c r="J70" s="15">
        <f t="shared" si="17"/>
        <v>0</v>
      </c>
      <c r="K70" s="15">
        <f t="shared" si="17"/>
        <v>2102316</v>
      </c>
      <c r="L70" s="15">
        <f t="shared" si="17"/>
        <v>0</v>
      </c>
      <c r="M70" s="15">
        <f t="shared" si="17"/>
        <v>0</v>
      </c>
      <c r="N70" s="15">
        <f>SUM(D70:M70)</f>
        <v>57415827</v>
      </c>
      <c r="O70" s="38">
        <f>(N70/O$72)</f>
        <v>1911.6306642250709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158</v>
      </c>
      <c r="M72" s="51"/>
      <c r="N72" s="51"/>
      <c r="O72" s="43">
        <v>30035</v>
      </c>
    </row>
    <row r="73" spans="1:15" ht="1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5" ht="15.75" customHeight="1" thickBot="1">
      <c r="A74" s="55" t="s">
        <v>95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7400833</v>
      </c>
      <c r="E5" s="27">
        <f t="shared" si="0"/>
        <v>2752804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343562</v>
      </c>
      <c r="L5" s="27">
        <f t="shared" si="0"/>
        <v>0</v>
      </c>
      <c r="M5" s="27">
        <f t="shared" si="0"/>
        <v>0</v>
      </c>
      <c r="N5" s="28">
        <f>SUM(D5:M5)</f>
        <v>10497199</v>
      </c>
      <c r="O5" s="33">
        <f aca="true" t="shared" si="1" ref="O5:O36">(N5/O$70)</f>
        <v>352.51524615487943</v>
      </c>
      <c r="P5" s="6"/>
    </row>
    <row r="6" spans="1:16" ht="15">
      <c r="A6" s="12"/>
      <c r="B6" s="25">
        <v>311</v>
      </c>
      <c r="C6" s="20" t="s">
        <v>2</v>
      </c>
      <c r="D6" s="46">
        <v>3863887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3863887</v>
      </c>
      <c r="O6" s="47">
        <f t="shared" si="1"/>
        <v>129.7564309221573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609022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609022</v>
      </c>
      <c r="O7" s="47">
        <f t="shared" si="1"/>
        <v>20.452078715830478</v>
      </c>
      <c r="P7" s="9"/>
    </row>
    <row r="8" spans="1:16" ht="15">
      <c r="A8" s="12"/>
      <c r="B8" s="25">
        <v>312.51</v>
      </c>
      <c r="C8" s="20" t="s">
        <v>110</v>
      </c>
      <c r="D8" s="46">
        <v>0</v>
      </c>
      <c r="E8" s="46">
        <v>343562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343562</v>
      </c>
      <c r="L8" s="46">
        <v>0</v>
      </c>
      <c r="M8" s="46">
        <v>0</v>
      </c>
      <c r="N8" s="46">
        <f>SUM(D8:M8)</f>
        <v>687124</v>
      </c>
      <c r="O8" s="47">
        <f t="shared" si="1"/>
        <v>23.074887500839544</v>
      </c>
      <c r="P8" s="9"/>
    </row>
    <row r="9" spans="1:16" ht="15">
      <c r="A9" s="12"/>
      <c r="B9" s="25">
        <v>312.6</v>
      </c>
      <c r="C9" s="20" t="s">
        <v>139</v>
      </c>
      <c r="D9" s="46">
        <v>0</v>
      </c>
      <c r="E9" s="46">
        <v>1800220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1800220</v>
      </c>
      <c r="O9" s="47">
        <f t="shared" si="1"/>
        <v>60.454698099267915</v>
      </c>
      <c r="P9" s="9"/>
    </row>
    <row r="10" spans="1:16" ht="15">
      <c r="A10" s="12"/>
      <c r="B10" s="25">
        <v>314.1</v>
      </c>
      <c r="C10" s="20" t="s">
        <v>11</v>
      </c>
      <c r="D10" s="46">
        <v>2098296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2098296</v>
      </c>
      <c r="O10" s="47">
        <f t="shared" si="1"/>
        <v>70.4646383235946</v>
      </c>
      <c r="P10" s="9"/>
    </row>
    <row r="11" spans="1:16" ht="15">
      <c r="A11" s="12"/>
      <c r="B11" s="25">
        <v>314.3</v>
      </c>
      <c r="C11" s="20" t="s">
        <v>12</v>
      </c>
      <c r="D11" s="46">
        <v>354061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354061</v>
      </c>
      <c r="O11" s="47">
        <f t="shared" si="1"/>
        <v>11.890019477466586</v>
      </c>
      <c r="P11" s="9"/>
    </row>
    <row r="12" spans="1:16" ht="15">
      <c r="A12" s="12"/>
      <c r="B12" s="25">
        <v>314.8</v>
      </c>
      <c r="C12" s="20" t="s">
        <v>13</v>
      </c>
      <c r="D12" s="46">
        <v>86102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86102</v>
      </c>
      <c r="O12" s="47">
        <f t="shared" si="1"/>
        <v>2.8914634965410704</v>
      </c>
      <c r="P12" s="9"/>
    </row>
    <row r="13" spans="1:16" ht="15">
      <c r="A13" s="12"/>
      <c r="B13" s="25">
        <v>315</v>
      </c>
      <c r="C13" s="20" t="s">
        <v>111</v>
      </c>
      <c r="D13" s="46">
        <v>765559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765559</v>
      </c>
      <c r="O13" s="47">
        <f t="shared" si="1"/>
        <v>25.708879038216132</v>
      </c>
      <c r="P13" s="9"/>
    </row>
    <row r="14" spans="1:16" ht="15">
      <c r="A14" s="12"/>
      <c r="B14" s="25">
        <v>316</v>
      </c>
      <c r="C14" s="20" t="s">
        <v>112</v>
      </c>
      <c r="D14" s="46">
        <v>232928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232928</v>
      </c>
      <c r="O14" s="47">
        <f t="shared" si="1"/>
        <v>7.822150580965814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SUM(D16:D24)</f>
        <v>2171537</v>
      </c>
      <c r="E15" s="32">
        <f t="shared" si="3"/>
        <v>737065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2908602</v>
      </c>
      <c r="O15" s="45">
        <f t="shared" si="1"/>
        <v>97.67620390892606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356557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356557</v>
      </c>
      <c r="O16" s="47">
        <f t="shared" si="1"/>
        <v>11.973839747464572</v>
      </c>
      <c r="P16" s="9"/>
    </row>
    <row r="17" spans="1:16" ht="15">
      <c r="A17" s="12"/>
      <c r="B17" s="25">
        <v>323.1</v>
      </c>
      <c r="C17" s="20" t="s">
        <v>17</v>
      </c>
      <c r="D17" s="46">
        <v>1744224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1744224</v>
      </c>
      <c r="O17" s="47">
        <f t="shared" si="1"/>
        <v>58.57424944589966</v>
      </c>
      <c r="P17" s="9"/>
    </row>
    <row r="18" spans="1:16" ht="15">
      <c r="A18" s="12"/>
      <c r="B18" s="25">
        <v>323.4</v>
      </c>
      <c r="C18" s="20" t="s">
        <v>18</v>
      </c>
      <c r="D18" s="46">
        <v>43190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43190</v>
      </c>
      <c r="O18" s="47">
        <f t="shared" si="1"/>
        <v>1.4503996238834038</v>
      </c>
      <c r="P18" s="9"/>
    </row>
    <row r="19" spans="1:16" ht="15">
      <c r="A19" s="12"/>
      <c r="B19" s="25">
        <v>323.7</v>
      </c>
      <c r="C19" s="20" t="s">
        <v>19</v>
      </c>
      <c r="D19" s="46">
        <v>360269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360269</v>
      </c>
      <c r="O19" s="47">
        <f t="shared" si="1"/>
        <v>12.09849553361542</v>
      </c>
      <c r="P19" s="9"/>
    </row>
    <row r="20" spans="1:16" ht="15">
      <c r="A20" s="12"/>
      <c r="B20" s="25">
        <v>324.12</v>
      </c>
      <c r="C20" s="20" t="s">
        <v>85</v>
      </c>
      <c r="D20" s="46">
        <v>0</v>
      </c>
      <c r="E20" s="46">
        <v>4997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4997</v>
      </c>
      <c r="O20" s="47">
        <f t="shared" si="1"/>
        <v>0.1678084491906777</v>
      </c>
      <c r="P20" s="9"/>
    </row>
    <row r="21" spans="1:16" ht="15">
      <c r="A21" s="12"/>
      <c r="B21" s="25">
        <v>324.32</v>
      </c>
      <c r="C21" s="20" t="s">
        <v>86</v>
      </c>
      <c r="D21" s="46">
        <v>0</v>
      </c>
      <c r="E21" s="46">
        <v>17937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17937</v>
      </c>
      <c r="O21" s="47">
        <f t="shared" si="1"/>
        <v>0.6023574450936934</v>
      </c>
      <c r="P21" s="9"/>
    </row>
    <row r="22" spans="1:16" ht="15">
      <c r="A22" s="12"/>
      <c r="B22" s="25">
        <v>324.62</v>
      </c>
      <c r="C22" s="20" t="s">
        <v>88</v>
      </c>
      <c r="D22" s="46">
        <v>0</v>
      </c>
      <c r="E22" s="46">
        <v>3074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3074</v>
      </c>
      <c r="O22" s="47">
        <f t="shared" si="1"/>
        <v>0.10323057290617234</v>
      </c>
      <c r="P22" s="9"/>
    </row>
    <row r="23" spans="1:16" ht="15">
      <c r="A23" s="12"/>
      <c r="B23" s="25">
        <v>325.2</v>
      </c>
      <c r="C23" s="20" t="s">
        <v>21</v>
      </c>
      <c r="D23" s="46">
        <v>0</v>
      </c>
      <c r="E23" s="46">
        <v>354080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354080</v>
      </c>
      <c r="O23" s="47">
        <f t="shared" si="1"/>
        <v>11.890657532406475</v>
      </c>
      <c r="P23" s="9"/>
    </row>
    <row r="24" spans="1:16" ht="15">
      <c r="A24" s="12"/>
      <c r="B24" s="25">
        <v>329</v>
      </c>
      <c r="C24" s="20" t="s">
        <v>22</v>
      </c>
      <c r="D24" s="46">
        <v>23854</v>
      </c>
      <c r="E24" s="46">
        <v>420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24274</v>
      </c>
      <c r="O24" s="47">
        <f t="shared" si="1"/>
        <v>0.8151655584659816</v>
      </c>
      <c r="P24" s="9"/>
    </row>
    <row r="25" spans="1:16" ht="15.75">
      <c r="A25" s="29" t="s">
        <v>24</v>
      </c>
      <c r="B25" s="30"/>
      <c r="C25" s="31"/>
      <c r="D25" s="32">
        <f aca="true" t="shared" si="6" ref="D25:M25">SUM(D26:D37)</f>
        <v>3291991</v>
      </c>
      <c r="E25" s="32">
        <f t="shared" si="6"/>
        <v>622988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277453</v>
      </c>
      <c r="N25" s="44">
        <f t="shared" si="5"/>
        <v>4192432</v>
      </c>
      <c r="O25" s="45">
        <f t="shared" si="1"/>
        <v>140.78957619719256</v>
      </c>
      <c r="P25" s="10"/>
    </row>
    <row r="26" spans="1:16" ht="15">
      <c r="A26" s="12"/>
      <c r="B26" s="25">
        <v>331.1</v>
      </c>
      <c r="C26" s="20" t="s">
        <v>23</v>
      </c>
      <c r="D26" s="46">
        <v>0</v>
      </c>
      <c r="E26" s="46">
        <v>487738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487738</v>
      </c>
      <c r="O26" s="47">
        <f t="shared" si="1"/>
        <v>16.37913896164954</v>
      </c>
      <c r="P26" s="9"/>
    </row>
    <row r="27" spans="1:16" ht="15">
      <c r="A27" s="12"/>
      <c r="B27" s="25">
        <v>331.2</v>
      </c>
      <c r="C27" s="20" t="s">
        <v>105</v>
      </c>
      <c r="D27" s="46">
        <v>56694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56694</v>
      </c>
      <c r="O27" s="47">
        <f t="shared" si="1"/>
        <v>1.9038887769494257</v>
      </c>
      <c r="P27" s="9"/>
    </row>
    <row r="28" spans="1:16" ht="15">
      <c r="A28" s="12"/>
      <c r="B28" s="25">
        <v>331.9</v>
      </c>
      <c r="C28" s="20" t="s">
        <v>140</v>
      </c>
      <c r="D28" s="46">
        <v>32707</v>
      </c>
      <c r="E28" s="46">
        <v>10663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43370</v>
      </c>
      <c r="O28" s="47">
        <f t="shared" si="1"/>
        <v>1.4564443548928738</v>
      </c>
      <c r="P28" s="9"/>
    </row>
    <row r="29" spans="1:16" ht="15">
      <c r="A29" s="12"/>
      <c r="B29" s="25">
        <v>334.1</v>
      </c>
      <c r="C29" s="20" t="s">
        <v>25</v>
      </c>
      <c r="D29" s="46">
        <v>0</v>
      </c>
      <c r="E29" s="46">
        <v>122822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122822</v>
      </c>
      <c r="O29" s="47">
        <f t="shared" si="1"/>
        <v>4.124588622472967</v>
      </c>
      <c r="P29" s="9"/>
    </row>
    <row r="30" spans="1:16" ht="15">
      <c r="A30" s="12"/>
      <c r="B30" s="25">
        <v>334.9</v>
      </c>
      <c r="C30" s="20" t="s">
        <v>151</v>
      </c>
      <c r="D30" s="46">
        <v>4696</v>
      </c>
      <c r="E30" s="46">
        <v>1765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6461</v>
      </c>
      <c r="O30" s="47">
        <f t="shared" si="1"/>
        <v>0.21697226140103432</v>
      </c>
      <c r="P30" s="9"/>
    </row>
    <row r="31" spans="1:16" ht="15">
      <c r="A31" s="12"/>
      <c r="B31" s="25">
        <v>335.12</v>
      </c>
      <c r="C31" s="20" t="s">
        <v>115</v>
      </c>
      <c r="D31" s="46">
        <v>1116019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1116019</v>
      </c>
      <c r="O31" s="47">
        <f t="shared" si="1"/>
        <v>37.477970313654374</v>
      </c>
      <c r="P31" s="9"/>
    </row>
    <row r="32" spans="1:16" ht="15">
      <c r="A32" s="12"/>
      <c r="B32" s="25">
        <v>335.14</v>
      </c>
      <c r="C32" s="20" t="s">
        <v>116</v>
      </c>
      <c r="D32" s="46">
        <v>15828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15828</v>
      </c>
      <c r="O32" s="47">
        <f t="shared" si="1"/>
        <v>0.5315333467660689</v>
      </c>
      <c r="P32" s="9"/>
    </row>
    <row r="33" spans="1:16" ht="15">
      <c r="A33" s="12"/>
      <c r="B33" s="25">
        <v>335.15</v>
      </c>
      <c r="C33" s="20" t="s">
        <v>117</v>
      </c>
      <c r="D33" s="46">
        <v>14621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14621</v>
      </c>
      <c r="O33" s="47">
        <f t="shared" si="1"/>
        <v>0.4910000671636779</v>
      </c>
      <c r="P33" s="9"/>
    </row>
    <row r="34" spans="1:16" ht="15">
      <c r="A34" s="12"/>
      <c r="B34" s="25">
        <v>335.18</v>
      </c>
      <c r="C34" s="20" t="s">
        <v>118</v>
      </c>
      <c r="D34" s="46">
        <v>1968338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1968338</v>
      </c>
      <c r="O34" s="47">
        <f t="shared" si="1"/>
        <v>66.10040969843509</v>
      </c>
      <c r="P34" s="9"/>
    </row>
    <row r="35" spans="1:16" ht="15">
      <c r="A35" s="12"/>
      <c r="B35" s="25">
        <v>335.49</v>
      </c>
      <c r="C35" s="20" t="s">
        <v>35</v>
      </c>
      <c r="D35" s="46">
        <v>16355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16355</v>
      </c>
      <c r="O35" s="47">
        <f t="shared" si="1"/>
        <v>0.5492309758882397</v>
      </c>
      <c r="P35" s="9"/>
    </row>
    <row r="36" spans="1:16" ht="15">
      <c r="A36" s="12"/>
      <c r="B36" s="25">
        <v>337.2</v>
      </c>
      <c r="C36" s="20" t="s">
        <v>37</v>
      </c>
      <c r="D36" s="46">
        <v>46682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46682</v>
      </c>
      <c r="O36" s="47">
        <f t="shared" si="1"/>
        <v>1.5676674054671234</v>
      </c>
      <c r="P36" s="9"/>
    </row>
    <row r="37" spans="1:16" ht="15">
      <c r="A37" s="12"/>
      <c r="B37" s="25">
        <v>338</v>
      </c>
      <c r="C37" s="20" t="s">
        <v>38</v>
      </c>
      <c r="D37" s="46">
        <v>20051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277453</v>
      </c>
      <c r="N37" s="46">
        <f>SUM(D37:M37)</f>
        <v>297504</v>
      </c>
      <c r="O37" s="47">
        <f aca="true" t="shared" si="8" ref="O37:O68">(N37/O$70)</f>
        <v>9.990731412452146</v>
      </c>
      <c r="P37" s="9"/>
    </row>
    <row r="38" spans="1:16" ht="15.75">
      <c r="A38" s="29" t="s">
        <v>44</v>
      </c>
      <c r="B38" s="30"/>
      <c r="C38" s="31"/>
      <c r="D38" s="32">
        <f aca="true" t="shared" si="9" ref="D38:M38">SUM(D39:D45)</f>
        <v>239037</v>
      </c>
      <c r="E38" s="32">
        <f t="shared" si="9"/>
        <v>3467551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19528133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23234721</v>
      </c>
      <c r="O38" s="45">
        <f t="shared" si="8"/>
        <v>780.264658472698</v>
      </c>
      <c r="P38" s="10"/>
    </row>
    <row r="39" spans="1:16" ht="15">
      <c r="A39" s="12"/>
      <c r="B39" s="25">
        <v>341.3</v>
      </c>
      <c r="C39" s="20" t="s">
        <v>119</v>
      </c>
      <c r="D39" s="46">
        <v>68694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0" ref="N39:N45">SUM(D39:M39)</f>
        <v>68694</v>
      </c>
      <c r="O39" s="47">
        <f t="shared" si="8"/>
        <v>2.306870844247431</v>
      </c>
      <c r="P39" s="9"/>
    </row>
    <row r="40" spans="1:16" ht="15">
      <c r="A40" s="12"/>
      <c r="B40" s="25">
        <v>341.9</v>
      </c>
      <c r="C40" s="20" t="s">
        <v>120</v>
      </c>
      <c r="D40" s="46">
        <v>4876</v>
      </c>
      <c r="E40" s="46">
        <v>1044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5920</v>
      </c>
      <c r="O40" s="47">
        <f t="shared" si="8"/>
        <v>0.19880448653368257</v>
      </c>
      <c r="P40" s="9"/>
    </row>
    <row r="41" spans="1:16" ht="15">
      <c r="A41" s="12"/>
      <c r="B41" s="25">
        <v>342.1</v>
      </c>
      <c r="C41" s="20" t="s">
        <v>48</v>
      </c>
      <c r="D41" s="46">
        <v>480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480</v>
      </c>
      <c r="O41" s="47">
        <f t="shared" si="8"/>
        <v>0.01611928269192021</v>
      </c>
      <c r="P41" s="9"/>
    </row>
    <row r="42" spans="1:16" ht="15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18910270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18910270</v>
      </c>
      <c r="O42" s="47">
        <f t="shared" si="8"/>
        <v>635.0416414802875</v>
      </c>
      <c r="P42" s="9"/>
    </row>
    <row r="43" spans="1:16" ht="15">
      <c r="A43" s="12"/>
      <c r="B43" s="25">
        <v>343.9</v>
      </c>
      <c r="C43" s="20" t="s">
        <v>53</v>
      </c>
      <c r="D43" s="46">
        <v>0</v>
      </c>
      <c r="E43" s="46">
        <v>3466507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3466507</v>
      </c>
      <c r="O43" s="47">
        <f t="shared" si="8"/>
        <v>116.41167976358385</v>
      </c>
      <c r="P43" s="9"/>
    </row>
    <row r="44" spans="1:16" ht="15">
      <c r="A44" s="12"/>
      <c r="B44" s="25">
        <v>347.2</v>
      </c>
      <c r="C44" s="20" t="s">
        <v>55</v>
      </c>
      <c r="D44" s="46">
        <v>159287</v>
      </c>
      <c r="E44" s="46">
        <v>0</v>
      </c>
      <c r="F44" s="46">
        <v>0</v>
      </c>
      <c r="G44" s="46">
        <v>0</v>
      </c>
      <c r="H44" s="46">
        <v>0</v>
      </c>
      <c r="I44" s="46">
        <v>617863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777150</v>
      </c>
      <c r="O44" s="47">
        <f t="shared" si="8"/>
        <v>26.098126133387066</v>
      </c>
      <c r="P44" s="9"/>
    </row>
    <row r="45" spans="1:16" ht="15">
      <c r="A45" s="12"/>
      <c r="B45" s="25">
        <v>349</v>
      </c>
      <c r="C45" s="20" t="s">
        <v>136</v>
      </c>
      <c r="D45" s="46">
        <v>5700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5700</v>
      </c>
      <c r="O45" s="47">
        <f t="shared" si="8"/>
        <v>0.19141648196655248</v>
      </c>
      <c r="P45" s="9"/>
    </row>
    <row r="46" spans="1:16" ht="15.75">
      <c r="A46" s="29" t="s">
        <v>45</v>
      </c>
      <c r="B46" s="30"/>
      <c r="C46" s="31"/>
      <c r="D46" s="32">
        <f aca="true" t="shared" si="11" ref="D46:M46">SUM(D47:D52)</f>
        <v>230129</v>
      </c>
      <c r="E46" s="32">
        <f t="shared" si="11"/>
        <v>59143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aca="true" t="shared" si="12" ref="N46:N54">SUM(D46:M46)</f>
        <v>289272</v>
      </c>
      <c r="O46" s="45">
        <f t="shared" si="8"/>
        <v>9.714285714285714</v>
      </c>
      <c r="P46" s="10"/>
    </row>
    <row r="47" spans="1:16" ht="15">
      <c r="A47" s="13"/>
      <c r="B47" s="39">
        <v>351.1</v>
      </c>
      <c r="C47" s="21" t="s">
        <v>58</v>
      </c>
      <c r="D47" s="46">
        <v>197840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197840</v>
      </c>
      <c r="O47" s="47">
        <f t="shared" si="8"/>
        <v>6.6438310161864464</v>
      </c>
      <c r="P47" s="9"/>
    </row>
    <row r="48" spans="1:16" ht="15">
      <c r="A48" s="13"/>
      <c r="B48" s="39">
        <v>351.3</v>
      </c>
      <c r="C48" s="21" t="s">
        <v>59</v>
      </c>
      <c r="D48" s="46">
        <v>0</v>
      </c>
      <c r="E48" s="46">
        <v>15396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15396</v>
      </c>
      <c r="O48" s="47">
        <f t="shared" si="8"/>
        <v>0.5170259923433407</v>
      </c>
      <c r="P48" s="9"/>
    </row>
    <row r="49" spans="1:16" ht="15">
      <c r="A49" s="13"/>
      <c r="B49" s="39">
        <v>351.4</v>
      </c>
      <c r="C49" s="21" t="s">
        <v>60</v>
      </c>
      <c r="D49" s="46">
        <v>6490</v>
      </c>
      <c r="E49" s="46">
        <v>28748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35238</v>
      </c>
      <c r="O49" s="47">
        <f t="shared" si="8"/>
        <v>1.1833568406205923</v>
      </c>
      <c r="P49" s="9"/>
    </row>
    <row r="50" spans="1:16" ht="15">
      <c r="A50" s="13"/>
      <c r="B50" s="39">
        <v>351.5</v>
      </c>
      <c r="C50" s="21" t="s">
        <v>61</v>
      </c>
      <c r="D50" s="46">
        <v>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36</v>
      </c>
      <c r="O50" s="47">
        <f t="shared" si="8"/>
        <v>0.0012089462018940156</v>
      </c>
      <c r="P50" s="9"/>
    </row>
    <row r="51" spans="1:16" ht="15">
      <c r="A51" s="13"/>
      <c r="B51" s="39">
        <v>354</v>
      </c>
      <c r="C51" s="21" t="s">
        <v>62</v>
      </c>
      <c r="D51" s="46">
        <v>19547</v>
      </c>
      <c r="E51" s="46">
        <v>517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20064</v>
      </c>
      <c r="O51" s="47">
        <f t="shared" si="8"/>
        <v>0.6737860165222648</v>
      </c>
      <c r="P51" s="9"/>
    </row>
    <row r="52" spans="1:16" ht="15">
      <c r="A52" s="13"/>
      <c r="B52" s="39">
        <v>359</v>
      </c>
      <c r="C52" s="21" t="s">
        <v>63</v>
      </c>
      <c r="D52" s="46">
        <v>6216</v>
      </c>
      <c r="E52" s="46">
        <v>14482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20698</v>
      </c>
      <c r="O52" s="47">
        <f t="shared" si="8"/>
        <v>0.695076902411176</v>
      </c>
      <c r="P52" s="9"/>
    </row>
    <row r="53" spans="1:16" ht="15.75">
      <c r="A53" s="29" t="s">
        <v>3</v>
      </c>
      <c r="B53" s="30"/>
      <c r="C53" s="31"/>
      <c r="D53" s="32">
        <f aca="true" t="shared" si="13" ref="D53:M53">SUM(D54:D61)</f>
        <v>887704</v>
      </c>
      <c r="E53" s="32">
        <f t="shared" si="13"/>
        <v>129978</v>
      </c>
      <c r="F53" s="32">
        <f t="shared" si="13"/>
        <v>80</v>
      </c>
      <c r="G53" s="32">
        <f t="shared" si="13"/>
        <v>12994</v>
      </c>
      <c r="H53" s="32">
        <f t="shared" si="13"/>
        <v>0</v>
      </c>
      <c r="I53" s="32">
        <f t="shared" si="13"/>
        <v>278018</v>
      </c>
      <c r="J53" s="32">
        <f t="shared" si="13"/>
        <v>0</v>
      </c>
      <c r="K53" s="32">
        <f t="shared" si="13"/>
        <v>2947522</v>
      </c>
      <c r="L53" s="32">
        <f t="shared" si="13"/>
        <v>0</v>
      </c>
      <c r="M53" s="32">
        <f t="shared" si="13"/>
        <v>32196</v>
      </c>
      <c r="N53" s="32">
        <f t="shared" si="12"/>
        <v>4288492</v>
      </c>
      <c r="O53" s="45">
        <f t="shared" si="8"/>
        <v>144.0154476459131</v>
      </c>
      <c r="P53" s="10"/>
    </row>
    <row r="54" spans="1:16" ht="15">
      <c r="A54" s="12"/>
      <c r="B54" s="25">
        <v>361.1</v>
      </c>
      <c r="C54" s="20" t="s">
        <v>64</v>
      </c>
      <c r="D54" s="46">
        <v>85464</v>
      </c>
      <c r="E54" s="46">
        <v>187640</v>
      </c>
      <c r="F54" s="46">
        <v>80</v>
      </c>
      <c r="G54" s="46">
        <v>5808</v>
      </c>
      <c r="H54" s="46">
        <v>0</v>
      </c>
      <c r="I54" s="46">
        <v>289934</v>
      </c>
      <c r="J54" s="46">
        <v>0</v>
      </c>
      <c r="K54" s="46">
        <v>1412921</v>
      </c>
      <c r="L54" s="46">
        <v>0</v>
      </c>
      <c r="M54" s="46">
        <v>1006</v>
      </c>
      <c r="N54" s="46">
        <f t="shared" si="12"/>
        <v>1982853</v>
      </c>
      <c r="O54" s="47">
        <f t="shared" si="8"/>
        <v>66.58785009067097</v>
      </c>
      <c r="P54" s="9"/>
    </row>
    <row r="55" spans="1:16" ht="15">
      <c r="A55" s="12"/>
      <c r="B55" s="25">
        <v>361.3</v>
      </c>
      <c r="C55" s="20" t="s">
        <v>90</v>
      </c>
      <c r="D55" s="46">
        <v>-39735</v>
      </c>
      <c r="E55" s="46">
        <v>-106748</v>
      </c>
      <c r="F55" s="46">
        <v>0</v>
      </c>
      <c r="G55" s="46">
        <v>-26</v>
      </c>
      <c r="H55" s="46">
        <v>0</v>
      </c>
      <c r="I55" s="46">
        <v>-154635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4" ref="N55:N61">SUM(D55:M55)</f>
        <v>-301144</v>
      </c>
      <c r="O55" s="47">
        <f t="shared" si="8"/>
        <v>-10.112969306199208</v>
      </c>
      <c r="P55" s="9"/>
    </row>
    <row r="56" spans="1:16" ht="15">
      <c r="A56" s="12"/>
      <c r="B56" s="25">
        <v>361.4</v>
      </c>
      <c r="C56" s="20" t="s">
        <v>121</v>
      </c>
      <c r="D56" s="46">
        <v>-1951</v>
      </c>
      <c r="E56" s="46">
        <v>-7074</v>
      </c>
      <c r="F56" s="46">
        <v>0</v>
      </c>
      <c r="G56" s="46">
        <v>-1</v>
      </c>
      <c r="H56" s="46">
        <v>0</v>
      </c>
      <c r="I56" s="46">
        <v>-8783</v>
      </c>
      <c r="J56" s="46">
        <v>0</v>
      </c>
      <c r="K56" s="46">
        <v>830890</v>
      </c>
      <c r="L56" s="46">
        <v>0</v>
      </c>
      <c r="M56" s="46">
        <v>0</v>
      </c>
      <c r="N56" s="46">
        <f t="shared" si="14"/>
        <v>813081</v>
      </c>
      <c r="O56" s="47">
        <f t="shared" si="8"/>
        <v>27.304755188394118</v>
      </c>
      <c r="P56" s="9"/>
    </row>
    <row r="57" spans="1:16" ht="15">
      <c r="A57" s="12"/>
      <c r="B57" s="25">
        <v>362</v>
      </c>
      <c r="C57" s="20" t="s">
        <v>91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106519</v>
      </c>
      <c r="J57" s="46">
        <v>0</v>
      </c>
      <c r="K57" s="46">
        <v>0</v>
      </c>
      <c r="L57" s="46">
        <v>0</v>
      </c>
      <c r="M57" s="46">
        <v>31190</v>
      </c>
      <c r="N57" s="46">
        <f t="shared" si="14"/>
        <v>137709</v>
      </c>
      <c r="O57" s="47">
        <f t="shared" si="8"/>
        <v>4.624521458795083</v>
      </c>
      <c r="P57" s="9"/>
    </row>
    <row r="58" spans="1:16" ht="15">
      <c r="A58" s="12"/>
      <c r="B58" s="25">
        <v>364</v>
      </c>
      <c r="C58" s="20" t="s">
        <v>122</v>
      </c>
      <c r="D58" s="46">
        <v>8764</v>
      </c>
      <c r="E58" s="46">
        <v>0</v>
      </c>
      <c r="F58" s="46">
        <v>0</v>
      </c>
      <c r="G58" s="46">
        <v>7213</v>
      </c>
      <c r="H58" s="46">
        <v>0</v>
      </c>
      <c r="I58" s="46">
        <v>5730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21707</v>
      </c>
      <c r="O58" s="47">
        <f t="shared" si="8"/>
        <v>0.72896097790315</v>
      </c>
      <c r="P58" s="9"/>
    </row>
    <row r="59" spans="1:16" ht="15">
      <c r="A59" s="12"/>
      <c r="B59" s="25">
        <v>366</v>
      </c>
      <c r="C59" s="20" t="s">
        <v>67</v>
      </c>
      <c r="D59" s="46">
        <v>418635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418635</v>
      </c>
      <c r="O59" s="47">
        <f t="shared" si="8"/>
        <v>14.058533145275035</v>
      </c>
      <c r="P59" s="9"/>
    </row>
    <row r="60" spans="1:16" ht="15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703711</v>
      </c>
      <c r="L60" s="46">
        <v>0</v>
      </c>
      <c r="M60" s="46">
        <v>0</v>
      </c>
      <c r="N60" s="46">
        <f t="shared" si="14"/>
        <v>703711</v>
      </c>
      <c r="O60" s="47">
        <f t="shared" si="8"/>
        <v>23.631909463362213</v>
      </c>
      <c r="P60" s="9"/>
    </row>
    <row r="61" spans="1:16" ht="15">
      <c r="A61" s="12"/>
      <c r="B61" s="25">
        <v>369.9</v>
      </c>
      <c r="C61" s="20" t="s">
        <v>69</v>
      </c>
      <c r="D61" s="46">
        <v>416527</v>
      </c>
      <c r="E61" s="46">
        <v>56160</v>
      </c>
      <c r="F61" s="46">
        <v>0</v>
      </c>
      <c r="G61" s="46">
        <v>0</v>
      </c>
      <c r="H61" s="46">
        <v>0</v>
      </c>
      <c r="I61" s="46">
        <v>39253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511940</v>
      </c>
      <c r="O61" s="47">
        <f t="shared" si="8"/>
        <v>17.191886627711735</v>
      </c>
      <c r="P61" s="9"/>
    </row>
    <row r="62" spans="1:16" ht="15.75">
      <c r="A62" s="29" t="s">
        <v>46</v>
      </c>
      <c r="B62" s="30"/>
      <c r="C62" s="31"/>
      <c r="D62" s="32">
        <f aca="true" t="shared" si="15" ref="D62:M62">SUM(D63:D67)</f>
        <v>2045839</v>
      </c>
      <c r="E62" s="32">
        <f t="shared" si="15"/>
        <v>76693</v>
      </c>
      <c r="F62" s="32">
        <f t="shared" si="15"/>
        <v>620335</v>
      </c>
      <c r="G62" s="32">
        <f t="shared" si="15"/>
        <v>736708</v>
      </c>
      <c r="H62" s="32">
        <f t="shared" si="15"/>
        <v>0</v>
      </c>
      <c r="I62" s="32">
        <f t="shared" si="15"/>
        <v>558122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177572</v>
      </c>
      <c r="N62" s="32">
        <f aca="true" t="shared" si="16" ref="N62:N68">SUM(D62:M62)</f>
        <v>4215269</v>
      </c>
      <c r="O62" s="45">
        <f t="shared" si="8"/>
        <v>141.5564846530996</v>
      </c>
      <c r="P62" s="9"/>
    </row>
    <row r="63" spans="1:16" ht="15">
      <c r="A63" s="12"/>
      <c r="B63" s="25">
        <v>381</v>
      </c>
      <c r="C63" s="20" t="s">
        <v>70</v>
      </c>
      <c r="D63" s="46">
        <v>2045839</v>
      </c>
      <c r="E63" s="46">
        <v>76693</v>
      </c>
      <c r="F63" s="46">
        <v>620335</v>
      </c>
      <c r="G63" s="46">
        <v>70217</v>
      </c>
      <c r="H63" s="46">
        <v>0</v>
      </c>
      <c r="I63" s="46">
        <v>478290</v>
      </c>
      <c r="J63" s="46">
        <v>0</v>
      </c>
      <c r="K63" s="46">
        <v>0</v>
      </c>
      <c r="L63" s="46">
        <v>0</v>
      </c>
      <c r="M63" s="46">
        <v>177572</v>
      </c>
      <c r="N63" s="46">
        <f t="shared" si="16"/>
        <v>3468946</v>
      </c>
      <c r="O63" s="47">
        <f t="shared" si="8"/>
        <v>116.49358586876217</v>
      </c>
      <c r="P63" s="9"/>
    </row>
    <row r="64" spans="1:16" ht="15">
      <c r="A64" s="12"/>
      <c r="B64" s="25">
        <v>383</v>
      </c>
      <c r="C64" s="20" t="s">
        <v>71</v>
      </c>
      <c r="D64" s="46">
        <v>0</v>
      </c>
      <c r="E64" s="46">
        <v>0</v>
      </c>
      <c r="F64" s="46">
        <v>0</v>
      </c>
      <c r="G64" s="46">
        <v>666491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666491</v>
      </c>
      <c r="O64" s="47">
        <f t="shared" si="8"/>
        <v>22.381993417959567</v>
      </c>
      <c r="P64" s="9"/>
    </row>
    <row r="65" spans="1:16" ht="15">
      <c r="A65" s="12"/>
      <c r="B65" s="25">
        <v>389.2</v>
      </c>
      <c r="C65" s="20" t="s">
        <v>123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658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658</v>
      </c>
      <c r="O65" s="47">
        <f t="shared" si="8"/>
        <v>0.022096850023507288</v>
      </c>
      <c r="P65" s="9"/>
    </row>
    <row r="66" spans="1:16" ht="15">
      <c r="A66" s="12"/>
      <c r="B66" s="25">
        <v>389.4</v>
      </c>
      <c r="C66" s="20" t="s">
        <v>142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1150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1150</v>
      </c>
      <c r="O66" s="47">
        <f t="shared" si="8"/>
        <v>0.038619114782725505</v>
      </c>
      <c r="P66" s="9"/>
    </row>
    <row r="67" spans="1:16" ht="15.75" thickBot="1">
      <c r="A67" s="12"/>
      <c r="B67" s="25">
        <v>389.8</v>
      </c>
      <c r="C67" s="20" t="s">
        <v>124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78024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78024</v>
      </c>
      <c r="O67" s="47">
        <f t="shared" si="8"/>
        <v>2.62018940157163</v>
      </c>
      <c r="P67" s="9"/>
    </row>
    <row r="68" spans="1:119" ht="16.5" thickBot="1">
      <c r="A68" s="14" t="s">
        <v>56</v>
      </c>
      <c r="B68" s="23"/>
      <c r="C68" s="22"/>
      <c r="D68" s="15">
        <f aca="true" t="shared" si="17" ref="D68:M68">SUM(D5,D15,D25,D38,D46,D53,D62)</f>
        <v>16267070</v>
      </c>
      <c r="E68" s="15">
        <f t="shared" si="17"/>
        <v>7846222</v>
      </c>
      <c r="F68" s="15">
        <f t="shared" si="17"/>
        <v>620415</v>
      </c>
      <c r="G68" s="15">
        <f t="shared" si="17"/>
        <v>749702</v>
      </c>
      <c r="H68" s="15">
        <f t="shared" si="17"/>
        <v>0</v>
      </c>
      <c r="I68" s="15">
        <f t="shared" si="17"/>
        <v>20364273</v>
      </c>
      <c r="J68" s="15">
        <f t="shared" si="17"/>
        <v>0</v>
      </c>
      <c r="K68" s="15">
        <f t="shared" si="17"/>
        <v>3291084</v>
      </c>
      <c r="L68" s="15">
        <f t="shared" si="17"/>
        <v>0</v>
      </c>
      <c r="M68" s="15">
        <f t="shared" si="17"/>
        <v>487221</v>
      </c>
      <c r="N68" s="15">
        <f t="shared" si="16"/>
        <v>49625987</v>
      </c>
      <c r="O68" s="38">
        <f t="shared" si="8"/>
        <v>1666.5319027469943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156</v>
      </c>
      <c r="M70" s="51"/>
      <c r="N70" s="51"/>
      <c r="O70" s="43">
        <v>29778</v>
      </c>
    </row>
    <row r="71" spans="1:15" ht="1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5" ht="15.75" customHeight="1" thickBot="1">
      <c r="A72" s="55" t="s">
        <v>95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7071133</v>
      </c>
      <c r="E5" s="27">
        <f t="shared" si="0"/>
        <v>2634877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323024</v>
      </c>
      <c r="L5" s="27">
        <f t="shared" si="0"/>
        <v>0</v>
      </c>
      <c r="M5" s="27">
        <f t="shared" si="0"/>
        <v>0</v>
      </c>
      <c r="N5" s="28">
        <f>SUM(D5:M5)</f>
        <v>10029034</v>
      </c>
      <c r="O5" s="33">
        <f aca="true" t="shared" si="1" ref="O5:O36">(N5/O$69)</f>
        <v>351.30425949278407</v>
      </c>
      <c r="P5" s="6"/>
    </row>
    <row r="6" spans="1:16" ht="15">
      <c r="A6" s="12"/>
      <c r="B6" s="25">
        <v>311</v>
      </c>
      <c r="C6" s="20" t="s">
        <v>2</v>
      </c>
      <c r="D6" s="46">
        <v>3642618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3642618</v>
      </c>
      <c r="O6" s="47">
        <f t="shared" si="1"/>
        <v>127.5962589323245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607164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607164</v>
      </c>
      <c r="O7" s="47">
        <f t="shared" si="1"/>
        <v>21.26817990752417</v>
      </c>
      <c r="P7" s="9"/>
    </row>
    <row r="8" spans="1:16" ht="15">
      <c r="A8" s="12"/>
      <c r="B8" s="25">
        <v>312.51</v>
      </c>
      <c r="C8" s="20" t="s">
        <v>110</v>
      </c>
      <c r="D8" s="46">
        <v>0</v>
      </c>
      <c r="E8" s="46">
        <v>323024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323024</v>
      </c>
      <c r="O8" s="47">
        <f t="shared" si="1"/>
        <v>11.31511839708561</v>
      </c>
      <c r="P8" s="9"/>
    </row>
    <row r="9" spans="1:16" ht="15">
      <c r="A9" s="12"/>
      <c r="B9" s="25">
        <v>312.52</v>
      </c>
      <c r="C9" s="20" t="s">
        <v>150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323024</v>
      </c>
      <c r="L9" s="46">
        <v>0</v>
      </c>
      <c r="M9" s="46">
        <v>0</v>
      </c>
      <c r="N9" s="46">
        <f>SUM(D9:M9)</f>
        <v>323024</v>
      </c>
      <c r="O9" s="47">
        <f t="shared" si="1"/>
        <v>11.31511839708561</v>
      </c>
      <c r="P9" s="9"/>
    </row>
    <row r="10" spans="1:16" ht="15">
      <c r="A10" s="12"/>
      <c r="B10" s="25">
        <v>312.6</v>
      </c>
      <c r="C10" s="20" t="s">
        <v>139</v>
      </c>
      <c r="D10" s="46">
        <v>0</v>
      </c>
      <c r="E10" s="46">
        <v>1704689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1704689</v>
      </c>
      <c r="O10" s="47">
        <f t="shared" si="1"/>
        <v>59.713079725374804</v>
      </c>
      <c r="P10" s="9"/>
    </row>
    <row r="11" spans="1:16" ht="15">
      <c r="A11" s="12"/>
      <c r="B11" s="25">
        <v>314.1</v>
      </c>
      <c r="C11" s="20" t="s">
        <v>11</v>
      </c>
      <c r="D11" s="46">
        <v>1999103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1999103</v>
      </c>
      <c r="O11" s="47">
        <f t="shared" si="1"/>
        <v>70.02602634160012</v>
      </c>
      <c r="P11" s="9"/>
    </row>
    <row r="12" spans="1:16" ht="15">
      <c r="A12" s="12"/>
      <c r="B12" s="25">
        <v>314.3</v>
      </c>
      <c r="C12" s="20" t="s">
        <v>12</v>
      </c>
      <c r="D12" s="46">
        <v>351762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351762</v>
      </c>
      <c r="O12" s="47">
        <f t="shared" si="1"/>
        <v>12.321773854560739</v>
      </c>
      <c r="P12" s="9"/>
    </row>
    <row r="13" spans="1:16" ht="15">
      <c r="A13" s="12"/>
      <c r="B13" s="25">
        <v>314.8</v>
      </c>
      <c r="C13" s="20" t="s">
        <v>13</v>
      </c>
      <c r="D13" s="46">
        <v>80945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80945</v>
      </c>
      <c r="O13" s="47">
        <f t="shared" si="1"/>
        <v>2.835400028022979</v>
      </c>
      <c r="P13" s="9"/>
    </row>
    <row r="14" spans="1:16" ht="15">
      <c r="A14" s="12"/>
      <c r="B14" s="25">
        <v>315</v>
      </c>
      <c r="C14" s="20" t="s">
        <v>111</v>
      </c>
      <c r="D14" s="46">
        <v>785291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785291</v>
      </c>
      <c r="O14" s="47">
        <f t="shared" si="1"/>
        <v>27.50774134790528</v>
      </c>
      <c r="P14" s="9"/>
    </row>
    <row r="15" spans="1:16" ht="15">
      <c r="A15" s="12"/>
      <c r="B15" s="25">
        <v>316</v>
      </c>
      <c r="C15" s="20" t="s">
        <v>112</v>
      </c>
      <c r="D15" s="46">
        <v>211414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211414</v>
      </c>
      <c r="O15" s="47">
        <f t="shared" si="1"/>
        <v>7.4055625613002665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SUM(D17:D25)</f>
        <v>1991210</v>
      </c>
      <c r="E16" s="32">
        <f t="shared" si="3"/>
        <v>1266649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3257859</v>
      </c>
      <c r="O16" s="45">
        <f t="shared" si="1"/>
        <v>114.11864228667507</v>
      </c>
      <c r="P16" s="10"/>
    </row>
    <row r="17" spans="1:16" ht="15">
      <c r="A17" s="12"/>
      <c r="B17" s="25">
        <v>322</v>
      </c>
      <c r="C17" s="20" t="s">
        <v>0</v>
      </c>
      <c r="D17" s="46">
        <v>1200</v>
      </c>
      <c r="E17" s="46">
        <v>684392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685592</v>
      </c>
      <c r="O17" s="47">
        <f t="shared" si="1"/>
        <v>24.015412638363458</v>
      </c>
      <c r="P17" s="9"/>
    </row>
    <row r="18" spans="1:16" ht="15">
      <c r="A18" s="12"/>
      <c r="B18" s="25">
        <v>323.1</v>
      </c>
      <c r="C18" s="20" t="s">
        <v>17</v>
      </c>
      <c r="D18" s="46">
        <v>1604151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1604151</v>
      </c>
      <c r="O18" s="47">
        <f t="shared" si="1"/>
        <v>56.191361916771754</v>
      </c>
      <c r="P18" s="9"/>
    </row>
    <row r="19" spans="1:16" ht="15">
      <c r="A19" s="12"/>
      <c r="B19" s="25">
        <v>323.4</v>
      </c>
      <c r="C19" s="20" t="s">
        <v>18</v>
      </c>
      <c r="D19" s="46">
        <v>34701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34701</v>
      </c>
      <c r="O19" s="47">
        <f t="shared" si="1"/>
        <v>1.2155317360235394</v>
      </c>
      <c r="P19" s="9"/>
    </row>
    <row r="20" spans="1:16" ht="15">
      <c r="A20" s="12"/>
      <c r="B20" s="25">
        <v>323.7</v>
      </c>
      <c r="C20" s="20" t="s">
        <v>19</v>
      </c>
      <c r="D20" s="46">
        <v>339577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339577</v>
      </c>
      <c r="O20" s="47">
        <f t="shared" si="1"/>
        <v>11.894948858063612</v>
      </c>
      <c r="P20" s="9"/>
    </row>
    <row r="21" spans="1:16" ht="15">
      <c r="A21" s="12"/>
      <c r="B21" s="25">
        <v>324.12</v>
      </c>
      <c r="C21" s="20" t="s">
        <v>85</v>
      </c>
      <c r="D21" s="46">
        <v>0</v>
      </c>
      <c r="E21" s="46">
        <v>60280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60280</v>
      </c>
      <c r="O21" s="47">
        <f t="shared" si="1"/>
        <v>2.111531455793751</v>
      </c>
      <c r="P21" s="9"/>
    </row>
    <row r="22" spans="1:16" ht="15">
      <c r="A22" s="12"/>
      <c r="B22" s="25">
        <v>324.32</v>
      </c>
      <c r="C22" s="20" t="s">
        <v>86</v>
      </c>
      <c r="D22" s="46">
        <v>0</v>
      </c>
      <c r="E22" s="46">
        <v>126362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126362</v>
      </c>
      <c r="O22" s="47">
        <f t="shared" si="1"/>
        <v>4.426299565643828</v>
      </c>
      <c r="P22" s="9"/>
    </row>
    <row r="23" spans="1:16" ht="15">
      <c r="A23" s="12"/>
      <c r="B23" s="25">
        <v>324.61</v>
      </c>
      <c r="C23" s="20" t="s">
        <v>98</v>
      </c>
      <c r="D23" s="46">
        <v>0</v>
      </c>
      <c r="E23" s="46">
        <v>39445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39445</v>
      </c>
      <c r="O23" s="47">
        <f t="shared" si="1"/>
        <v>1.3817080005604596</v>
      </c>
      <c r="P23" s="9"/>
    </row>
    <row r="24" spans="1:16" ht="15">
      <c r="A24" s="12"/>
      <c r="B24" s="25">
        <v>325.2</v>
      </c>
      <c r="C24" s="20" t="s">
        <v>21</v>
      </c>
      <c r="D24" s="46">
        <v>0</v>
      </c>
      <c r="E24" s="46">
        <v>356170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356170</v>
      </c>
      <c r="O24" s="47">
        <f t="shared" si="1"/>
        <v>12.476180467983747</v>
      </c>
      <c r="P24" s="9"/>
    </row>
    <row r="25" spans="1:16" ht="15">
      <c r="A25" s="12"/>
      <c r="B25" s="25">
        <v>329</v>
      </c>
      <c r="C25" s="20" t="s">
        <v>22</v>
      </c>
      <c r="D25" s="46">
        <v>11581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11581</v>
      </c>
      <c r="O25" s="47">
        <f t="shared" si="1"/>
        <v>0.40566764747092615</v>
      </c>
      <c r="P25" s="9"/>
    </row>
    <row r="26" spans="1:16" ht="15.75">
      <c r="A26" s="29" t="s">
        <v>24</v>
      </c>
      <c r="B26" s="30"/>
      <c r="C26" s="31"/>
      <c r="D26" s="32">
        <f aca="true" t="shared" si="6" ref="D26:M26">SUM(D27:D38)</f>
        <v>3126021</v>
      </c>
      <c r="E26" s="32">
        <f t="shared" si="6"/>
        <v>470623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244210</v>
      </c>
      <c r="N26" s="44">
        <f t="shared" si="5"/>
        <v>3840854</v>
      </c>
      <c r="O26" s="45">
        <f t="shared" si="1"/>
        <v>134.54021297463922</v>
      </c>
      <c r="P26" s="10"/>
    </row>
    <row r="27" spans="1:16" ht="15">
      <c r="A27" s="12"/>
      <c r="B27" s="25">
        <v>331.1</v>
      </c>
      <c r="C27" s="20" t="s">
        <v>23</v>
      </c>
      <c r="D27" s="46">
        <v>0</v>
      </c>
      <c r="E27" s="46">
        <v>355045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355045</v>
      </c>
      <c r="O27" s="47">
        <f t="shared" si="1"/>
        <v>12.43677315398627</v>
      </c>
      <c r="P27" s="9"/>
    </row>
    <row r="28" spans="1:16" ht="15">
      <c r="A28" s="12"/>
      <c r="B28" s="25">
        <v>331.2</v>
      </c>
      <c r="C28" s="20" t="s">
        <v>105</v>
      </c>
      <c r="D28" s="46">
        <v>29098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29098</v>
      </c>
      <c r="O28" s="47">
        <f t="shared" si="1"/>
        <v>1.0192657979543225</v>
      </c>
      <c r="P28" s="9"/>
    </row>
    <row r="29" spans="1:16" ht="15">
      <c r="A29" s="12"/>
      <c r="B29" s="25">
        <v>331.9</v>
      </c>
      <c r="C29" s="20" t="s">
        <v>140</v>
      </c>
      <c r="D29" s="46">
        <v>28242</v>
      </c>
      <c r="E29" s="46">
        <v>10615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38857</v>
      </c>
      <c r="O29" s="47">
        <f t="shared" si="1"/>
        <v>1.3611111111111112</v>
      </c>
      <c r="P29" s="9"/>
    </row>
    <row r="30" spans="1:16" ht="15">
      <c r="A30" s="12"/>
      <c r="B30" s="25">
        <v>334.1</v>
      </c>
      <c r="C30" s="20" t="s">
        <v>25</v>
      </c>
      <c r="D30" s="46">
        <v>0</v>
      </c>
      <c r="E30" s="46">
        <v>104026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104026</v>
      </c>
      <c r="O30" s="47">
        <f t="shared" si="1"/>
        <v>3.643897996357013</v>
      </c>
      <c r="P30" s="9"/>
    </row>
    <row r="31" spans="1:16" ht="15">
      <c r="A31" s="12"/>
      <c r="B31" s="25">
        <v>334.9</v>
      </c>
      <c r="C31" s="20" t="s">
        <v>151</v>
      </c>
      <c r="D31" s="46">
        <v>2492</v>
      </c>
      <c r="E31" s="46">
        <v>937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3429</v>
      </c>
      <c r="O31" s="47">
        <f t="shared" si="1"/>
        <v>0.12011349306431274</v>
      </c>
      <c r="P31" s="9"/>
    </row>
    <row r="32" spans="1:16" ht="15">
      <c r="A32" s="12"/>
      <c r="B32" s="25">
        <v>335.12</v>
      </c>
      <c r="C32" s="20" t="s">
        <v>115</v>
      </c>
      <c r="D32" s="46">
        <v>1077566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1077566</v>
      </c>
      <c r="O32" s="47">
        <f t="shared" si="1"/>
        <v>37.745761524450046</v>
      </c>
      <c r="P32" s="9"/>
    </row>
    <row r="33" spans="1:16" ht="15">
      <c r="A33" s="12"/>
      <c r="B33" s="25">
        <v>335.14</v>
      </c>
      <c r="C33" s="20" t="s">
        <v>116</v>
      </c>
      <c r="D33" s="46">
        <v>15366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15366</v>
      </c>
      <c r="O33" s="47">
        <f t="shared" si="1"/>
        <v>0.5382513661202186</v>
      </c>
      <c r="P33" s="9"/>
    </row>
    <row r="34" spans="1:16" ht="15">
      <c r="A34" s="12"/>
      <c r="B34" s="25">
        <v>335.15</v>
      </c>
      <c r="C34" s="20" t="s">
        <v>117</v>
      </c>
      <c r="D34" s="46">
        <v>15090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15090</v>
      </c>
      <c r="O34" s="47">
        <f t="shared" si="1"/>
        <v>0.528583438419504</v>
      </c>
      <c r="P34" s="9"/>
    </row>
    <row r="35" spans="1:16" ht="15">
      <c r="A35" s="12"/>
      <c r="B35" s="25">
        <v>335.18</v>
      </c>
      <c r="C35" s="20" t="s">
        <v>118</v>
      </c>
      <c r="D35" s="46">
        <v>1873706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1873706</v>
      </c>
      <c r="O35" s="47">
        <f t="shared" si="1"/>
        <v>65.63352949418523</v>
      </c>
      <c r="P35" s="9"/>
    </row>
    <row r="36" spans="1:16" ht="15">
      <c r="A36" s="12"/>
      <c r="B36" s="25">
        <v>335.42</v>
      </c>
      <c r="C36" s="20" t="s">
        <v>152</v>
      </c>
      <c r="D36" s="46">
        <v>17260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17260</v>
      </c>
      <c r="O36" s="47">
        <f t="shared" si="1"/>
        <v>0.6045957685301948</v>
      </c>
      <c r="P36" s="9"/>
    </row>
    <row r="37" spans="1:16" ht="15">
      <c r="A37" s="12"/>
      <c r="B37" s="25">
        <v>337.2</v>
      </c>
      <c r="C37" s="20" t="s">
        <v>37</v>
      </c>
      <c r="D37" s="46">
        <v>45263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45263</v>
      </c>
      <c r="O37" s="47">
        <f aca="true" t="shared" si="8" ref="O37:O67">(N37/O$69)</f>
        <v>1.5855051141936387</v>
      </c>
      <c r="P37" s="9"/>
    </row>
    <row r="38" spans="1:16" ht="15">
      <c r="A38" s="12"/>
      <c r="B38" s="25">
        <v>338</v>
      </c>
      <c r="C38" s="20" t="s">
        <v>38</v>
      </c>
      <c r="D38" s="46">
        <v>21938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244210</v>
      </c>
      <c r="N38" s="46">
        <f>SUM(D38:M38)</f>
        <v>266148</v>
      </c>
      <c r="O38" s="47">
        <f t="shared" si="8"/>
        <v>9.32282471626734</v>
      </c>
      <c r="P38" s="9"/>
    </row>
    <row r="39" spans="1:16" ht="15.75">
      <c r="A39" s="29" t="s">
        <v>44</v>
      </c>
      <c r="B39" s="30"/>
      <c r="C39" s="31"/>
      <c r="D39" s="32">
        <f aca="true" t="shared" si="9" ref="D39:M39">SUM(D40:D45)</f>
        <v>228906</v>
      </c>
      <c r="E39" s="32">
        <f t="shared" si="9"/>
        <v>3422446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19843452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23494804</v>
      </c>
      <c r="O39" s="45">
        <f t="shared" si="8"/>
        <v>822.9929942552893</v>
      </c>
      <c r="P39" s="10"/>
    </row>
    <row r="40" spans="1:16" ht="15">
      <c r="A40" s="12"/>
      <c r="B40" s="25">
        <v>341.3</v>
      </c>
      <c r="C40" s="20" t="s">
        <v>119</v>
      </c>
      <c r="D40" s="46">
        <v>55926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45">SUM(D40:M40)</f>
        <v>55926</v>
      </c>
      <c r="O40" s="47">
        <f t="shared" si="8"/>
        <v>1.959016393442623</v>
      </c>
      <c r="P40" s="9"/>
    </row>
    <row r="41" spans="1:16" ht="15">
      <c r="A41" s="12"/>
      <c r="B41" s="25">
        <v>341.9</v>
      </c>
      <c r="C41" s="20" t="s">
        <v>120</v>
      </c>
      <c r="D41" s="46">
        <v>3662</v>
      </c>
      <c r="E41" s="46">
        <v>2033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5695</v>
      </c>
      <c r="O41" s="47">
        <f t="shared" si="8"/>
        <v>0.19948858063612163</v>
      </c>
      <c r="P41" s="9"/>
    </row>
    <row r="42" spans="1:16" ht="15">
      <c r="A42" s="12"/>
      <c r="B42" s="25">
        <v>342.1</v>
      </c>
      <c r="C42" s="20" t="s">
        <v>48</v>
      </c>
      <c r="D42" s="46">
        <v>620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620</v>
      </c>
      <c r="O42" s="47">
        <f t="shared" si="8"/>
        <v>0.021717808603054504</v>
      </c>
      <c r="P42" s="9"/>
    </row>
    <row r="43" spans="1:16" ht="15">
      <c r="A43" s="12"/>
      <c r="B43" s="25">
        <v>343.6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19289087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19289087</v>
      </c>
      <c r="O43" s="47">
        <f t="shared" si="8"/>
        <v>675.6720961188174</v>
      </c>
      <c r="P43" s="9"/>
    </row>
    <row r="44" spans="1:16" ht="15">
      <c r="A44" s="12"/>
      <c r="B44" s="25">
        <v>343.9</v>
      </c>
      <c r="C44" s="20" t="s">
        <v>53</v>
      </c>
      <c r="D44" s="46">
        <v>0</v>
      </c>
      <c r="E44" s="46">
        <v>3420413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3420413</v>
      </c>
      <c r="O44" s="47">
        <f t="shared" si="8"/>
        <v>119.81270141516043</v>
      </c>
      <c r="P44" s="9"/>
    </row>
    <row r="45" spans="1:16" ht="15">
      <c r="A45" s="12"/>
      <c r="B45" s="25">
        <v>347.2</v>
      </c>
      <c r="C45" s="20" t="s">
        <v>55</v>
      </c>
      <c r="D45" s="46">
        <v>168698</v>
      </c>
      <c r="E45" s="46">
        <v>0</v>
      </c>
      <c r="F45" s="46">
        <v>0</v>
      </c>
      <c r="G45" s="46">
        <v>0</v>
      </c>
      <c r="H45" s="46">
        <v>0</v>
      </c>
      <c r="I45" s="46">
        <v>554365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723063</v>
      </c>
      <c r="O45" s="47">
        <f t="shared" si="8"/>
        <v>25.327973938629675</v>
      </c>
      <c r="P45" s="9"/>
    </row>
    <row r="46" spans="1:16" ht="15.75">
      <c r="A46" s="29" t="s">
        <v>45</v>
      </c>
      <c r="B46" s="30"/>
      <c r="C46" s="31"/>
      <c r="D46" s="32">
        <f aca="true" t="shared" si="11" ref="D46:M46">SUM(D47:D52)</f>
        <v>226762</v>
      </c>
      <c r="E46" s="32">
        <f t="shared" si="11"/>
        <v>53789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aca="true" t="shared" si="12" ref="N46:N54">SUM(D46:M46)</f>
        <v>280551</v>
      </c>
      <c r="O46" s="45">
        <f t="shared" si="8"/>
        <v>9.827343421605717</v>
      </c>
      <c r="P46" s="10"/>
    </row>
    <row r="47" spans="1:16" ht="15">
      <c r="A47" s="13"/>
      <c r="B47" s="39">
        <v>351.1</v>
      </c>
      <c r="C47" s="21" t="s">
        <v>58</v>
      </c>
      <c r="D47" s="46">
        <v>169075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169075</v>
      </c>
      <c r="O47" s="47">
        <f t="shared" si="8"/>
        <v>5.9224814347765165</v>
      </c>
      <c r="P47" s="9"/>
    </row>
    <row r="48" spans="1:16" ht="15">
      <c r="A48" s="13"/>
      <c r="B48" s="39">
        <v>351.3</v>
      </c>
      <c r="C48" s="21" t="s">
        <v>59</v>
      </c>
      <c r="D48" s="46">
        <v>0</v>
      </c>
      <c r="E48" s="46">
        <v>13571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13571</v>
      </c>
      <c r="O48" s="47">
        <f t="shared" si="8"/>
        <v>0.4753748073420205</v>
      </c>
      <c r="P48" s="9"/>
    </row>
    <row r="49" spans="1:16" ht="15">
      <c r="A49" s="13"/>
      <c r="B49" s="39">
        <v>351.4</v>
      </c>
      <c r="C49" s="21" t="s">
        <v>60</v>
      </c>
      <c r="D49" s="46">
        <v>2212</v>
      </c>
      <c r="E49" s="46">
        <v>1284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3496</v>
      </c>
      <c r="O49" s="47">
        <f t="shared" si="8"/>
        <v>0.12246041754238475</v>
      </c>
      <c r="P49" s="9"/>
    </row>
    <row r="50" spans="1:16" ht="15">
      <c r="A50" s="13"/>
      <c r="B50" s="39">
        <v>351.5</v>
      </c>
      <c r="C50" s="21" t="s">
        <v>61</v>
      </c>
      <c r="D50" s="46">
        <v>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56</v>
      </c>
      <c r="O50" s="47">
        <f t="shared" si="8"/>
        <v>0.001961608518985568</v>
      </c>
      <c r="P50" s="9"/>
    </row>
    <row r="51" spans="1:16" ht="15">
      <c r="A51" s="13"/>
      <c r="B51" s="39">
        <v>354</v>
      </c>
      <c r="C51" s="21" t="s">
        <v>62</v>
      </c>
      <c r="D51" s="46">
        <v>36795</v>
      </c>
      <c r="E51" s="46">
        <v>435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37230</v>
      </c>
      <c r="O51" s="47">
        <f t="shared" si="8"/>
        <v>1.3041193778898696</v>
      </c>
      <c r="P51" s="9"/>
    </row>
    <row r="52" spans="1:16" ht="15">
      <c r="A52" s="13"/>
      <c r="B52" s="39">
        <v>359</v>
      </c>
      <c r="C52" s="21" t="s">
        <v>63</v>
      </c>
      <c r="D52" s="46">
        <v>18624</v>
      </c>
      <c r="E52" s="46">
        <v>38499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57123</v>
      </c>
      <c r="O52" s="47">
        <f t="shared" si="8"/>
        <v>2.0009457755359397</v>
      </c>
      <c r="P52" s="9"/>
    </row>
    <row r="53" spans="1:16" ht="15.75">
      <c r="A53" s="29" t="s">
        <v>3</v>
      </c>
      <c r="B53" s="30"/>
      <c r="C53" s="31"/>
      <c r="D53" s="32">
        <f aca="true" t="shared" si="13" ref="D53:M53">SUM(D54:D60)</f>
        <v>459881</v>
      </c>
      <c r="E53" s="32">
        <f t="shared" si="13"/>
        <v>105284</v>
      </c>
      <c r="F53" s="32">
        <f t="shared" si="13"/>
        <v>105</v>
      </c>
      <c r="G53" s="32">
        <f t="shared" si="13"/>
        <v>78058</v>
      </c>
      <c r="H53" s="32">
        <f t="shared" si="13"/>
        <v>0</v>
      </c>
      <c r="I53" s="32">
        <f t="shared" si="13"/>
        <v>284011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6911</v>
      </c>
      <c r="N53" s="32">
        <f t="shared" si="12"/>
        <v>934250</v>
      </c>
      <c r="O53" s="45">
        <f t="shared" si="8"/>
        <v>32.72558497968334</v>
      </c>
      <c r="P53" s="10"/>
    </row>
    <row r="54" spans="1:16" ht="15">
      <c r="A54" s="12"/>
      <c r="B54" s="25">
        <v>361.1</v>
      </c>
      <c r="C54" s="20" t="s">
        <v>64</v>
      </c>
      <c r="D54" s="46">
        <v>68709</v>
      </c>
      <c r="E54" s="46">
        <v>133258</v>
      </c>
      <c r="F54" s="46">
        <v>105</v>
      </c>
      <c r="G54" s="46">
        <v>1468</v>
      </c>
      <c r="H54" s="46">
        <v>0</v>
      </c>
      <c r="I54" s="46">
        <v>212198</v>
      </c>
      <c r="J54" s="46">
        <v>0</v>
      </c>
      <c r="K54" s="46">
        <v>0</v>
      </c>
      <c r="L54" s="46">
        <v>0</v>
      </c>
      <c r="M54" s="46">
        <v>911</v>
      </c>
      <c r="N54" s="46">
        <f t="shared" si="12"/>
        <v>416649</v>
      </c>
      <c r="O54" s="47">
        <f t="shared" si="8"/>
        <v>14.594682639764606</v>
      </c>
      <c r="P54" s="9"/>
    </row>
    <row r="55" spans="1:16" ht="15">
      <c r="A55" s="12"/>
      <c r="B55" s="25">
        <v>361.3</v>
      </c>
      <c r="C55" s="20" t="s">
        <v>90</v>
      </c>
      <c r="D55" s="46">
        <v>-25422</v>
      </c>
      <c r="E55" s="46">
        <v>-44869</v>
      </c>
      <c r="F55" s="46">
        <v>0</v>
      </c>
      <c r="G55" s="46">
        <v>-17</v>
      </c>
      <c r="H55" s="46">
        <v>0</v>
      </c>
      <c r="I55" s="46">
        <v>-83730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4" ref="N55:N60">SUM(D55:M55)</f>
        <v>-154038</v>
      </c>
      <c r="O55" s="47">
        <f t="shared" si="8"/>
        <v>-5.395754518705338</v>
      </c>
      <c r="P55" s="9"/>
    </row>
    <row r="56" spans="1:16" ht="15">
      <c r="A56" s="12"/>
      <c r="B56" s="25">
        <v>361.4</v>
      </c>
      <c r="C56" s="20" t="s">
        <v>121</v>
      </c>
      <c r="D56" s="46">
        <v>59</v>
      </c>
      <c r="E56" s="46">
        <v>-1331</v>
      </c>
      <c r="F56" s="46">
        <v>0</v>
      </c>
      <c r="G56" s="46">
        <v>0</v>
      </c>
      <c r="H56" s="46">
        <v>0</v>
      </c>
      <c r="I56" s="46">
        <v>-737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-2009</v>
      </c>
      <c r="O56" s="47">
        <f t="shared" si="8"/>
        <v>-0.07037270561860726</v>
      </c>
      <c r="P56" s="9"/>
    </row>
    <row r="57" spans="1:16" ht="15">
      <c r="A57" s="12"/>
      <c r="B57" s="25">
        <v>362</v>
      </c>
      <c r="C57" s="20" t="s">
        <v>91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108500</v>
      </c>
      <c r="J57" s="46">
        <v>0</v>
      </c>
      <c r="K57" s="46">
        <v>0</v>
      </c>
      <c r="L57" s="46">
        <v>0</v>
      </c>
      <c r="M57" s="46">
        <v>6000</v>
      </c>
      <c r="N57" s="46">
        <f t="shared" si="14"/>
        <v>114500</v>
      </c>
      <c r="O57" s="47">
        <f t="shared" si="8"/>
        <v>4.010788846854421</v>
      </c>
      <c r="P57" s="9"/>
    </row>
    <row r="58" spans="1:16" ht="15">
      <c r="A58" s="12"/>
      <c r="B58" s="25">
        <v>364</v>
      </c>
      <c r="C58" s="20" t="s">
        <v>122</v>
      </c>
      <c r="D58" s="46">
        <v>4718</v>
      </c>
      <c r="E58" s="46">
        <v>0</v>
      </c>
      <c r="F58" s="46">
        <v>0</v>
      </c>
      <c r="G58" s="46">
        <v>76607</v>
      </c>
      <c r="H58" s="46">
        <v>0</v>
      </c>
      <c r="I58" s="46">
        <v>26680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108005</v>
      </c>
      <c r="O58" s="47">
        <f t="shared" si="8"/>
        <v>3.783277287375648</v>
      </c>
      <c r="P58" s="9"/>
    </row>
    <row r="59" spans="1:16" ht="15">
      <c r="A59" s="12"/>
      <c r="B59" s="25">
        <v>366</v>
      </c>
      <c r="C59" s="20" t="s">
        <v>67</v>
      </c>
      <c r="D59" s="46">
        <v>11341</v>
      </c>
      <c r="E59" s="46">
        <v>18100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29441</v>
      </c>
      <c r="O59" s="47">
        <f t="shared" si="8"/>
        <v>1.031280650133109</v>
      </c>
      <c r="P59" s="9"/>
    </row>
    <row r="60" spans="1:16" ht="15">
      <c r="A60" s="12"/>
      <c r="B60" s="25">
        <v>369.9</v>
      </c>
      <c r="C60" s="20" t="s">
        <v>69</v>
      </c>
      <c r="D60" s="46">
        <v>400476</v>
      </c>
      <c r="E60" s="46">
        <v>126</v>
      </c>
      <c r="F60" s="46">
        <v>0</v>
      </c>
      <c r="G60" s="46">
        <v>0</v>
      </c>
      <c r="H60" s="46">
        <v>0</v>
      </c>
      <c r="I60" s="46">
        <v>21100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421702</v>
      </c>
      <c r="O60" s="47">
        <f t="shared" si="8"/>
        <v>14.771682779879502</v>
      </c>
      <c r="P60" s="9"/>
    </row>
    <row r="61" spans="1:16" ht="15.75">
      <c r="A61" s="29" t="s">
        <v>46</v>
      </c>
      <c r="B61" s="30"/>
      <c r="C61" s="31"/>
      <c r="D61" s="32">
        <f aca="true" t="shared" si="15" ref="D61:M61">SUM(D62:D66)</f>
        <v>1796000</v>
      </c>
      <c r="E61" s="32">
        <f t="shared" si="15"/>
        <v>12200</v>
      </c>
      <c r="F61" s="32">
        <f t="shared" si="15"/>
        <v>616896</v>
      </c>
      <c r="G61" s="32">
        <f t="shared" si="15"/>
        <v>88152</v>
      </c>
      <c r="H61" s="32">
        <f t="shared" si="15"/>
        <v>0</v>
      </c>
      <c r="I61" s="32">
        <f t="shared" si="15"/>
        <v>1888807</v>
      </c>
      <c r="J61" s="32">
        <f t="shared" si="15"/>
        <v>0</v>
      </c>
      <c r="K61" s="32">
        <f t="shared" si="15"/>
        <v>0</v>
      </c>
      <c r="L61" s="32">
        <f t="shared" si="15"/>
        <v>0</v>
      </c>
      <c r="M61" s="32">
        <f t="shared" si="15"/>
        <v>156296</v>
      </c>
      <c r="N61" s="32">
        <f aca="true" t="shared" si="16" ref="N61:N67">SUM(D61:M61)</f>
        <v>4558351</v>
      </c>
      <c r="O61" s="45">
        <f t="shared" si="8"/>
        <v>159.67321703797114</v>
      </c>
      <c r="P61" s="9"/>
    </row>
    <row r="62" spans="1:16" ht="15">
      <c r="A62" s="12"/>
      <c r="B62" s="25">
        <v>381</v>
      </c>
      <c r="C62" s="20" t="s">
        <v>70</v>
      </c>
      <c r="D62" s="46">
        <v>1796000</v>
      </c>
      <c r="E62" s="46">
        <v>12200</v>
      </c>
      <c r="F62" s="46">
        <v>616896</v>
      </c>
      <c r="G62" s="46">
        <v>88152</v>
      </c>
      <c r="H62" s="46">
        <v>0</v>
      </c>
      <c r="I62" s="46">
        <v>241137</v>
      </c>
      <c r="J62" s="46">
        <v>0</v>
      </c>
      <c r="K62" s="46">
        <v>0</v>
      </c>
      <c r="L62" s="46">
        <v>0</v>
      </c>
      <c r="M62" s="46">
        <v>156296</v>
      </c>
      <c r="N62" s="46">
        <f t="shared" si="16"/>
        <v>2910681</v>
      </c>
      <c r="O62" s="47">
        <f t="shared" si="8"/>
        <v>101.95744010088272</v>
      </c>
      <c r="P62" s="9"/>
    </row>
    <row r="63" spans="1:16" ht="15">
      <c r="A63" s="12"/>
      <c r="B63" s="25">
        <v>389.2</v>
      </c>
      <c r="C63" s="20" t="s">
        <v>123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17004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17004</v>
      </c>
      <c r="O63" s="47">
        <f t="shared" si="8"/>
        <v>0.5956284153005464</v>
      </c>
      <c r="P63" s="9"/>
    </row>
    <row r="64" spans="1:16" ht="15">
      <c r="A64" s="12"/>
      <c r="B64" s="25">
        <v>389.3</v>
      </c>
      <c r="C64" s="20" t="s">
        <v>153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2167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2167</v>
      </c>
      <c r="O64" s="47">
        <f t="shared" si="8"/>
        <v>0.07590724394003083</v>
      </c>
      <c r="P64" s="9"/>
    </row>
    <row r="65" spans="1:16" ht="15">
      <c r="A65" s="12"/>
      <c r="B65" s="25">
        <v>389.4</v>
      </c>
      <c r="C65" s="20" t="s">
        <v>142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1600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1600</v>
      </c>
      <c r="O65" s="47">
        <f t="shared" si="8"/>
        <v>0.05604595768530195</v>
      </c>
      <c r="P65" s="9"/>
    </row>
    <row r="66" spans="1:16" ht="15.75" thickBot="1">
      <c r="A66" s="12"/>
      <c r="B66" s="25">
        <v>389.8</v>
      </c>
      <c r="C66" s="20" t="s">
        <v>124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1626899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1626899</v>
      </c>
      <c r="O66" s="47">
        <f t="shared" si="8"/>
        <v>56.98819532016253</v>
      </c>
      <c r="P66" s="9"/>
    </row>
    <row r="67" spans="1:119" ht="16.5" thickBot="1">
      <c r="A67" s="14" t="s">
        <v>56</v>
      </c>
      <c r="B67" s="23"/>
      <c r="C67" s="22"/>
      <c r="D67" s="15">
        <f aca="true" t="shared" si="17" ref="D67:M67">SUM(D5,D16,D26,D39,D46,D53,D61)</f>
        <v>14899913</v>
      </c>
      <c r="E67" s="15">
        <f t="shared" si="17"/>
        <v>7965868</v>
      </c>
      <c r="F67" s="15">
        <f t="shared" si="17"/>
        <v>617001</v>
      </c>
      <c r="G67" s="15">
        <f t="shared" si="17"/>
        <v>166210</v>
      </c>
      <c r="H67" s="15">
        <f t="shared" si="17"/>
        <v>0</v>
      </c>
      <c r="I67" s="15">
        <f t="shared" si="17"/>
        <v>22016270</v>
      </c>
      <c r="J67" s="15">
        <f t="shared" si="17"/>
        <v>0</v>
      </c>
      <c r="K67" s="15">
        <f t="shared" si="17"/>
        <v>323024</v>
      </c>
      <c r="L67" s="15">
        <f t="shared" si="17"/>
        <v>0</v>
      </c>
      <c r="M67" s="15">
        <f t="shared" si="17"/>
        <v>407417</v>
      </c>
      <c r="N67" s="15">
        <f t="shared" si="16"/>
        <v>46395703</v>
      </c>
      <c r="O67" s="38">
        <f t="shared" si="8"/>
        <v>1625.1822544486479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154</v>
      </c>
      <c r="M69" s="51"/>
      <c r="N69" s="51"/>
      <c r="O69" s="43">
        <v>28548</v>
      </c>
    </row>
    <row r="70" spans="1:15" ht="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5" ht="15.75" customHeight="1" thickBot="1">
      <c r="A71" s="55" t="s">
        <v>95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6885958</v>
      </c>
      <c r="E5" s="27">
        <f t="shared" si="0"/>
        <v>2226710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322422</v>
      </c>
      <c r="L5" s="27">
        <f t="shared" si="0"/>
        <v>0</v>
      </c>
      <c r="M5" s="27">
        <f t="shared" si="0"/>
        <v>0</v>
      </c>
      <c r="N5" s="28">
        <f>SUM(D5:M5)</f>
        <v>9435090</v>
      </c>
      <c r="O5" s="33">
        <f aca="true" t="shared" si="1" ref="O5:O36">(N5/O$71)</f>
        <v>339.5627294320881</v>
      </c>
      <c r="P5" s="6"/>
    </row>
    <row r="6" spans="1:16" ht="15">
      <c r="A6" s="12"/>
      <c r="B6" s="25">
        <v>311</v>
      </c>
      <c r="C6" s="20" t="s">
        <v>2</v>
      </c>
      <c r="D6" s="46">
        <v>3458277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3458277</v>
      </c>
      <c r="O6" s="47">
        <f t="shared" si="1"/>
        <v>124.4611315050745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587332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587332</v>
      </c>
      <c r="O7" s="47">
        <f t="shared" si="1"/>
        <v>21.137695242208306</v>
      </c>
      <c r="P7" s="9"/>
    </row>
    <row r="8" spans="1:16" ht="15">
      <c r="A8" s="12"/>
      <c r="B8" s="25">
        <v>312.51</v>
      </c>
      <c r="C8" s="20" t="s">
        <v>110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322422</v>
      </c>
      <c r="L8" s="46">
        <v>0</v>
      </c>
      <c r="M8" s="46">
        <v>0</v>
      </c>
      <c r="N8" s="46">
        <f>SUM(D8:M8)</f>
        <v>322422</v>
      </c>
      <c r="O8" s="47">
        <f t="shared" si="1"/>
        <v>11.603757287842798</v>
      </c>
      <c r="P8" s="9"/>
    </row>
    <row r="9" spans="1:16" ht="15">
      <c r="A9" s="12"/>
      <c r="B9" s="25">
        <v>312.6</v>
      </c>
      <c r="C9" s="20" t="s">
        <v>139</v>
      </c>
      <c r="D9" s="46">
        <v>0</v>
      </c>
      <c r="E9" s="46">
        <v>1639378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1639378</v>
      </c>
      <c r="O9" s="47">
        <f t="shared" si="1"/>
        <v>59.000143957388616</v>
      </c>
      <c r="P9" s="9"/>
    </row>
    <row r="10" spans="1:16" ht="15">
      <c r="A10" s="12"/>
      <c r="B10" s="25">
        <v>314.1</v>
      </c>
      <c r="C10" s="20" t="s">
        <v>11</v>
      </c>
      <c r="D10" s="46">
        <v>2015315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2015315</v>
      </c>
      <c r="O10" s="47">
        <f t="shared" si="1"/>
        <v>72.5298711581372</v>
      </c>
      <c r="P10" s="9"/>
    </row>
    <row r="11" spans="1:16" ht="15">
      <c r="A11" s="12"/>
      <c r="B11" s="25">
        <v>314.3</v>
      </c>
      <c r="C11" s="20" t="s">
        <v>12</v>
      </c>
      <c r="D11" s="46">
        <v>311303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311303</v>
      </c>
      <c r="O11" s="47">
        <f t="shared" si="1"/>
        <v>11.203591736845894</v>
      </c>
      <c r="P11" s="9"/>
    </row>
    <row r="12" spans="1:16" ht="15">
      <c r="A12" s="12"/>
      <c r="B12" s="25">
        <v>314.8</v>
      </c>
      <c r="C12" s="20" t="s">
        <v>13</v>
      </c>
      <c r="D12" s="46">
        <v>90719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90719</v>
      </c>
      <c r="O12" s="47">
        <f t="shared" si="1"/>
        <v>3.264917584395019</v>
      </c>
      <c r="P12" s="9"/>
    </row>
    <row r="13" spans="1:16" ht="15">
      <c r="A13" s="12"/>
      <c r="B13" s="25">
        <v>315</v>
      </c>
      <c r="C13" s="20" t="s">
        <v>111</v>
      </c>
      <c r="D13" s="46">
        <v>795031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795031</v>
      </c>
      <c r="O13" s="47">
        <f t="shared" si="1"/>
        <v>28.61264665658965</v>
      </c>
      <c r="P13" s="9"/>
    </row>
    <row r="14" spans="1:16" ht="15">
      <c r="A14" s="12"/>
      <c r="B14" s="25">
        <v>316</v>
      </c>
      <c r="C14" s="20" t="s">
        <v>112</v>
      </c>
      <c r="D14" s="46">
        <v>215313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215313</v>
      </c>
      <c r="O14" s="47">
        <f t="shared" si="1"/>
        <v>7.748974303606133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SUM(D16:D24)</f>
        <v>2029338</v>
      </c>
      <c r="E15" s="32">
        <f t="shared" si="3"/>
        <v>2195779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4225117</v>
      </c>
      <c r="O15" s="45">
        <f t="shared" si="1"/>
        <v>152.05920247606707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1270979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1270979</v>
      </c>
      <c r="O16" s="47">
        <f t="shared" si="1"/>
        <v>45.74170445548118</v>
      </c>
      <c r="P16" s="9"/>
    </row>
    <row r="17" spans="1:16" ht="15">
      <c r="A17" s="12"/>
      <c r="B17" s="25">
        <v>323.1</v>
      </c>
      <c r="C17" s="20" t="s">
        <v>17</v>
      </c>
      <c r="D17" s="46">
        <v>1626083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1626083</v>
      </c>
      <c r="O17" s="47">
        <f t="shared" si="1"/>
        <v>58.52166558698625</v>
      </c>
      <c r="P17" s="9"/>
    </row>
    <row r="18" spans="1:16" ht="15">
      <c r="A18" s="12"/>
      <c r="B18" s="25">
        <v>323.4</v>
      </c>
      <c r="C18" s="20" t="s">
        <v>18</v>
      </c>
      <c r="D18" s="46">
        <v>25986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25986</v>
      </c>
      <c r="O18" s="47">
        <f t="shared" si="1"/>
        <v>0.9352191751241632</v>
      </c>
      <c r="P18" s="9"/>
    </row>
    <row r="19" spans="1:16" ht="15">
      <c r="A19" s="12"/>
      <c r="B19" s="25">
        <v>323.7</v>
      </c>
      <c r="C19" s="20" t="s">
        <v>19</v>
      </c>
      <c r="D19" s="46">
        <v>281669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281669</v>
      </c>
      <c r="O19" s="47">
        <f t="shared" si="1"/>
        <v>10.1370834233067</v>
      </c>
      <c r="P19" s="9"/>
    </row>
    <row r="20" spans="1:16" ht="15">
      <c r="A20" s="12"/>
      <c r="B20" s="25">
        <v>324.11</v>
      </c>
      <c r="C20" s="20" t="s">
        <v>145</v>
      </c>
      <c r="D20" s="46">
        <v>0</v>
      </c>
      <c r="E20" s="46">
        <v>170157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170157</v>
      </c>
      <c r="O20" s="47">
        <f t="shared" si="1"/>
        <v>6.123839343554308</v>
      </c>
      <c r="P20" s="9"/>
    </row>
    <row r="21" spans="1:16" ht="15">
      <c r="A21" s="12"/>
      <c r="B21" s="25">
        <v>324.31</v>
      </c>
      <c r="C21" s="20" t="s">
        <v>97</v>
      </c>
      <c r="D21" s="46">
        <v>0</v>
      </c>
      <c r="E21" s="46">
        <v>218380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218380</v>
      </c>
      <c r="O21" s="47">
        <f t="shared" si="1"/>
        <v>7.859353631325128</v>
      </c>
      <c r="P21" s="9"/>
    </row>
    <row r="22" spans="1:16" ht="15">
      <c r="A22" s="12"/>
      <c r="B22" s="25">
        <v>324.61</v>
      </c>
      <c r="C22" s="20" t="s">
        <v>98</v>
      </c>
      <c r="D22" s="46">
        <v>0</v>
      </c>
      <c r="E22" s="46">
        <v>167506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167506</v>
      </c>
      <c r="O22" s="47">
        <f t="shared" si="1"/>
        <v>6.028431584251062</v>
      </c>
      <c r="P22" s="9"/>
    </row>
    <row r="23" spans="1:16" ht="15">
      <c r="A23" s="12"/>
      <c r="B23" s="25">
        <v>325.2</v>
      </c>
      <c r="C23" s="20" t="s">
        <v>21</v>
      </c>
      <c r="D23" s="46">
        <v>0</v>
      </c>
      <c r="E23" s="46">
        <v>366477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366477</v>
      </c>
      <c r="O23" s="47">
        <f t="shared" si="1"/>
        <v>13.189267976678902</v>
      </c>
      <c r="P23" s="9"/>
    </row>
    <row r="24" spans="1:16" ht="15">
      <c r="A24" s="12"/>
      <c r="B24" s="25">
        <v>329</v>
      </c>
      <c r="C24" s="20" t="s">
        <v>22</v>
      </c>
      <c r="D24" s="46">
        <v>95600</v>
      </c>
      <c r="E24" s="46">
        <v>2280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97880</v>
      </c>
      <c r="O24" s="47">
        <f t="shared" si="1"/>
        <v>3.5226372993593897</v>
      </c>
      <c r="P24" s="9"/>
    </row>
    <row r="25" spans="1:16" ht="15.75">
      <c r="A25" s="29" t="s">
        <v>24</v>
      </c>
      <c r="B25" s="30"/>
      <c r="C25" s="31"/>
      <c r="D25" s="32">
        <f aca="true" t="shared" si="5" ref="D25:M25">SUM(D26:D36)</f>
        <v>3011987</v>
      </c>
      <c r="E25" s="32">
        <f t="shared" si="5"/>
        <v>85697</v>
      </c>
      <c r="F25" s="32">
        <f t="shared" si="5"/>
        <v>0</v>
      </c>
      <c r="G25" s="32">
        <f t="shared" si="5"/>
        <v>442397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211683</v>
      </c>
      <c r="N25" s="44">
        <f>SUM(D25:M25)</f>
        <v>3751764</v>
      </c>
      <c r="O25" s="45">
        <f t="shared" si="1"/>
        <v>135.02353703303822</v>
      </c>
      <c r="P25" s="10"/>
    </row>
    <row r="26" spans="1:16" ht="15">
      <c r="A26" s="12"/>
      <c r="B26" s="25">
        <v>331.1</v>
      </c>
      <c r="C26" s="20" t="s">
        <v>23</v>
      </c>
      <c r="D26" s="46">
        <v>29471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29471</v>
      </c>
      <c r="O26" s="47">
        <f t="shared" si="1"/>
        <v>1.0606420499532139</v>
      </c>
      <c r="P26" s="9"/>
    </row>
    <row r="27" spans="1:16" ht="15">
      <c r="A27" s="12"/>
      <c r="B27" s="25">
        <v>334.1</v>
      </c>
      <c r="C27" s="20" t="s">
        <v>25</v>
      </c>
      <c r="D27" s="46">
        <v>0</v>
      </c>
      <c r="E27" s="46">
        <v>85697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85697</v>
      </c>
      <c r="O27" s="47">
        <f t="shared" si="1"/>
        <v>3.0841790829914344</v>
      </c>
      <c r="P27" s="9"/>
    </row>
    <row r="28" spans="1:16" ht="15">
      <c r="A28" s="12"/>
      <c r="B28" s="25">
        <v>334.7</v>
      </c>
      <c r="C28" s="20" t="s">
        <v>29</v>
      </c>
      <c r="D28" s="46">
        <v>0</v>
      </c>
      <c r="E28" s="46">
        <v>0</v>
      </c>
      <c r="F28" s="46">
        <v>0</v>
      </c>
      <c r="G28" s="46">
        <v>442397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442397</v>
      </c>
      <c r="O28" s="47">
        <f t="shared" si="1"/>
        <v>15.921579212553084</v>
      </c>
      <c r="P28" s="9"/>
    </row>
    <row r="29" spans="1:16" ht="15">
      <c r="A29" s="12"/>
      <c r="B29" s="25">
        <v>335.12</v>
      </c>
      <c r="C29" s="20" t="s">
        <v>115</v>
      </c>
      <c r="D29" s="46">
        <v>1020492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1020492</v>
      </c>
      <c r="O29" s="47">
        <f t="shared" si="1"/>
        <v>36.726840855106886</v>
      </c>
      <c r="P29" s="9"/>
    </row>
    <row r="30" spans="1:16" ht="15">
      <c r="A30" s="12"/>
      <c r="B30" s="25">
        <v>335.14</v>
      </c>
      <c r="C30" s="20" t="s">
        <v>116</v>
      </c>
      <c r="D30" s="46">
        <v>15151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15151</v>
      </c>
      <c r="O30" s="47">
        <f t="shared" si="1"/>
        <v>0.5452745987187793</v>
      </c>
      <c r="P30" s="9"/>
    </row>
    <row r="31" spans="1:16" ht="15">
      <c r="A31" s="12"/>
      <c r="B31" s="25">
        <v>335.15</v>
      </c>
      <c r="C31" s="20" t="s">
        <v>117</v>
      </c>
      <c r="D31" s="46">
        <v>17072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17072</v>
      </c>
      <c r="O31" s="47">
        <f t="shared" si="1"/>
        <v>0.6144101346001584</v>
      </c>
      <c r="P31" s="9"/>
    </row>
    <row r="32" spans="1:16" ht="15">
      <c r="A32" s="12"/>
      <c r="B32" s="25">
        <v>335.18</v>
      </c>
      <c r="C32" s="20" t="s">
        <v>118</v>
      </c>
      <c r="D32" s="46">
        <v>1839335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1839335</v>
      </c>
      <c r="O32" s="47">
        <f t="shared" si="1"/>
        <v>66.19646584610955</v>
      </c>
      <c r="P32" s="9"/>
    </row>
    <row r="33" spans="1:16" ht="15">
      <c r="A33" s="12"/>
      <c r="B33" s="25">
        <v>335.21</v>
      </c>
      <c r="C33" s="20" t="s">
        <v>34</v>
      </c>
      <c r="D33" s="46">
        <v>6090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6090</v>
      </c>
      <c r="O33" s="47">
        <f t="shared" si="1"/>
        <v>0.2191751241632477</v>
      </c>
      <c r="P33" s="9"/>
    </row>
    <row r="34" spans="1:16" ht="15">
      <c r="A34" s="12"/>
      <c r="B34" s="25">
        <v>335.49</v>
      </c>
      <c r="C34" s="20" t="s">
        <v>35</v>
      </c>
      <c r="D34" s="46">
        <v>15608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15608</v>
      </c>
      <c r="O34" s="47">
        <f t="shared" si="1"/>
        <v>0.5617217303678111</v>
      </c>
      <c r="P34" s="9"/>
    </row>
    <row r="35" spans="1:16" ht="15">
      <c r="A35" s="12"/>
      <c r="B35" s="25">
        <v>337.2</v>
      </c>
      <c r="C35" s="20" t="s">
        <v>37</v>
      </c>
      <c r="D35" s="46">
        <v>44862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44862</v>
      </c>
      <c r="O35" s="47">
        <f t="shared" si="1"/>
        <v>1.6145540919887713</v>
      </c>
      <c r="P35" s="9"/>
    </row>
    <row r="36" spans="1:16" ht="15">
      <c r="A36" s="12"/>
      <c r="B36" s="25">
        <v>338</v>
      </c>
      <c r="C36" s="20" t="s">
        <v>38</v>
      </c>
      <c r="D36" s="46">
        <v>23906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211683</v>
      </c>
      <c r="N36" s="46">
        <f>SUM(D36:M36)</f>
        <v>235589</v>
      </c>
      <c r="O36" s="47">
        <f t="shared" si="1"/>
        <v>8.47869430648528</v>
      </c>
      <c r="P36" s="9"/>
    </row>
    <row r="37" spans="1:16" ht="15.75">
      <c r="A37" s="29" t="s">
        <v>44</v>
      </c>
      <c r="B37" s="30"/>
      <c r="C37" s="31"/>
      <c r="D37" s="32">
        <f aca="true" t="shared" si="7" ref="D37:M37">SUM(D38:D47)</f>
        <v>154077</v>
      </c>
      <c r="E37" s="32">
        <f t="shared" si="7"/>
        <v>3354067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17973261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21481405</v>
      </c>
      <c r="O37" s="45">
        <f aca="true" t="shared" si="8" ref="O37:O68">(N37/O$71)</f>
        <v>773.1017418844023</v>
      </c>
      <c r="P37" s="10"/>
    </row>
    <row r="38" spans="1:16" ht="15">
      <c r="A38" s="12"/>
      <c r="B38" s="25">
        <v>341.3</v>
      </c>
      <c r="C38" s="20" t="s">
        <v>119</v>
      </c>
      <c r="D38" s="46">
        <v>69684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7">SUM(D38:M38)</f>
        <v>69684</v>
      </c>
      <c r="O38" s="47">
        <f t="shared" si="8"/>
        <v>2.50788166702656</v>
      </c>
      <c r="P38" s="9"/>
    </row>
    <row r="39" spans="1:16" ht="15">
      <c r="A39" s="12"/>
      <c r="B39" s="25">
        <v>341.9</v>
      </c>
      <c r="C39" s="20" t="s">
        <v>120</v>
      </c>
      <c r="D39" s="46">
        <v>0</v>
      </c>
      <c r="E39" s="46">
        <v>3154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3154</v>
      </c>
      <c r="O39" s="47">
        <f t="shared" si="8"/>
        <v>0.11351040092132729</v>
      </c>
      <c r="P39" s="9"/>
    </row>
    <row r="40" spans="1:16" ht="15">
      <c r="A40" s="12"/>
      <c r="B40" s="25">
        <v>342.1</v>
      </c>
      <c r="C40" s="20" t="s">
        <v>48</v>
      </c>
      <c r="D40" s="46">
        <v>750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750</v>
      </c>
      <c r="O40" s="47">
        <f t="shared" si="8"/>
        <v>0.02699201036493198</v>
      </c>
      <c r="P40" s="9"/>
    </row>
    <row r="41" spans="1:16" ht="15">
      <c r="A41" s="12"/>
      <c r="B41" s="25">
        <v>342.6</v>
      </c>
      <c r="C41" s="20" t="s">
        <v>50</v>
      </c>
      <c r="D41" s="46">
        <v>-99414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-99414</v>
      </c>
      <c r="O41" s="47">
        <f t="shared" si="8"/>
        <v>-3.577844957892464</v>
      </c>
      <c r="P41" s="9"/>
    </row>
    <row r="42" spans="1:16" ht="15">
      <c r="A42" s="12"/>
      <c r="B42" s="25">
        <v>343.4</v>
      </c>
      <c r="C42" s="20" t="s">
        <v>51</v>
      </c>
      <c r="D42" s="46">
        <v>0</v>
      </c>
      <c r="E42" s="46">
        <v>1686303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1686303</v>
      </c>
      <c r="O42" s="47">
        <f t="shared" si="8"/>
        <v>60.68894407255453</v>
      </c>
      <c r="P42" s="9"/>
    </row>
    <row r="43" spans="1:16" ht="15">
      <c r="A43" s="12"/>
      <c r="B43" s="25">
        <v>343.6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17430783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17430783</v>
      </c>
      <c r="O43" s="47">
        <f t="shared" si="8"/>
        <v>627.3225005398402</v>
      </c>
      <c r="P43" s="9"/>
    </row>
    <row r="44" spans="1:16" ht="15">
      <c r="A44" s="12"/>
      <c r="B44" s="25">
        <v>343.9</v>
      </c>
      <c r="C44" s="20" t="s">
        <v>53</v>
      </c>
      <c r="D44" s="46">
        <v>0</v>
      </c>
      <c r="E44" s="46">
        <v>1664610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1664610</v>
      </c>
      <c r="O44" s="47">
        <f t="shared" si="8"/>
        <v>59.90822716475923</v>
      </c>
      <c r="P44" s="9"/>
    </row>
    <row r="45" spans="1:16" ht="15">
      <c r="A45" s="12"/>
      <c r="B45" s="25">
        <v>347.2</v>
      </c>
      <c r="C45" s="20" t="s">
        <v>55</v>
      </c>
      <c r="D45" s="46">
        <v>168657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168657</v>
      </c>
      <c r="O45" s="47">
        <f t="shared" si="8"/>
        <v>6.069855322824444</v>
      </c>
      <c r="P45" s="9"/>
    </row>
    <row r="46" spans="1:16" ht="15">
      <c r="A46" s="12"/>
      <c r="B46" s="25">
        <v>347.9</v>
      </c>
      <c r="C46" s="20" t="s">
        <v>146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542478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542478</v>
      </c>
      <c r="O46" s="47">
        <f t="shared" si="8"/>
        <v>19.523429064996762</v>
      </c>
      <c r="P46" s="9"/>
    </row>
    <row r="47" spans="1:16" ht="15">
      <c r="A47" s="12"/>
      <c r="B47" s="25">
        <v>349</v>
      </c>
      <c r="C47" s="20" t="s">
        <v>136</v>
      </c>
      <c r="D47" s="46">
        <v>14400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14400</v>
      </c>
      <c r="O47" s="47">
        <f t="shared" si="8"/>
        <v>0.518246599006694</v>
      </c>
      <c r="P47" s="9"/>
    </row>
    <row r="48" spans="1:16" ht="15.75">
      <c r="A48" s="29" t="s">
        <v>45</v>
      </c>
      <c r="B48" s="30"/>
      <c r="C48" s="31"/>
      <c r="D48" s="32">
        <f aca="true" t="shared" si="10" ref="D48:M48">SUM(D49:D54)</f>
        <v>239086</v>
      </c>
      <c r="E48" s="32">
        <f t="shared" si="10"/>
        <v>44487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6">SUM(D48:M48)</f>
        <v>283573</v>
      </c>
      <c r="O48" s="45">
        <f t="shared" si="8"/>
        <v>10.205607140286475</v>
      </c>
      <c r="P48" s="10"/>
    </row>
    <row r="49" spans="1:16" ht="15">
      <c r="A49" s="13"/>
      <c r="B49" s="39">
        <v>351.1</v>
      </c>
      <c r="C49" s="21" t="s">
        <v>58</v>
      </c>
      <c r="D49" s="46">
        <v>154353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154353</v>
      </c>
      <c r="O49" s="47">
        <f t="shared" si="8"/>
        <v>5.555063701144461</v>
      </c>
      <c r="P49" s="9"/>
    </row>
    <row r="50" spans="1:16" ht="15">
      <c r="A50" s="13"/>
      <c r="B50" s="39">
        <v>351.3</v>
      </c>
      <c r="C50" s="21" t="s">
        <v>59</v>
      </c>
      <c r="D50" s="46">
        <v>0</v>
      </c>
      <c r="E50" s="46">
        <v>12998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12998</v>
      </c>
      <c r="O50" s="47">
        <f t="shared" si="8"/>
        <v>0.46778953429784786</v>
      </c>
      <c r="P50" s="9"/>
    </row>
    <row r="51" spans="1:16" ht="15">
      <c r="A51" s="13"/>
      <c r="B51" s="39">
        <v>351.4</v>
      </c>
      <c r="C51" s="21" t="s">
        <v>60</v>
      </c>
      <c r="D51" s="46">
        <v>1226</v>
      </c>
      <c r="E51" s="46">
        <v>14292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15518</v>
      </c>
      <c r="O51" s="47">
        <f t="shared" si="8"/>
        <v>0.5584826891240193</v>
      </c>
      <c r="P51" s="9"/>
    </row>
    <row r="52" spans="1:16" ht="15">
      <c r="A52" s="13"/>
      <c r="B52" s="39">
        <v>351.5</v>
      </c>
      <c r="C52" s="21" t="s">
        <v>61</v>
      </c>
      <c r="D52" s="46">
        <v>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</v>
      </c>
      <c r="O52" s="47">
        <f t="shared" si="8"/>
        <v>0.0014395738861297056</v>
      </c>
      <c r="P52" s="9"/>
    </row>
    <row r="53" spans="1:16" ht="15">
      <c r="A53" s="13"/>
      <c r="B53" s="39">
        <v>354</v>
      </c>
      <c r="C53" s="21" t="s">
        <v>62</v>
      </c>
      <c r="D53" s="46">
        <v>68872</v>
      </c>
      <c r="E53" s="46">
        <v>516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69388</v>
      </c>
      <c r="O53" s="47">
        <f t="shared" si="8"/>
        <v>2.4972288202692003</v>
      </c>
      <c r="P53" s="9"/>
    </row>
    <row r="54" spans="1:16" ht="15">
      <c r="A54" s="13"/>
      <c r="B54" s="39">
        <v>359</v>
      </c>
      <c r="C54" s="21" t="s">
        <v>63</v>
      </c>
      <c r="D54" s="46">
        <v>14595</v>
      </c>
      <c r="E54" s="46">
        <v>16681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31276</v>
      </c>
      <c r="O54" s="47">
        <f t="shared" si="8"/>
        <v>1.1256028215648168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SUM(D56:D63)</f>
        <v>368107</v>
      </c>
      <c r="E55" s="32">
        <f t="shared" si="12"/>
        <v>167112</v>
      </c>
      <c r="F55" s="32">
        <f t="shared" si="12"/>
        <v>152</v>
      </c>
      <c r="G55" s="32">
        <f t="shared" si="12"/>
        <v>636580</v>
      </c>
      <c r="H55" s="32">
        <f t="shared" si="12"/>
        <v>0</v>
      </c>
      <c r="I55" s="32">
        <f t="shared" si="12"/>
        <v>218626</v>
      </c>
      <c r="J55" s="32">
        <f t="shared" si="12"/>
        <v>0</v>
      </c>
      <c r="K55" s="32">
        <f t="shared" si="12"/>
        <v>2613288</v>
      </c>
      <c r="L55" s="32">
        <f t="shared" si="12"/>
        <v>0</v>
      </c>
      <c r="M55" s="32">
        <f t="shared" si="12"/>
        <v>1269</v>
      </c>
      <c r="N55" s="32">
        <f t="shared" si="11"/>
        <v>4005134</v>
      </c>
      <c r="O55" s="45">
        <f t="shared" si="8"/>
        <v>144.14215792125532</v>
      </c>
      <c r="P55" s="10"/>
    </row>
    <row r="56" spans="1:16" ht="15">
      <c r="A56" s="12"/>
      <c r="B56" s="25">
        <v>361.1</v>
      </c>
      <c r="C56" s="20" t="s">
        <v>64</v>
      </c>
      <c r="D56" s="46">
        <v>56172</v>
      </c>
      <c r="E56" s="46">
        <v>125771</v>
      </c>
      <c r="F56" s="46">
        <v>152</v>
      </c>
      <c r="G56" s="46">
        <v>12928</v>
      </c>
      <c r="H56" s="46">
        <v>0</v>
      </c>
      <c r="I56" s="46">
        <v>117937</v>
      </c>
      <c r="J56" s="46">
        <v>0</v>
      </c>
      <c r="K56" s="46">
        <v>0</v>
      </c>
      <c r="L56" s="46">
        <v>0</v>
      </c>
      <c r="M56" s="46">
        <v>1269</v>
      </c>
      <c r="N56" s="46">
        <f t="shared" si="11"/>
        <v>314229</v>
      </c>
      <c r="O56" s="47">
        <f t="shared" si="8"/>
        <v>11.308896566616282</v>
      </c>
      <c r="P56" s="9"/>
    </row>
    <row r="57" spans="1:16" ht="15">
      <c r="A57" s="12"/>
      <c r="B57" s="25">
        <v>361.3</v>
      </c>
      <c r="C57" s="20" t="s">
        <v>90</v>
      </c>
      <c r="D57" s="46">
        <v>2385</v>
      </c>
      <c r="E57" s="46">
        <v>6039</v>
      </c>
      <c r="F57" s="46">
        <v>0</v>
      </c>
      <c r="G57" s="46">
        <v>1287</v>
      </c>
      <c r="H57" s="46">
        <v>0</v>
      </c>
      <c r="I57" s="46">
        <v>757</v>
      </c>
      <c r="J57" s="46">
        <v>0</v>
      </c>
      <c r="K57" s="46">
        <v>887661</v>
      </c>
      <c r="L57" s="46">
        <v>0</v>
      </c>
      <c r="M57" s="46">
        <v>0</v>
      </c>
      <c r="N57" s="46">
        <f aca="true" t="shared" si="13" ref="N57:N63">SUM(D57:M57)</f>
        <v>898129</v>
      </c>
      <c r="O57" s="47">
        <f t="shared" si="8"/>
        <v>32.323076369394656</v>
      </c>
      <c r="P57" s="9"/>
    </row>
    <row r="58" spans="1:16" ht="15">
      <c r="A58" s="12"/>
      <c r="B58" s="25">
        <v>361.4</v>
      </c>
      <c r="C58" s="20" t="s">
        <v>121</v>
      </c>
      <c r="D58" s="46">
        <v>869</v>
      </c>
      <c r="E58" s="46">
        <v>2985</v>
      </c>
      <c r="F58" s="46">
        <v>0</v>
      </c>
      <c r="G58" s="46">
        <v>-61</v>
      </c>
      <c r="H58" s="46">
        <v>0</v>
      </c>
      <c r="I58" s="46">
        <v>1677</v>
      </c>
      <c r="J58" s="46">
        <v>0</v>
      </c>
      <c r="K58" s="46">
        <v>763562</v>
      </c>
      <c r="L58" s="46">
        <v>0</v>
      </c>
      <c r="M58" s="46">
        <v>0</v>
      </c>
      <c r="N58" s="46">
        <f t="shared" si="13"/>
        <v>769032</v>
      </c>
      <c r="O58" s="47">
        <f t="shared" si="8"/>
        <v>27.676959619952495</v>
      </c>
      <c r="P58" s="9"/>
    </row>
    <row r="59" spans="1:16" ht="15">
      <c r="A59" s="12"/>
      <c r="B59" s="25">
        <v>362</v>
      </c>
      <c r="C59" s="20" t="s">
        <v>91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162837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162837</v>
      </c>
      <c r="O59" s="47">
        <f t="shared" si="8"/>
        <v>5.860397322392572</v>
      </c>
      <c r="P59" s="9"/>
    </row>
    <row r="60" spans="1:16" ht="15">
      <c r="A60" s="12"/>
      <c r="B60" s="25">
        <v>364</v>
      </c>
      <c r="C60" s="20" t="s">
        <v>122</v>
      </c>
      <c r="D60" s="46">
        <v>2963</v>
      </c>
      <c r="E60" s="46">
        <v>0</v>
      </c>
      <c r="F60" s="46">
        <v>0</v>
      </c>
      <c r="G60" s="46">
        <v>22426</v>
      </c>
      <c r="H60" s="46">
        <v>0</v>
      </c>
      <c r="I60" s="46">
        <v>-91979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-66590</v>
      </c>
      <c r="O60" s="47">
        <f t="shared" si="8"/>
        <v>-2.3965306269344273</v>
      </c>
      <c r="P60" s="9"/>
    </row>
    <row r="61" spans="1:16" ht="15">
      <c r="A61" s="12"/>
      <c r="B61" s="25">
        <v>366</v>
      </c>
      <c r="C61" s="20" t="s">
        <v>67</v>
      </c>
      <c r="D61" s="46">
        <v>25689</v>
      </c>
      <c r="E61" s="46">
        <v>0</v>
      </c>
      <c r="F61" s="46">
        <v>0</v>
      </c>
      <c r="G61" s="46">
        <v>600000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625689</v>
      </c>
      <c r="O61" s="47">
        <f t="shared" si="8"/>
        <v>22.518138630965236</v>
      </c>
      <c r="P61" s="9"/>
    </row>
    <row r="62" spans="1:16" ht="15">
      <c r="A62" s="12"/>
      <c r="B62" s="25">
        <v>368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962065</v>
      </c>
      <c r="L62" s="46">
        <v>0</v>
      </c>
      <c r="M62" s="46">
        <v>0</v>
      </c>
      <c r="N62" s="46">
        <f t="shared" si="13"/>
        <v>962065</v>
      </c>
      <c r="O62" s="47">
        <f t="shared" si="8"/>
        <v>34.62409126898438</v>
      </c>
      <c r="P62" s="9"/>
    </row>
    <row r="63" spans="1:16" ht="15">
      <c r="A63" s="12"/>
      <c r="B63" s="25">
        <v>369.9</v>
      </c>
      <c r="C63" s="20" t="s">
        <v>69</v>
      </c>
      <c r="D63" s="46">
        <v>280029</v>
      </c>
      <c r="E63" s="46">
        <v>32317</v>
      </c>
      <c r="F63" s="46">
        <v>0</v>
      </c>
      <c r="G63" s="46">
        <v>0</v>
      </c>
      <c r="H63" s="46">
        <v>0</v>
      </c>
      <c r="I63" s="46">
        <v>27397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339743</v>
      </c>
      <c r="O63" s="47">
        <f t="shared" si="8"/>
        <v>12.227128769884114</v>
      </c>
      <c r="P63" s="9"/>
    </row>
    <row r="64" spans="1:16" ht="15.75">
      <c r="A64" s="29" t="s">
        <v>46</v>
      </c>
      <c r="B64" s="30"/>
      <c r="C64" s="31"/>
      <c r="D64" s="32">
        <f aca="true" t="shared" si="14" ref="D64:M64">SUM(D65:D68)</f>
        <v>2173113</v>
      </c>
      <c r="E64" s="32">
        <f t="shared" si="14"/>
        <v>244702</v>
      </c>
      <c r="F64" s="32">
        <f t="shared" si="14"/>
        <v>609085</v>
      </c>
      <c r="G64" s="32">
        <f t="shared" si="14"/>
        <v>11905730</v>
      </c>
      <c r="H64" s="32">
        <f t="shared" si="14"/>
        <v>0</v>
      </c>
      <c r="I64" s="32">
        <f t="shared" si="14"/>
        <v>4359356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345763</v>
      </c>
      <c r="N64" s="32">
        <f aca="true" t="shared" si="15" ref="N64:N69">SUM(D64:M64)</f>
        <v>19637749</v>
      </c>
      <c r="O64" s="45">
        <f t="shared" si="8"/>
        <v>706.7497660692435</v>
      </c>
      <c r="P64" s="9"/>
    </row>
    <row r="65" spans="1:16" ht="15">
      <c r="A65" s="12"/>
      <c r="B65" s="25">
        <v>381</v>
      </c>
      <c r="C65" s="20" t="s">
        <v>70</v>
      </c>
      <c r="D65" s="46">
        <v>2173113</v>
      </c>
      <c r="E65" s="46">
        <v>244702</v>
      </c>
      <c r="F65" s="46">
        <v>609085</v>
      </c>
      <c r="G65" s="46">
        <v>9778174</v>
      </c>
      <c r="H65" s="46">
        <v>0</v>
      </c>
      <c r="I65" s="46">
        <v>475708</v>
      </c>
      <c r="J65" s="46">
        <v>0</v>
      </c>
      <c r="K65" s="46">
        <v>0</v>
      </c>
      <c r="L65" s="46">
        <v>0</v>
      </c>
      <c r="M65" s="46">
        <v>345763</v>
      </c>
      <c r="N65" s="46">
        <f t="shared" si="15"/>
        <v>13626545</v>
      </c>
      <c r="O65" s="47">
        <f t="shared" si="8"/>
        <v>490.41045850428276</v>
      </c>
      <c r="P65" s="9"/>
    </row>
    <row r="66" spans="1:16" ht="15">
      <c r="A66" s="12"/>
      <c r="B66" s="25">
        <v>383</v>
      </c>
      <c r="C66" s="20" t="s">
        <v>71</v>
      </c>
      <c r="D66" s="46">
        <v>0</v>
      </c>
      <c r="E66" s="46">
        <v>0</v>
      </c>
      <c r="F66" s="46">
        <v>0</v>
      </c>
      <c r="G66" s="46">
        <v>553000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553000</v>
      </c>
      <c r="O66" s="47">
        <f t="shared" si="8"/>
        <v>19.90210897574318</v>
      </c>
      <c r="P66" s="9"/>
    </row>
    <row r="67" spans="1:16" ht="15">
      <c r="A67" s="12"/>
      <c r="B67" s="25">
        <v>389.9</v>
      </c>
      <c r="C67" s="20" t="s">
        <v>147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3883648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3883648</v>
      </c>
      <c r="O67" s="47">
        <f t="shared" si="8"/>
        <v>139.76995609299647</v>
      </c>
      <c r="P67" s="9"/>
    </row>
    <row r="68" spans="1:16" ht="15.75" thickBot="1">
      <c r="A68" s="48"/>
      <c r="B68" s="49">
        <v>393</v>
      </c>
      <c r="C68" s="50" t="s">
        <v>125</v>
      </c>
      <c r="D68" s="46">
        <v>0</v>
      </c>
      <c r="E68" s="46">
        <v>0</v>
      </c>
      <c r="F68" s="46">
        <v>0</v>
      </c>
      <c r="G68" s="46">
        <v>1574556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1574556</v>
      </c>
      <c r="O68" s="47">
        <f t="shared" si="8"/>
        <v>56.66724249622112</v>
      </c>
      <c r="P68" s="9"/>
    </row>
    <row r="69" spans="1:119" ht="16.5" thickBot="1">
      <c r="A69" s="14" t="s">
        <v>56</v>
      </c>
      <c r="B69" s="23"/>
      <c r="C69" s="22"/>
      <c r="D69" s="15">
        <f aca="true" t="shared" si="16" ref="D69:M69">SUM(D5,D15,D25,D37,D48,D55,D64)</f>
        <v>14861666</v>
      </c>
      <c r="E69" s="15">
        <f t="shared" si="16"/>
        <v>8318554</v>
      </c>
      <c r="F69" s="15">
        <f t="shared" si="16"/>
        <v>609237</v>
      </c>
      <c r="G69" s="15">
        <f t="shared" si="16"/>
        <v>12984707</v>
      </c>
      <c r="H69" s="15">
        <f t="shared" si="16"/>
        <v>0</v>
      </c>
      <c r="I69" s="15">
        <f t="shared" si="16"/>
        <v>22551243</v>
      </c>
      <c r="J69" s="15">
        <f t="shared" si="16"/>
        <v>0</v>
      </c>
      <c r="K69" s="15">
        <f t="shared" si="16"/>
        <v>2935710</v>
      </c>
      <c r="L69" s="15">
        <f t="shared" si="16"/>
        <v>0</v>
      </c>
      <c r="M69" s="15">
        <f t="shared" si="16"/>
        <v>558715</v>
      </c>
      <c r="N69" s="15">
        <f t="shared" si="15"/>
        <v>62819832</v>
      </c>
      <c r="O69" s="38">
        <f>(N69/O$71)</f>
        <v>2260.844741956381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148</v>
      </c>
      <c r="M71" s="51"/>
      <c r="N71" s="51"/>
      <c r="O71" s="43">
        <v>27786</v>
      </c>
    </row>
    <row r="72" spans="1:15" ht="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5" ht="15.75" customHeight="1" thickBot="1">
      <c r="A73" s="55" t="s">
        <v>95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9160699</v>
      </c>
      <c r="E5" s="27">
        <f t="shared" si="0"/>
        <v>1762766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10923465</v>
      </c>
      <c r="O5" s="33">
        <f aca="true" t="shared" si="1" ref="O5:O36">(N5/O$73)</f>
        <v>395.57706235967265</v>
      </c>
      <c r="P5" s="6"/>
    </row>
    <row r="6" spans="1:16" ht="15">
      <c r="A6" s="12"/>
      <c r="B6" s="25">
        <v>311</v>
      </c>
      <c r="C6" s="20" t="s">
        <v>2</v>
      </c>
      <c r="D6" s="46">
        <v>5763275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5763275</v>
      </c>
      <c r="O6" s="47">
        <f t="shared" si="1"/>
        <v>208.7084449916709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568107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568107</v>
      </c>
      <c r="O7" s="47">
        <f t="shared" si="1"/>
        <v>20.573151300065184</v>
      </c>
      <c r="P7" s="9"/>
    </row>
    <row r="8" spans="1:16" ht="15">
      <c r="A8" s="12"/>
      <c r="B8" s="25">
        <v>312.51</v>
      </c>
      <c r="C8" s="20" t="s">
        <v>110</v>
      </c>
      <c r="D8" s="46">
        <v>0</v>
      </c>
      <c r="E8" s="46">
        <v>298872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298872</v>
      </c>
      <c r="O8" s="47">
        <f t="shared" si="1"/>
        <v>10.823205620337509</v>
      </c>
      <c r="P8" s="9"/>
    </row>
    <row r="9" spans="1:16" ht="15">
      <c r="A9" s="12"/>
      <c r="B9" s="25">
        <v>312.6</v>
      </c>
      <c r="C9" s="20" t="s">
        <v>139</v>
      </c>
      <c r="D9" s="46">
        <v>0</v>
      </c>
      <c r="E9" s="46">
        <v>895787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895787</v>
      </c>
      <c r="O9" s="47">
        <f t="shared" si="1"/>
        <v>32.4395958571739</v>
      </c>
      <c r="P9" s="9"/>
    </row>
    <row r="10" spans="1:16" ht="15">
      <c r="A10" s="12"/>
      <c r="B10" s="25">
        <v>314.1</v>
      </c>
      <c r="C10" s="20" t="s">
        <v>11</v>
      </c>
      <c r="D10" s="46">
        <v>1956128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1956128</v>
      </c>
      <c r="O10" s="47">
        <f t="shared" si="1"/>
        <v>70.83827044252915</v>
      </c>
      <c r="P10" s="9"/>
    </row>
    <row r="11" spans="1:16" ht="15">
      <c r="A11" s="12"/>
      <c r="B11" s="25">
        <v>314.3</v>
      </c>
      <c r="C11" s="20" t="s">
        <v>12</v>
      </c>
      <c r="D11" s="46">
        <v>281715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281715</v>
      </c>
      <c r="O11" s="47">
        <f t="shared" si="1"/>
        <v>10.201890345476931</v>
      </c>
      <c r="P11" s="9"/>
    </row>
    <row r="12" spans="1:16" ht="15">
      <c r="A12" s="12"/>
      <c r="B12" s="25">
        <v>314.8</v>
      </c>
      <c r="C12" s="20" t="s">
        <v>13</v>
      </c>
      <c r="D12" s="46">
        <v>93335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93335</v>
      </c>
      <c r="O12" s="47">
        <f t="shared" si="1"/>
        <v>3.379988411675237</v>
      </c>
      <c r="P12" s="9"/>
    </row>
    <row r="13" spans="1:16" ht="15">
      <c r="A13" s="12"/>
      <c r="B13" s="25">
        <v>315</v>
      </c>
      <c r="C13" s="20" t="s">
        <v>111</v>
      </c>
      <c r="D13" s="46">
        <v>865936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865936</v>
      </c>
      <c r="O13" s="47">
        <f t="shared" si="1"/>
        <v>31.35858622437894</v>
      </c>
      <c r="P13" s="9"/>
    </row>
    <row r="14" spans="1:16" ht="15">
      <c r="A14" s="12"/>
      <c r="B14" s="25">
        <v>316</v>
      </c>
      <c r="C14" s="20" t="s">
        <v>112</v>
      </c>
      <c r="D14" s="46">
        <v>200310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200310</v>
      </c>
      <c r="O14" s="47">
        <f t="shared" si="1"/>
        <v>7.2539291663648875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SUM(D16:D23)</f>
        <v>2036465</v>
      </c>
      <c r="E15" s="32">
        <f t="shared" si="3"/>
        <v>608190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2644655</v>
      </c>
      <c r="O15" s="45">
        <f t="shared" si="1"/>
        <v>95.77225320489606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206547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206547</v>
      </c>
      <c r="O16" s="47">
        <f t="shared" si="1"/>
        <v>7.479792858694865</v>
      </c>
      <c r="P16" s="9"/>
    </row>
    <row r="17" spans="1:16" ht="15">
      <c r="A17" s="12"/>
      <c r="B17" s="25">
        <v>323.1</v>
      </c>
      <c r="C17" s="20" t="s">
        <v>17</v>
      </c>
      <c r="D17" s="46">
        <v>1725863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1725863</v>
      </c>
      <c r="O17" s="47">
        <f t="shared" si="1"/>
        <v>62.499565437821396</v>
      </c>
      <c r="P17" s="9"/>
    </row>
    <row r="18" spans="1:16" ht="15">
      <c r="A18" s="12"/>
      <c r="B18" s="25">
        <v>323.4</v>
      </c>
      <c r="C18" s="20" t="s">
        <v>18</v>
      </c>
      <c r="D18" s="46">
        <v>43886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43886</v>
      </c>
      <c r="O18" s="47">
        <f t="shared" si="1"/>
        <v>1.589266314188455</v>
      </c>
      <c r="P18" s="9"/>
    </row>
    <row r="19" spans="1:16" ht="15">
      <c r="A19" s="12"/>
      <c r="B19" s="25">
        <v>323.7</v>
      </c>
      <c r="C19" s="20" t="s">
        <v>19</v>
      </c>
      <c r="D19" s="46">
        <v>261724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261724</v>
      </c>
      <c r="O19" s="47">
        <f t="shared" si="1"/>
        <v>9.477945969435794</v>
      </c>
      <c r="P19" s="9"/>
    </row>
    <row r="20" spans="1:16" ht="15">
      <c r="A20" s="12"/>
      <c r="B20" s="25">
        <v>324.12</v>
      </c>
      <c r="C20" s="20" t="s">
        <v>85</v>
      </c>
      <c r="D20" s="46">
        <v>0</v>
      </c>
      <c r="E20" s="46">
        <v>13683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13683</v>
      </c>
      <c r="O20" s="47">
        <f t="shared" si="1"/>
        <v>0.4955095241544144</v>
      </c>
      <c r="P20" s="9"/>
    </row>
    <row r="21" spans="1:16" ht="15">
      <c r="A21" s="12"/>
      <c r="B21" s="25">
        <v>324.32</v>
      </c>
      <c r="C21" s="20" t="s">
        <v>86</v>
      </c>
      <c r="D21" s="46">
        <v>0</v>
      </c>
      <c r="E21" s="46">
        <v>29504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29504</v>
      </c>
      <c r="O21" s="47">
        <f t="shared" si="1"/>
        <v>1.0684435431302963</v>
      </c>
      <c r="P21" s="9"/>
    </row>
    <row r="22" spans="1:16" ht="15">
      <c r="A22" s="12"/>
      <c r="B22" s="25">
        <v>325.2</v>
      </c>
      <c r="C22" s="20" t="s">
        <v>21</v>
      </c>
      <c r="D22" s="46">
        <v>0</v>
      </c>
      <c r="E22" s="46">
        <v>358336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358336</v>
      </c>
      <c r="O22" s="47">
        <f t="shared" si="1"/>
        <v>12.976606069385095</v>
      </c>
      <c r="P22" s="9"/>
    </row>
    <row r="23" spans="1:16" ht="15">
      <c r="A23" s="12"/>
      <c r="B23" s="25">
        <v>329</v>
      </c>
      <c r="C23" s="20" t="s">
        <v>22</v>
      </c>
      <c r="D23" s="46">
        <v>4992</v>
      </c>
      <c r="E23" s="46">
        <v>120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9">SUM(D23:M23)</f>
        <v>5112</v>
      </c>
      <c r="O23" s="47">
        <f t="shared" si="1"/>
        <v>0.1851234880857536</v>
      </c>
      <c r="P23" s="9"/>
    </row>
    <row r="24" spans="1:16" ht="15.75">
      <c r="A24" s="29" t="s">
        <v>24</v>
      </c>
      <c r="B24" s="30"/>
      <c r="C24" s="31"/>
      <c r="D24" s="32">
        <f aca="true" t="shared" si="6" ref="D24:M24">SUM(D25:D38)</f>
        <v>3039681</v>
      </c>
      <c r="E24" s="32">
        <f t="shared" si="6"/>
        <v>69827</v>
      </c>
      <c r="F24" s="32">
        <f t="shared" si="6"/>
        <v>0</v>
      </c>
      <c r="G24" s="32">
        <f t="shared" si="6"/>
        <v>152918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198480</v>
      </c>
      <c r="N24" s="44">
        <f t="shared" si="5"/>
        <v>3460906</v>
      </c>
      <c r="O24" s="45">
        <f t="shared" si="1"/>
        <v>125.33157094227566</v>
      </c>
      <c r="P24" s="10"/>
    </row>
    <row r="25" spans="1:16" ht="15">
      <c r="A25" s="12"/>
      <c r="B25" s="25">
        <v>331.2</v>
      </c>
      <c r="C25" s="20" t="s">
        <v>105</v>
      </c>
      <c r="D25" s="46">
        <v>30045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30045</v>
      </c>
      <c r="O25" s="47">
        <f t="shared" si="1"/>
        <v>1.0880350546824076</v>
      </c>
      <c r="P25" s="9"/>
    </row>
    <row r="26" spans="1:16" ht="15">
      <c r="A26" s="12"/>
      <c r="B26" s="25">
        <v>331.5</v>
      </c>
      <c r="C26" s="20" t="s">
        <v>135</v>
      </c>
      <c r="D26" s="46">
        <v>30797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30797</v>
      </c>
      <c r="O26" s="47">
        <f t="shared" si="1"/>
        <v>1.115267617874991</v>
      </c>
      <c r="P26" s="9"/>
    </row>
    <row r="27" spans="1:16" ht="15">
      <c r="A27" s="12"/>
      <c r="B27" s="25">
        <v>331.9</v>
      </c>
      <c r="C27" s="20" t="s">
        <v>140</v>
      </c>
      <c r="D27" s="46">
        <v>42261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42261</v>
      </c>
      <c r="O27" s="47">
        <f t="shared" si="1"/>
        <v>1.530419352502354</v>
      </c>
      <c r="P27" s="9"/>
    </row>
    <row r="28" spans="1:16" ht="15">
      <c r="A28" s="12"/>
      <c r="B28" s="25">
        <v>334.1</v>
      </c>
      <c r="C28" s="20" t="s">
        <v>25</v>
      </c>
      <c r="D28" s="46">
        <v>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25000</v>
      </c>
      <c r="O28" s="47">
        <f t="shared" si="1"/>
        <v>0.9053378720938654</v>
      </c>
      <c r="P28" s="9"/>
    </row>
    <row r="29" spans="1:16" ht="15">
      <c r="A29" s="12"/>
      <c r="B29" s="25">
        <v>334.2</v>
      </c>
      <c r="C29" s="20" t="s">
        <v>26</v>
      </c>
      <c r="D29" s="46">
        <v>0</v>
      </c>
      <c r="E29" s="46">
        <v>69827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69827</v>
      </c>
      <c r="O29" s="47">
        <f t="shared" si="1"/>
        <v>2.5286811037879335</v>
      </c>
      <c r="P29" s="9"/>
    </row>
    <row r="30" spans="1:16" ht="15">
      <c r="A30" s="12"/>
      <c r="B30" s="25">
        <v>334.7</v>
      </c>
      <c r="C30" s="20" t="s">
        <v>29</v>
      </c>
      <c r="D30" s="46">
        <v>0</v>
      </c>
      <c r="E30" s="46">
        <v>0</v>
      </c>
      <c r="F30" s="46">
        <v>0</v>
      </c>
      <c r="G30" s="46">
        <v>152918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6">SUM(D30:M30)</f>
        <v>152918</v>
      </c>
      <c r="O30" s="47">
        <f t="shared" si="1"/>
        <v>5.537698268993989</v>
      </c>
      <c r="P30" s="9"/>
    </row>
    <row r="31" spans="1:16" ht="15">
      <c r="A31" s="12"/>
      <c r="B31" s="25">
        <v>335.12</v>
      </c>
      <c r="C31" s="20" t="s">
        <v>115</v>
      </c>
      <c r="D31" s="46">
        <v>983190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983190</v>
      </c>
      <c r="O31" s="47">
        <f t="shared" si="1"/>
        <v>35.6047656985587</v>
      </c>
      <c r="P31" s="9"/>
    </row>
    <row r="32" spans="1:16" ht="15">
      <c r="A32" s="12"/>
      <c r="B32" s="25">
        <v>335.14</v>
      </c>
      <c r="C32" s="20" t="s">
        <v>116</v>
      </c>
      <c r="D32" s="46">
        <v>14979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14979</v>
      </c>
      <c r="O32" s="47">
        <f t="shared" si="1"/>
        <v>0.5424422394437605</v>
      </c>
      <c r="P32" s="9"/>
    </row>
    <row r="33" spans="1:16" ht="15">
      <c r="A33" s="12"/>
      <c r="B33" s="25">
        <v>335.15</v>
      </c>
      <c r="C33" s="20" t="s">
        <v>117</v>
      </c>
      <c r="D33" s="46">
        <v>23507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23507</v>
      </c>
      <c r="O33" s="47">
        <f t="shared" si="1"/>
        <v>0.8512710943724198</v>
      </c>
      <c r="P33" s="9"/>
    </row>
    <row r="34" spans="1:16" ht="15">
      <c r="A34" s="12"/>
      <c r="B34" s="25">
        <v>335.18</v>
      </c>
      <c r="C34" s="20" t="s">
        <v>118</v>
      </c>
      <c r="D34" s="46">
        <v>1788785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1788785</v>
      </c>
      <c r="O34" s="47">
        <f t="shared" si="1"/>
        <v>64.77819222133701</v>
      </c>
      <c r="P34" s="9"/>
    </row>
    <row r="35" spans="1:16" ht="15">
      <c r="A35" s="12"/>
      <c r="B35" s="25">
        <v>335.21</v>
      </c>
      <c r="C35" s="20" t="s">
        <v>34</v>
      </c>
      <c r="D35" s="46">
        <v>23330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23330</v>
      </c>
      <c r="O35" s="47">
        <f t="shared" si="1"/>
        <v>0.8448613022379953</v>
      </c>
      <c r="P35" s="9"/>
    </row>
    <row r="36" spans="1:16" ht="15">
      <c r="A36" s="12"/>
      <c r="B36" s="25">
        <v>335.49</v>
      </c>
      <c r="C36" s="20" t="s">
        <v>35</v>
      </c>
      <c r="D36" s="46">
        <v>17539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17539</v>
      </c>
      <c r="O36" s="47">
        <f t="shared" si="1"/>
        <v>0.6351488375461722</v>
      </c>
      <c r="P36" s="9"/>
    </row>
    <row r="37" spans="1:16" ht="15">
      <c r="A37" s="12"/>
      <c r="B37" s="25">
        <v>337.2</v>
      </c>
      <c r="C37" s="20" t="s">
        <v>37</v>
      </c>
      <c r="D37" s="46">
        <v>33770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33770</v>
      </c>
      <c r="O37" s="47">
        <f aca="true" t="shared" si="8" ref="O37:O68">(N37/O$73)</f>
        <v>1.2229303976243935</v>
      </c>
      <c r="P37" s="9"/>
    </row>
    <row r="38" spans="1:16" ht="15">
      <c r="A38" s="12"/>
      <c r="B38" s="25">
        <v>338</v>
      </c>
      <c r="C38" s="20" t="s">
        <v>38</v>
      </c>
      <c r="D38" s="46">
        <v>26478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198480</v>
      </c>
      <c r="N38" s="46">
        <f>SUM(D38:M38)</f>
        <v>224958</v>
      </c>
      <c r="O38" s="47">
        <f t="shared" si="8"/>
        <v>8.146519881219671</v>
      </c>
      <c r="P38" s="9"/>
    </row>
    <row r="39" spans="1:16" ht="15.75">
      <c r="A39" s="29" t="s">
        <v>44</v>
      </c>
      <c r="B39" s="30"/>
      <c r="C39" s="31"/>
      <c r="D39" s="32">
        <f aca="true" t="shared" si="9" ref="D39:M39">SUM(D40:D48)</f>
        <v>1637332</v>
      </c>
      <c r="E39" s="32">
        <f t="shared" si="9"/>
        <v>3330411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15919787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20887530</v>
      </c>
      <c r="O39" s="45">
        <f t="shared" si="8"/>
        <v>756.4108785398711</v>
      </c>
      <c r="P39" s="10"/>
    </row>
    <row r="40" spans="1:16" ht="15">
      <c r="A40" s="12"/>
      <c r="B40" s="25">
        <v>341.3</v>
      </c>
      <c r="C40" s="20" t="s">
        <v>119</v>
      </c>
      <c r="D40" s="46">
        <v>65786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48">SUM(D40:M40)</f>
        <v>65786</v>
      </c>
      <c r="O40" s="47">
        <f t="shared" si="8"/>
        <v>2.3823422901426814</v>
      </c>
      <c r="P40" s="9"/>
    </row>
    <row r="41" spans="1:16" ht="15">
      <c r="A41" s="12"/>
      <c r="B41" s="25">
        <v>341.9</v>
      </c>
      <c r="C41" s="20" t="s">
        <v>120</v>
      </c>
      <c r="D41" s="46">
        <v>0</v>
      </c>
      <c r="E41" s="46">
        <v>1934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1934</v>
      </c>
      <c r="O41" s="47">
        <f t="shared" si="8"/>
        <v>0.07003693778518143</v>
      </c>
      <c r="P41" s="9"/>
    </row>
    <row r="42" spans="1:16" ht="15">
      <c r="A42" s="12"/>
      <c r="B42" s="25">
        <v>342.4</v>
      </c>
      <c r="C42" s="20" t="s">
        <v>141</v>
      </c>
      <c r="D42" s="46">
        <v>1674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1674</v>
      </c>
      <c r="O42" s="47">
        <f t="shared" si="8"/>
        <v>0.06062142391540523</v>
      </c>
      <c r="P42" s="9"/>
    </row>
    <row r="43" spans="1:16" ht="15">
      <c r="A43" s="12"/>
      <c r="B43" s="25">
        <v>342.6</v>
      </c>
      <c r="C43" s="20" t="s">
        <v>50</v>
      </c>
      <c r="D43" s="46">
        <v>1322631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1322631</v>
      </c>
      <c r="O43" s="47">
        <f t="shared" si="8"/>
        <v>47.89711740421525</v>
      </c>
      <c r="P43" s="9"/>
    </row>
    <row r="44" spans="1:16" ht="15">
      <c r="A44" s="12"/>
      <c r="B44" s="25">
        <v>343.4</v>
      </c>
      <c r="C44" s="20" t="s">
        <v>51</v>
      </c>
      <c r="D44" s="46">
        <v>0</v>
      </c>
      <c r="E44" s="46">
        <v>1669956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1669956</v>
      </c>
      <c r="O44" s="47">
        <f t="shared" si="8"/>
        <v>60.47497646121533</v>
      </c>
      <c r="P44" s="9"/>
    </row>
    <row r="45" spans="1:16" ht="15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15919787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15919787</v>
      </c>
      <c r="O45" s="47">
        <f t="shared" si="8"/>
        <v>576.5114434707033</v>
      </c>
      <c r="P45" s="9"/>
    </row>
    <row r="46" spans="1:16" ht="15">
      <c r="A46" s="12"/>
      <c r="B46" s="25">
        <v>343.9</v>
      </c>
      <c r="C46" s="20" t="s">
        <v>53</v>
      </c>
      <c r="D46" s="46">
        <v>0</v>
      </c>
      <c r="E46" s="46">
        <v>1658521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1658521</v>
      </c>
      <c r="O46" s="47">
        <f t="shared" si="8"/>
        <v>60.060874918519595</v>
      </c>
      <c r="P46" s="9"/>
    </row>
    <row r="47" spans="1:16" ht="15">
      <c r="A47" s="12"/>
      <c r="B47" s="25">
        <v>347.2</v>
      </c>
      <c r="C47" s="20" t="s">
        <v>55</v>
      </c>
      <c r="D47" s="46">
        <v>223641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223641</v>
      </c>
      <c r="O47" s="47">
        <f t="shared" si="8"/>
        <v>8.098826682117766</v>
      </c>
      <c r="P47" s="9"/>
    </row>
    <row r="48" spans="1:16" ht="15">
      <c r="A48" s="12"/>
      <c r="B48" s="25">
        <v>349</v>
      </c>
      <c r="C48" s="20" t="s">
        <v>136</v>
      </c>
      <c r="D48" s="46">
        <v>23600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23600</v>
      </c>
      <c r="O48" s="47">
        <f t="shared" si="8"/>
        <v>0.8546389512566089</v>
      </c>
      <c r="P48" s="9"/>
    </row>
    <row r="49" spans="1:16" ht="15.75">
      <c r="A49" s="29" t="s">
        <v>45</v>
      </c>
      <c r="B49" s="30"/>
      <c r="C49" s="31"/>
      <c r="D49" s="32">
        <f aca="true" t="shared" si="11" ref="D49:M49">SUM(D50:D55)</f>
        <v>226813</v>
      </c>
      <c r="E49" s="32">
        <f t="shared" si="11"/>
        <v>31969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aca="true" t="shared" si="12" ref="N49:N57">SUM(D49:M49)</f>
        <v>258782</v>
      </c>
      <c r="O49" s="45">
        <f t="shared" si="8"/>
        <v>9.371405808647788</v>
      </c>
      <c r="P49" s="10"/>
    </row>
    <row r="50" spans="1:16" ht="15">
      <c r="A50" s="13"/>
      <c r="B50" s="39">
        <v>351.1</v>
      </c>
      <c r="C50" s="21" t="s">
        <v>58</v>
      </c>
      <c r="D50" s="46">
        <v>116427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116427</v>
      </c>
      <c r="O50" s="47">
        <f t="shared" si="8"/>
        <v>4.216230897370899</v>
      </c>
      <c r="P50" s="9"/>
    </row>
    <row r="51" spans="1:16" ht="15">
      <c r="A51" s="13"/>
      <c r="B51" s="39">
        <v>351.3</v>
      </c>
      <c r="C51" s="21" t="s">
        <v>59</v>
      </c>
      <c r="D51" s="46">
        <v>0</v>
      </c>
      <c r="E51" s="46">
        <v>11162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11162</v>
      </c>
      <c r="O51" s="47">
        <f t="shared" si="8"/>
        <v>0.40421525313246903</v>
      </c>
      <c r="P51" s="9"/>
    </row>
    <row r="52" spans="1:16" ht="15">
      <c r="A52" s="13"/>
      <c r="B52" s="39">
        <v>351.4</v>
      </c>
      <c r="C52" s="21" t="s">
        <v>60</v>
      </c>
      <c r="D52" s="46">
        <v>1321</v>
      </c>
      <c r="E52" s="46">
        <v>3444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4765</v>
      </c>
      <c r="O52" s="47">
        <f t="shared" si="8"/>
        <v>0.17255739842109075</v>
      </c>
      <c r="P52" s="9"/>
    </row>
    <row r="53" spans="1:16" ht="15">
      <c r="A53" s="13"/>
      <c r="B53" s="39">
        <v>351.5</v>
      </c>
      <c r="C53" s="21" t="s">
        <v>61</v>
      </c>
      <c r="D53" s="46">
        <v>108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108</v>
      </c>
      <c r="O53" s="47">
        <f t="shared" si="8"/>
        <v>0.003911059607445499</v>
      </c>
      <c r="P53" s="9"/>
    </row>
    <row r="54" spans="1:16" ht="15">
      <c r="A54" s="13"/>
      <c r="B54" s="39">
        <v>354</v>
      </c>
      <c r="C54" s="21" t="s">
        <v>62</v>
      </c>
      <c r="D54" s="46">
        <v>93414</v>
      </c>
      <c r="E54" s="46">
        <v>2474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95888</v>
      </c>
      <c r="O54" s="47">
        <f t="shared" si="8"/>
        <v>3.472441515173463</v>
      </c>
      <c r="P54" s="9"/>
    </row>
    <row r="55" spans="1:16" ht="15">
      <c r="A55" s="13"/>
      <c r="B55" s="39">
        <v>359</v>
      </c>
      <c r="C55" s="21" t="s">
        <v>63</v>
      </c>
      <c r="D55" s="46">
        <v>15543</v>
      </c>
      <c r="E55" s="46">
        <v>14889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30432</v>
      </c>
      <c r="O55" s="47">
        <f t="shared" si="8"/>
        <v>1.1020496849424206</v>
      </c>
      <c r="P55" s="9"/>
    </row>
    <row r="56" spans="1:16" ht="15.75">
      <c r="A56" s="29" t="s">
        <v>3</v>
      </c>
      <c r="B56" s="30"/>
      <c r="C56" s="31"/>
      <c r="D56" s="32">
        <f aca="true" t="shared" si="13" ref="D56:M56">SUM(D57:D64)</f>
        <v>395873</v>
      </c>
      <c r="E56" s="32">
        <f t="shared" si="13"/>
        <v>43220</v>
      </c>
      <c r="F56" s="32">
        <f t="shared" si="13"/>
        <v>264</v>
      </c>
      <c r="G56" s="32">
        <f t="shared" si="13"/>
        <v>80969</v>
      </c>
      <c r="H56" s="32">
        <f t="shared" si="13"/>
        <v>0</v>
      </c>
      <c r="I56" s="32">
        <f t="shared" si="13"/>
        <v>-32396</v>
      </c>
      <c r="J56" s="32">
        <f t="shared" si="13"/>
        <v>0</v>
      </c>
      <c r="K56" s="32">
        <f t="shared" si="13"/>
        <v>666980</v>
      </c>
      <c r="L56" s="32">
        <f t="shared" si="13"/>
        <v>0</v>
      </c>
      <c r="M56" s="32">
        <f t="shared" si="13"/>
        <v>2173</v>
      </c>
      <c r="N56" s="32">
        <f t="shared" si="12"/>
        <v>1157083</v>
      </c>
      <c r="O56" s="45">
        <f t="shared" si="8"/>
        <v>41.90204244223944</v>
      </c>
      <c r="P56" s="10"/>
    </row>
    <row r="57" spans="1:16" ht="15">
      <c r="A57" s="12"/>
      <c r="B57" s="25">
        <v>361.1</v>
      </c>
      <c r="C57" s="20" t="s">
        <v>64</v>
      </c>
      <c r="D57" s="46">
        <v>97363</v>
      </c>
      <c r="E57" s="46">
        <v>26642</v>
      </c>
      <c r="F57" s="46">
        <v>264</v>
      </c>
      <c r="G57" s="46">
        <v>30228</v>
      </c>
      <c r="H57" s="46">
        <v>0</v>
      </c>
      <c r="I57" s="46">
        <v>112408</v>
      </c>
      <c r="J57" s="46">
        <v>0</v>
      </c>
      <c r="K57" s="46">
        <v>0</v>
      </c>
      <c r="L57" s="46">
        <v>0</v>
      </c>
      <c r="M57" s="46">
        <v>2173</v>
      </c>
      <c r="N57" s="46">
        <f t="shared" si="12"/>
        <v>269078</v>
      </c>
      <c r="O57" s="47">
        <f t="shared" si="8"/>
        <v>9.744260157890924</v>
      </c>
      <c r="P57" s="9"/>
    </row>
    <row r="58" spans="1:16" ht="15">
      <c r="A58" s="12"/>
      <c r="B58" s="25">
        <v>361.3</v>
      </c>
      <c r="C58" s="20" t="s">
        <v>90</v>
      </c>
      <c r="D58" s="46">
        <v>4480</v>
      </c>
      <c r="E58" s="46">
        <v>691</v>
      </c>
      <c r="F58" s="46">
        <v>0</v>
      </c>
      <c r="G58" s="46">
        <v>1829</v>
      </c>
      <c r="H58" s="46">
        <v>0</v>
      </c>
      <c r="I58" s="46">
        <v>6465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4" ref="N58:N64">SUM(D58:M58)</f>
        <v>13465</v>
      </c>
      <c r="O58" s="47">
        <f t="shared" si="8"/>
        <v>0.48761497790975594</v>
      </c>
      <c r="P58" s="9"/>
    </row>
    <row r="59" spans="1:16" ht="15">
      <c r="A59" s="12"/>
      <c r="B59" s="25">
        <v>361.4</v>
      </c>
      <c r="C59" s="20" t="s">
        <v>121</v>
      </c>
      <c r="D59" s="46">
        <v>-208</v>
      </c>
      <c r="E59" s="46">
        <v>-32</v>
      </c>
      <c r="F59" s="46">
        <v>0</v>
      </c>
      <c r="G59" s="46">
        <v>-85</v>
      </c>
      <c r="H59" s="46">
        <v>0</v>
      </c>
      <c r="I59" s="46">
        <v>-300</v>
      </c>
      <c r="J59" s="46">
        <v>0</v>
      </c>
      <c r="K59" s="46">
        <v>-661906</v>
      </c>
      <c r="L59" s="46">
        <v>0</v>
      </c>
      <c r="M59" s="46">
        <v>0</v>
      </c>
      <c r="N59" s="46">
        <f t="shared" si="14"/>
        <v>-662531</v>
      </c>
      <c r="O59" s="47">
        <f t="shared" si="8"/>
        <v>-23.99257622944883</v>
      </c>
      <c r="P59" s="9"/>
    </row>
    <row r="60" spans="1:16" ht="15">
      <c r="A60" s="12"/>
      <c r="B60" s="25">
        <v>362</v>
      </c>
      <c r="C60" s="20" t="s">
        <v>91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155700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155700</v>
      </c>
      <c r="O60" s="47">
        <f t="shared" si="8"/>
        <v>5.638444267400594</v>
      </c>
      <c r="P60" s="9"/>
    </row>
    <row r="61" spans="1:16" ht="15">
      <c r="A61" s="12"/>
      <c r="B61" s="25">
        <v>364</v>
      </c>
      <c r="C61" s="20" t="s">
        <v>122</v>
      </c>
      <c r="D61" s="46">
        <v>12638</v>
      </c>
      <c r="E61" s="46">
        <v>1392</v>
      </c>
      <c r="F61" s="46">
        <v>0</v>
      </c>
      <c r="G61" s="46">
        <v>48997</v>
      </c>
      <c r="H61" s="46">
        <v>0</v>
      </c>
      <c r="I61" s="46">
        <v>-332606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-269579</v>
      </c>
      <c r="O61" s="47">
        <f t="shared" si="8"/>
        <v>-9.762403128847685</v>
      </c>
      <c r="P61" s="9"/>
    </row>
    <row r="62" spans="1:16" ht="15">
      <c r="A62" s="12"/>
      <c r="B62" s="25">
        <v>366</v>
      </c>
      <c r="C62" s="20" t="s">
        <v>67</v>
      </c>
      <c r="D62" s="46">
        <v>44733</v>
      </c>
      <c r="E62" s="46">
        <v>3998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48731</v>
      </c>
      <c r="O62" s="47">
        <f t="shared" si="8"/>
        <v>1.7647207938002463</v>
      </c>
      <c r="P62" s="9"/>
    </row>
    <row r="63" spans="1:16" ht="15">
      <c r="A63" s="12"/>
      <c r="B63" s="25">
        <v>368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1328886</v>
      </c>
      <c r="L63" s="46">
        <v>0</v>
      </c>
      <c r="M63" s="46">
        <v>0</v>
      </c>
      <c r="N63" s="46">
        <f t="shared" si="14"/>
        <v>1328886</v>
      </c>
      <c r="O63" s="47">
        <f t="shared" si="8"/>
        <v>48.12363293981314</v>
      </c>
      <c r="P63" s="9"/>
    </row>
    <row r="64" spans="1:16" ht="15">
      <c r="A64" s="12"/>
      <c r="B64" s="25">
        <v>369.9</v>
      </c>
      <c r="C64" s="20" t="s">
        <v>69</v>
      </c>
      <c r="D64" s="46">
        <v>236867</v>
      </c>
      <c r="E64" s="46">
        <v>10529</v>
      </c>
      <c r="F64" s="46">
        <v>0</v>
      </c>
      <c r="G64" s="46">
        <v>0</v>
      </c>
      <c r="H64" s="46">
        <v>0</v>
      </c>
      <c r="I64" s="46">
        <v>25937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273333</v>
      </c>
      <c r="O64" s="47">
        <f t="shared" si="8"/>
        <v>9.8983486637213</v>
      </c>
      <c r="P64" s="9"/>
    </row>
    <row r="65" spans="1:16" ht="15.75">
      <c r="A65" s="29" t="s">
        <v>46</v>
      </c>
      <c r="B65" s="30"/>
      <c r="C65" s="31"/>
      <c r="D65" s="32">
        <f aca="true" t="shared" si="15" ref="D65:M65">SUM(D66:D70)</f>
        <v>2830038</v>
      </c>
      <c r="E65" s="32">
        <f t="shared" si="15"/>
        <v>11417446</v>
      </c>
      <c r="F65" s="32">
        <f t="shared" si="15"/>
        <v>653240</v>
      </c>
      <c r="G65" s="32">
        <f t="shared" si="15"/>
        <v>1155917</v>
      </c>
      <c r="H65" s="32">
        <f t="shared" si="15"/>
        <v>0</v>
      </c>
      <c r="I65" s="32">
        <f t="shared" si="15"/>
        <v>95394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221886</v>
      </c>
      <c r="N65" s="32">
        <f aca="true" t="shared" si="16" ref="N65:N71">SUM(D65:M65)</f>
        <v>16373921</v>
      </c>
      <c r="O65" s="45">
        <f t="shared" si="8"/>
        <v>592.9572318389223</v>
      </c>
      <c r="P65" s="9"/>
    </row>
    <row r="66" spans="1:16" ht="15">
      <c r="A66" s="12"/>
      <c r="B66" s="25">
        <v>381</v>
      </c>
      <c r="C66" s="20" t="s">
        <v>70</v>
      </c>
      <c r="D66" s="46">
        <v>1830038</v>
      </c>
      <c r="E66" s="46">
        <v>12201</v>
      </c>
      <c r="F66" s="46">
        <v>653240</v>
      </c>
      <c r="G66" s="46">
        <v>1050021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221886</v>
      </c>
      <c r="N66" s="46">
        <f t="shared" si="16"/>
        <v>3767386</v>
      </c>
      <c r="O66" s="47">
        <f t="shared" si="8"/>
        <v>136.43028898384878</v>
      </c>
      <c r="P66" s="9"/>
    </row>
    <row r="67" spans="1:16" ht="15">
      <c r="A67" s="12"/>
      <c r="B67" s="25">
        <v>383</v>
      </c>
      <c r="C67" s="20" t="s">
        <v>71</v>
      </c>
      <c r="D67" s="46">
        <v>0</v>
      </c>
      <c r="E67" s="46">
        <v>0</v>
      </c>
      <c r="F67" s="46">
        <v>0</v>
      </c>
      <c r="G67" s="46">
        <v>105896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105896</v>
      </c>
      <c r="O67" s="47">
        <f t="shared" si="8"/>
        <v>3.834866372130079</v>
      </c>
      <c r="P67" s="9"/>
    </row>
    <row r="68" spans="1:16" ht="15">
      <c r="A68" s="12"/>
      <c r="B68" s="25">
        <v>384</v>
      </c>
      <c r="C68" s="20" t="s">
        <v>72</v>
      </c>
      <c r="D68" s="46">
        <v>1000000</v>
      </c>
      <c r="E68" s="46">
        <v>11405245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12405245</v>
      </c>
      <c r="O68" s="47">
        <f t="shared" si="8"/>
        <v>449.2375244441225</v>
      </c>
      <c r="P68" s="9"/>
    </row>
    <row r="69" spans="1:16" ht="15">
      <c r="A69" s="12"/>
      <c r="B69" s="25">
        <v>389.4</v>
      </c>
      <c r="C69" s="20" t="s">
        <v>142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1650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1650</v>
      </c>
      <c r="O69" s="47">
        <f>(N69/O$73)</f>
        <v>0.05975229955819512</v>
      </c>
      <c r="P69" s="9"/>
    </row>
    <row r="70" spans="1:16" ht="15.75" thickBot="1">
      <c r="A70" s="12"/>
      <c r="B70" s="25">
        <v>389.8</v>
      </c>
      <c r="C70" s="20" t="s">
        <v>124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93744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93744</v>
      </c>
      <c r="O70" s="47">
        <f>(N70/O$73)</f>
        <v>3.3947997392626927</v>
      </c>
      <c r="P70" s="9"/>
    </row>
    <row r="71" spans="1:119" ht="16.5" thickBot="1">
      <c r="A71" s="14" t="s">
        <v>56</v>
      </c>
      <c r="B71" s="23"/>
      <c r="C71" s="22"/>
      <c r="D71" s="15">
        <f aca="true" t="shared" si="17" ref="D71:M71">SUM(D5,D15,D24,D39,D49,D56,D65)</f>
        <v>19326901</v>
      </c>
      <c r="E71" s="15">
        <f t="shared" si="17"/>
        <v>17263829</v>
      </c>
      <c r="F71" s="15">
        <f t="shared" si="17"/>
        <v>653504</v>
      </c>
      <c r="G71" s="15">
        <f t="shared" si="17"/>
        <v>1389804</v>
      </c>
      <c r="H71" s="15">
        <f t="shared" si="17"/>
        <v>0</v>
      </c>
      <c r="I71" s="15">
        <f t="shared" si="17"/>
        <v>15982785</v>
      </c>
      <c r="J71" s="15">
        <f t="shared" si="17"/>
        <v>0</v>
      </c>
      <c r="K71" s="15">
        <f t="shared" si="17"/>
        <v>666980</v>
      </c>
      <c r="L71" s="15">
        <f t="shared" si="17"/>
        <v>0</v>
      </c>
      <c r="M71" s="15">
        <f t="shared" si="17"/>
        <v>422539</v>
      </c>
      <c r="N71" s="15">
        <f t="shared" si="16"/>
        <v>55706342</v>
      </c>
      <c r="O71" s="38">
        <f>(N71/O$73)</f>
        <v>2017.322445136525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143</v>
      </c>
      <c r="M73" s="51"/>
      <c r="N73" s="51"/>
      <c r="O73" s="43">
        <v>27614</v>
      </c>
    </row>
    <row r="74" spans="1:15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5" ht="15.75" customHeight="1" thickBot="1">
      <c r="A75" s="55" t="s">
        <v>95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9103003</v>
      </c>
      <c r="E5" s="27">
        <f t="shared" si="0"/>
        <v>857118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9960121</v>
      </c>
      <c r="O5" s="33">
        <f aca="true" t="shared" si="1" ref="O5:O36">(N5/O$73)</f>
        <v>361.83096596069316</v>
      </c>
      <c r="P5" s="6"/>
    </row>
    <row r="6" spans="1:16" ht="15">
      <c r="A6" s="12"/>
      <c r="B6" s="25">
        <v>311</v>
      </c>
      <c r="C6" s="20" t="s">
        <v>2</v>
      </c>
      <c r="D6" s="46">
        <v>5580687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5580687</v>
      </c>
      <c r="O6" s="47">
        <f t="shared" si="1"/>
        <v>202.73502379481963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546713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546713</v>
      </c>
      <c r="O7" s="47">
        <f t="shared" si="1"/>
        <v>19.86097286300723</v>
      </c>
      <c r="P7" s="9"/>
    </row>
    <row r="8" spans="1:16" ht="15">
      <c r="A8" s="12"/>
      <c r="B8" s="25">
        <v>312.51</v>
      </c>
      <c r="C8" s="20" t="s">
        <v>110</v>
      </c>
      <c r="D8" s="46">
        <v>0</v>
      </c>
      <c r="E8" s="46">
        <v>310405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310405</v>
      </c>
      <c r="O8" s="47">
        <f t="shared" si="1"/>
        <v>11.276383187415991</v>
      </c>
      <c r="P8" s="9"/>
    </row>
    <row r="9" spans="1:16" ht="15">
      <c r="A9" s="12"/>
      <c r="B9" s="25">
        <v>314.1</v>
      </c>
      <c r="C9" s="20" t="s">
        <v>11</v>
      </c>
      <c r="D9" s="46">
        <v>2009075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2009075</v>
      </c>
      <c r="O9" s="47">
        <f t="shared" si="1"/>
        <v>72.98561412431431</v>
      </c>
      <c r="P9" s="9"/>
    </row>
    <row r="10" spans="1:16" ht="15">
      <c r="A10" s="12"/>
      <c r="B10" s="25">
        <v>314.3</v>
      </c>
      <c r="C10" s="20" t="s">
        <v>12</v>
      </c>
      <c r="D10" s="46">
        <v>271479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271479</v>
      </c>
      <c r="O10" s="47">
        <f t="shared" si="1"/>
        <v>9.862280669887747</v>
      </c>
      <c r="P10" s="9"/>
    </row>
    <row r="11" spans="1:16" ht="15">
      <c r="A11" s="12"/>
      <c r="B11" s="25">
        <v>314.4</v>
      </c>
      <c r="C11" s="20" t="s">
        <v>103</v>
      </c>
      <c r="D11" s="46">
        <v>90290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90290</v>
      </c>
      <c r="O11" s="47">
        <f t="shared" si="1"/>
        <v>3.2800523122752208</v>
      </c>
      <c r="P11" s="9"/>
    </row>
    <row r="12" spans="1:16" ht="15">
      <c r="A12" s="12"/>
      <c r="B12" s="25">
        <v>315</v>
      </c>
      <c r="C12" s="20" t="s">
        <v>111</v>
      </c>
      <c r="D12" s="46">
        <v>958445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958445</v>
      </c>
      <c r="O12" s="47">
        <f t="shared" si="1"/>
        <v>34.81836015548371</v>
      </c>
      <c r="P12" s="9"/>
    </row>
    <row r="13" spans="1:16" ht="15">
      <c r="A13" s="12"/>
      <c r="B13" s="25">
        <v>316</v>
      </c>
      <c r="C13" s="20" t="s">
        <v>112</v>
      </c>
      <c r="D13" s="46">
        <v>193027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193027</v>
      </c>
      <c r="O13" s="47">
        <f t="shared" si="1"/>
        <v>7.012278853489302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SUM(D15:D24)</f>
        <v>2070035</v>
      </c>
      <c r="E14" s="32">
        <f t="shared" si="3"/>
        <v>824404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2894439</v>
      </c>
      <c r="O14" s="45">
        <f t="shared" si="1"/>
        <v>105.14908998437897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412845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412845</v>
      </c>
      <c r="O15" s="47">
        <f t="shared" si="1"/>
        <v>14.997820321865804</v>
      </c>
      <c r="P15" s="9"/>
    </row>
    <row r="16" spans="1:16" ht="15">
      <c r="A16" s="12"/>
      <c r="B16" s="25">
        <v>323.1</v>
      </c>
      <c r="C16" s="20" t="s">
        <v>17</v>
      </c>
      <c r="D16" s="46">
        <v>1707251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1707251</v>
      </c>
      <c r="O16" s="47">
        <f t="shared" si="1"/>
        <v>62.02096123805718</v>
      </c>
      <c r="P16" s="9"/>
    </row>
    <row r="17" spans="1:16" ht="15">
      <c r="A17" s="12"/>
      <c r="B17" s="25">
        <v>323.4</v>
      </c>
      <c r="C17" s="20" t="s">
        <v>18</v>
      </c>
      <c r="D17" s="46">
        <v>42080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42080</v>
      </c>
      <c r="O17" s="47">
        <f t="shared" si="1"/>
        <v>1.5286809314491228</v>
      </c>
      <c r="P17" s="9"/>
    </row>
    <row r="18" spans="1:16" ht="15">
      <c r="A18" s="12"/>
      <c r="B18" s="25">
        <v>323.7</v>
      </c>
      <c r="C18" s="20" t="s">
        <v>19</v>
      </c>
      <c r="D18" s="46">
        <v>286639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286639</v>
      </c>
      <c r="O18" s="47">
        <f t="shared" si="1"/>
        <v>10.413012678461147</v>
      </c>
      <c r="P18" s="9"/>
    </row>
    <row r="19" spans="1:16" ht="15">
      <c r="A19" s="12"/>
      <c r="B19" s="25">
        <v>324.12</v>
      </c>
      <c r="C19" s="20" t="s">
        <v>85</v>
      </c>
      <c r="D19" s="46">
        <v>0</v>
      </c>
      <c r="E19" s="46">
        <v>45866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45866</v>
      </c>
      <c r="O19" s="47">
        <f t="shared" si="1"/>
        <v>1.6662186217168597</v>
      </c>
      <c r="P19" s="9"/>
    </row>
    <row r="20" spans="1:16" ht="15">
      <c r="A20" s="12"/>
      <c r="B20" s="25">
        <v>324.61</v>
      </c>
      <c r="C20" s="20" t="s">
        <v>98</v>
      </c>
      <c r="D20" s="46">
        <v>0</v>
      </c>
      <c r="E20" s="46">
        <v>39645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39645</v>
      </c>
      <c r="O20" s="47">
        <f t="shared" si="1"/>
        <v>1.440222327169688</v>
      </c>
      <c r="P20" s="9"/>
    </row>
    <row r="21" spans="1:16" ht="15">
      <c r="A21" s="12"/>
      <c r="B21" s="25">
        <v>324.62</v>
      </c>
      <c r="C21" s="20" t="s">
        <v>88</v>
      </c>
      <c r="D21" s="46">
        <v>0</v>
      </c>
      <c r="E21" s="46">
        <v>20777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20777</v>
      </c>
      <c r="O21" s="47">
        <f t="shared" si="1"/>
        <v>0.7547862099030043</v>
      </c>
      <c r="P21" s="9"/>
    </row>
    <row r="22" spans="1:16" ht="15">
      <c r="A22" s="12"/>
      <c r="B22" s="25">
        <v>325.1</v>
      </c>
      <c r="C22" s="20" t="s">
        <v>20</v>
      </c>
      <c r="D22" s="46">
        <v>22743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22743</v>
      </c>
      <c r="O22" s="47">
        <f t="shared" si="1"/>
        <v>0.8262069967668108</v>
      </c>
      <c r="P22" s="9"/>
    </row>
    <row r="23" spans="1:16" ht="15">
      <c r="A23" s="12"/>
      <c r="B23" s="25">
        <v>325.2</v>
      </c>
      <c r="C23" s="20" t="s">
        <v>21</v>
      </c>
      <c r="D23" s="46">
        <v>0</v>
      </c>
      <c r="E23" s="46">
        <v>305271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305271</v>
      </c>
      <c r="O23" s="47">
        <f t="shared" si="1"/>
        <v>11.089875395066661</v>
      </c>
      <c r="P23" s="9"/>
    </row>
    <row r="24" spans="1:16" ht="15">
      <c r="A24" s="12"/>
      <c r="B24" s="25">
        <v>329</v>
      </c>
      <c r="C24" s="20" t="s">
        <v>22</v>
      </c>
      <c r="D24" s="46">
        <v>11322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11322</v>
      </c>
      <c r="O24" s="47">
        <f t="shared" si="1"/>
        <v>0.41130526392269406</v>
      </c>
      <c r="P24" s="9"/>
    </row>
    <row r="25" spans="1:16" ht="15.75">
      <c r="A25" s="29" t="s">
        <v>24</v>
      </c>
      <c r="B25" s="30"/>
      <c r="C25" s="31"/>
      <c r="D25" s="32">
        <f aca="true" t="shared" si="6" ref="D25:M25">SUM(D26:D38)</f>
        <v>2912903</v>
      </c>
      <c r="E25" s="32">
        <f t="shared" si="6"/>
        <v>216349</v>
      </c>
      <c r="F25" s="32">
        <f t="shared" si="6"/>
        <v>0</v>
      </c>
      <c r="G25" s="32">
        <f t="shared" si="6"/>
        <v>1314915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183711</v>
      </c>
      <c r="N25" s="44">
        <f t="shared" si="5"/>
        <v>4627878</v>
      </c>
      <c r="O25" s="45">
        <f t="shared" si="1"/>
        <v>168.1214080720747</v>
      </c>
      <c r="P25" s="10"/>
    </row>
    <row r="26" spans="1:16" ht="15">
      <c r="A26" s="12"/>
      <c r="B26" s="25">
        <v>331.1</v>
      </c>
      <c r="C26" s="20" t="s">
        <v>23</v>
      </c>
      <c r="D26" s="46">
        <v>6355</v>
      </c>
      <c r="E26" s="46">
        <v>0</v>
      </c>
      <c r="F26" s="46">
        <v>0</v>
      </c>
      <c r="G26" s="46">
        <v>221388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227743</v>
      </c>
      <c r="O26" s="47">
        <f t="shared" si="1"/>
        <v>8.273440621934828</v>
      </c>
      <c r="P26" s="9"/>
    </row>
    <row r="27" spans="1:16" ht="15">
      <c r="A27" s="12"/>
      <c r="B27" s="25">
        <v>331.2</v>
      </c>
      <c r="C27" s="20" t="s">
        <v>105</v>
      </c>
      <c r="D27" s="46">
        <v>101621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101621</v>
      </c>
      <c r="O27" s="47">
        <f t="shared" si="1"/>
        <v>3.691684527918044</v>
      </c>
      <c r="P27" s="9"/>
    </row>
    <row r="28" spans="1:16" ht="15">
      <c r="A28" s="12"/>
      <c r="B28" s="25">
        <v>331.49</v>
      </c>
      <c r="C28" s="20" t="s">
        <v>106</v>
      </c>
      <c r="D28" s="46">
        <v>0</v>
      </c>
      <c r="E28" s="46">
        <v>0</v>
      </c>
      <c r="F28" s="46">
        <v>0</v>
      </c>
      <c r="G28" s="46">
        <v>241010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241010</v>
      </c>
      <c r="O28" s="47">
        <f t="shared" si="1"/>
        <v>8.75540378537436</v>
      </c>
      <c r="P28" s="9"/>
    </row>
    <row r="29" spans="1:16" ht="15">
      <c r="A29" s="12"/>
      <c r="B29" s="25">
        <v>331.5</v>
      </c>
      <c r="C29" s="20" t="s">
        <v>135</v>
      </c>
      <c r="D29" s="46">
        <v>116217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116217</v>
      </c>
      <c r="O29" s="47">
        <f t="shared" si="1"/>
        <v>4.2219275620300065</v>
      </c>
      <c r="P29" s="9"/>
    </row>
    <row r="30" spans="1:16" ht="15">
      <c r="A30" s="12"/>
      <c r="B30" s="25">
        <v>334.7</v>
      </c>
      <c r="C30" s="20" t="s">
        <v>29</v>
      </c>
      <c r="D30" s="46">
        <v>0</v>
      </c>
      <c r="E30" s="46">
        <v>0</v>
      </c>
      <c r="F30" s="46">
        <v>0</v>
      </c>
      <c r="G30" s="46">
        <v>852517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6">SUM(D30:M30)</f>
        <v>852517</v>
      </c>
      <c r="O30" s="47">
        <f t="shared" si="1"/>
        <v>30.970211065499328</v>
      </c>
      <c r="P30" s="9"/>
    </row>
    <row r="31" spans="1:16" ht="15">
      <c r="A31" s="12"/>
      <c r="B31" s="25">
        <v>335.12</v>
      </c>
      <c r="C31" s="20" t="s">
        <v>115</v>
      </c>
      <c r="D31" s="46">
        <v>904762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904762</v>
      </c>
      <c r="O31" s="47">
        <f t="shared" si="1"/>
        <v>32.86816580085007</v>
      </c>
      <c r="P31" s="9"/>
    </row>
    <row r="32" spans="1:16" ht="15">
      <c r="A32" s="12"/>
      <c r="B32" s="25">
        <v>335.14</v>
      </c>
      <c r="C32" s="20" t="s">
        <v>116</v>
      </c>
      <c r="D32" s="46">
        <v>14288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14288</v>
      </c>
      <c r="O32" s="47">
        <f t="shared" si="1"/>
        <v>0.5190540196897592</v>
      </c>
      <c r="P32" s="9"/>
    </row>
    <row r="33" spans="1:16" ht="15">
      <c r="A33" s="12"/>
      <c r="B33" s="25">
        <v>335.15</v>
      </c>
      <c r="C33" s="20" t="s">
        <v>117</v>
      </c>
      <c r="D33" s="46">
        <v>13077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13077</v>
      </c>
      <c r="O33" s="47">
        <f t="shared" si="1"/>
        <v>0.475060849347913</v>
      </c>
      <c r="P33" s="9"/>
    </row>
    <row r="34" spans="1:16" ht="15">
      <c r="A34" s="12"/>
      <c r="B34" s="25">
        <v>335.18</v>
      </c>
      <c r="C34" s="20" t="s">
        <v>118</v>
      </c>
      <c r="D34" s="46">
        <v>1661536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1661536</v>
      </c>
      <c r="O34" s="47">
        <f t="shared" si="1"/>
        <v>60.36022813964471</v>
      </c>
      <c r="P34" s="9"/>
    </row>
    <row r="35" spans="1:16" ht="15">
      <c r="A35" s="12"/>
      <c r="B35" s="25">
        <v>335.21</v>
      </c>
      <c r="C35" s="20" t="s">
        <v>34</v>
      </c>
      <c r="D35" s="46">
        <v>20539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20539</v>
      </c>
      <c r="O35" s="47">
        <f t="shared" si="1"/>
        <v>0.7461401533040287</v>
      </c>
      <c r="P35" s="9"/>
    </row>
    <row r="36" spans="1:16" ht="15">
      <c r="A36" s="12"/>
      <c r="B36" s="25">
        <v>335.49</v>
      </c>
      <c r="C36" s="20" t="s">
        <v>35</v>
      </c>
      <c r="D36" s="46">
        <v>17184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17184</v>
      </c>
      <c r="O36" s="47">
        <f t="shared" si="1"/>
        <v>0.6242598176335961</v>
      </c>
      <c r="P36" s="9"/>
    </row>
    <row r="37" spans="1:16" ht="15">
      <c r="A37" s="12"/>
      <c r="B37" s="25">
        <v>337.2</v>
      </c>
      <c r="C37" s="20" t="s">
        <v>37</v>
      </c>
      <c r="D37" s="46">
        <v>32887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32887</v>
      </c>
      <c r="O37" s="47">
        <f aca="true" t="shared" si="8" ref="O37:O68">(N37/O$73)</f>
        <v>1.1947179133214663</v>
      </c>
      <c r="P37" s="9"/>
    </row>
    <row r="38" spans="1:16" ht="15">
      <c r="A38" s="12"/>
      <c r="B38" s="25">
        <v>338</v>
      </c>
      <c r="C38" s="20" t="s">
        <v>38</v>
      </c>
      <c r="D38" s="46">
        <v>24437</v>
      </c>
      <c r="E38" s="46">
        <v>216349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183711</v>
      </c>
      <c r="N38" s="46">
        <f>SUM(D38:M38)</f>
        <v>424497</v>
      </c>
      <c r="O38" s="47">
        <f t="shared" si="8"/>
        <v>15.421113815526574</v>
      </c>
      <c r="P38" s="9"/>
    </row>
    <row r="39" spans="1:16" ht="15.75">
      <c r="A39" s="29" t="s">
        <v>44</v>
      </c>
      <c r="B39" s="30"/>
      <c r="C39" s="31"/>
      <c r="D39" s="32">
        <f aca="true" t="shared" si="9" ref="D39:M39">SUM(D40:D48)</f>
        <v>1426262</v>
      </c>
      <c r="E39" s="32">
        <f t="shared" si="9"/>
        <v>3324865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15643352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20394479</v>
      </c>
      <c r="O39" s="45">
        <f t="shared" si="8"/>
        <v>740.8899989101609</v>
      </c>
      <c r="P39" s="10"/>
    </row>
    <row r="40" spans="1:16" ht="15">
      <c r="A40" s="12"/>
      <c r="B40" s="25">
        <v>341.3</v>
      </c>
      <c r="C40" s="20" t="s">
        <v>119</v>
      </c>
      <c r="D40" s="46">
        <v>49171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48">SUM(D40:M40)</f>
        <v>49171</v>
      </c>
      <c r="O40" s="47">
        <f t="shared" si="8"/>
        <v>1.7862825589421296</v>
      </c>
      <c r="P40" s="9"/>
    </row>
    <row r="41" spans="1:16" ht="15">
      <c r="A41" s="12"/>
      <c r="B41" s="25">
        <v>341.9</v>
      </c>
      <c r="C41" s="20" t="s">
        <v>120</v>
      </c>
      <c r="D41" s="46">
        <v>0</v>
      </c>
      <c r="E41" s="46">
        <v>9385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9385</v>
      </c>
      <c r="O41" s="47">
        <f t="shared" si="8"/>
        <v>0.34093798815708215</v>
      </c>
      <c r="P41" s="9"/>
    </row>
    <row r="42" spans="1:16" ht="15">
      <c r="A42" s="12"/>
      <c r="B42" s="25">
        <v>342.1</v>
      </c>
      <c r="C42" s="20" t="s">
        <v>48</v>
      </c>
      <c r="D42" s="46">
        <v>1535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1535</v>
      </c>
      <c r="O42" s="47">
        <f t="shared" si="8"/>
        <v>0.05576343226650198</v>
      </c>
      <c r="P42" s="9"/>
    </row>
    <row r="43" spans="1:16" ht="15">
      <c r="A43" s="12"/>
      <c r="B43" s="25">
        <v>342.6</v>
      </c>
      <c r="C43" s="20" t="s">
        <v>50</v>
      </c>
      <c r="D43" s="46">
        <v>1198293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1198293</v>
      </c>
      <c r="O43" s="47">
        <f t="shared" si="8"/>
        <v>43.53155084099248</v>
      </c>
      <c r="P43" s="9"/>
    </row>
    <row r="44" spans="1:16" ht="15">
      <c r="A44" s="12"/>
      <c r="B44" s="25">
        <v>343.4</v>
      </c>
      <c r="C44" s="20" t="s">
        <v>51</v>
      </c>
      <c r="D44" s="46">
        <v>0</v>
      </c>
      <c r="E44" s="46">
        <v>1656092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1656092</v>
      </c>
      <c r="O44" s="47">
        <f t="shared" si="8"/>
        <v>60.16245867693537</v>
      </c>
      <c r="P44" s="9"/>
    </row>
    <row r="45" spans="1:16" ht="15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15368334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15368334</v>
      </c>
      <c r="O45" s="47">
        <f t="shared" si="8"/>
        <v>558.3003596468922</v>
      </c>
      <c r="P45" s="9"/>
    </row>
    <row r="46" spans="1:16" ht="15">
      <c r="A46" s="12"/>
      <c r="B46" s="25">
        <v>343.9</v>
      </c>
      <c r="C46" s="20" t="s">
        <v>53</v>
      </c>
      <c r="D46" s="46">
        <v>0</v>
      </c>
      <c r="E46" s="46">
        <v>1659388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1659388</v>
      </c>
      <c r="O46" s="47">
        <f t="shared" si="8"/>
        <v>60.282195662440515</v>
      </c>
      <c r="P46" s="9"/>
    </row>
    <row r="47" spans="1:16" ht="15">
      <c r="A47" s="12"/>
      <c r="B47" s="25">
        <v>347.2</v>
      </c>
      <c r="C47" s="20" t="s">
        <v>55</v>
      </c>
      <c r="D47" s="46">
        <v>151063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151063</v>
      </c>
      <c r="O47" s="47">
        <f t="shared" si="8"/>
        <v>5.4878119664329565</v>
      </c>
      <c r="P47" s="9"/>
    </row>
    <row r="48" spans="1:16" ht="15">
      <c r="A48" s="12"/>
      <c r="B48" s="25">
        <v>349</v>
      </c>
      <c r="C48" s="20" t="s">
        <v>136</v>
      </c>
      <c r="D48" s="46">
        <v>26200</v>
      </c>
      <c r="E48" s="46">
        <v>0</v>
      </c>
      <c r="F48" s="46">
        <v>0</v>
      </c>
      <c r="G48" s="46">
        <v>0</v>
      </c>
      <c r="H48" s="46">
        <v>0</v>
      </c>
      <c r="I48" s="46">
        <v>275018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301218</v>
      </c>
      <c r="O48" s="47">
        <f t="shared" si="8"/>
        <v>10.942638137101754</v>
      </c>
      <c r="P48" s="9"/>
    </row>
    <row r="49" spans="1:16" ht="15.75">
      <c r="A49" s="29" t="s">
        <v>45</v>
      </c>
      <c r="B49" s="30"/>
      <c r="C49" s="31"/>
      <c r="D49" s="32">
        <f aca="true" t="shared" si="11" ref="D49:M49">SUM(D50:D55)</f>
        <v>331359</v>
      </c>
      <c r="E49" s="32">
        <f t="shared" si="11"/>
        <v>394895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aca="true" t="shared" si="12" ref="N49:N57">SUM(D49:M49)</f>
        <v>726254</v>
      </c>
      <c r="O49" s="45">
        <f t="shared" si="8"/>
        <v>26.383332727867185</v>
      </c>
      <c r="P49" s="10"/>
    </row>
    <row r="50" spans="1:16" ht="15">
      <c r="A50" s="13"/>
      <c r="B50" s="39">
        <v>351.1</v>
      </c>
      <c r="C50" s="21" t="s">
        <v>58</v>
      </c>
      <c r="D50" s="46">
        <v>128476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128476</v>
      </c>
      <c r="O50" s="47">
        <f t="shared" si="8"/>
        <v>4.667272132815055</v>
      </c>
      <c r="P50" s="9"/>
    </row>
    <row r="51" spans="1:16" ht="15">
      <c r="A51" s="13"/>
      <c r="B51" s="39">
        <v>351.3</v>
      </c>
      <c r="C51" s="21" t="s">
        <v>59</v>
      </c>
      <c r="D51" s="46">
        <v>0</v>
      </c>
      <c r="E51" s="46">
        <v>12867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12867</v>
      </c>
      <c r="O51" s="47">
        <f t="shared" si="8"/>
        <v>0.46743197587822866</v>
      </c>
      <c r="P51" s="9"/>
    </row>
    <row r="52" spans="1:16" ht="15">
      <c r="A52" s="13"/>
      <c r="B52" s="39">
        <v>351.4</v>
      </c>
      <c r="C52" s="21" t="s">
        <v>60</v>
      </c>
      <c r="D52" s="46">
        <v>1710</v>
      </c>
      <c r="E52" s="46">
        <v>8499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10209</v>
      </c>
      <c r="O52" s="47">
        <f t="shared" si="8"/>
        <v>0.37087223453336726</v>
      </c>
      <c r="P52" s="9"/>
    </row>
    <row r="53" spans="1:16" ht="15">
      <c r="A53" s="13"/>
      <c r="B53" s="39">
        <v>351.5</v>
      </c>
      <c r="C53" s="21" t="s">
        <v>61</v>
      </c>
      <c r="D53" s="46">
        <v>124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124</v>
      </c>
      <c r="O53" s="47">
        <f t="shared" si="8"/>
        <v>0.004504668144004069</v>
      </c>
      <c r="P53" s="9"/>
    </row>
    <row r="54" spans="1:16" ht="15">
      <c r="A54" s="13"/>
      <c r="B54" s="39">
        <v>354</v>
      </c>
      <c r="C54" s="21" t="s">
        <v>62</v>
      </c>
      <c r="D54" s="46">
        <v>185339</v>
      </c>
      <c r="E54" s="46">
        <v>1878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187217</v>
      </c>
      <c r="O54" s="47">
        <f t="shared" si="8"/>
        <v>6.801213354161368</v>
      </c>
      <c r="P54" s="9"/>
    </row>
    <row r="55" spans="1:16" ht="15">
      <c r="A55" s="13"/>
      <c r="B55" s="39">
        <v>359</v>
      </c>
      <c r="C55" s="21" t="s">
        <v>63</v>
      </c>
      <c r="D55" s="46">
        <v>15710</v>
      </c>
      <c r="E55" s="46">
        <v>371651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387361</v>
      </c>
      <c r="O55" s="47">
        <f t="shared" si="8"/>
        <v>14.072038362335162</v>
      </c>
      <c r="P55" s="9"/>
    </row>
    <row r="56" spans="1:16" ht="15.75">
      <c r="A56" s="29" t="s">
        <v>3</v>
      </c>
      <c r="B56" s="30"/>
      <c r="C56" s="31"/>
      <c r="D56" s="32">
        <f aca="true" t="shared" si="13" ref="D56:M56">SUM(D57:D64)</f>
        <v>318163</v>
      </c>
      <c r="E56" s="32">
        <f t="shared" si="13"/>
        <v>71727</v>
      </c>
      <c r="F56" s="32">
        <f t="shared" si="13"/>
        <v>195</v>
      </c>
      <c r="G56" s="32">
        <f t="shared" si="13"/>
        <v>27920</v>
      </c>
      <c r="H56" s="32">
        <f t="shared" si="13"/>
        <v>0</v>
      </c>
      <c r="I56" s="32">
        <f t="shared" si="13"/>
        <v>246248</v>
      </c>
      <c r="J56" s="32">
        <f t="shared" si="13"/>
        <v>0</v>
      </c>
      <c r="K56" s="32">
        <f t="shared" si="13"/>
        <v>2861642</v>
      </c>
      <c r="L56" s="32">
        <f t="shared" si="13"/>
        <v>0</v>
      </c>
      <c r="M56" s="32">
        <f t="shared" si="13"/>
        <v>3679</v>
      </c>
      <c r="N56" s="32">
        <f t="shared" si="12"/>
        <v>3529574</v>
      </c>
      <c r="O56" s="45">
        <f t="shared" si="8"/>
        <v>128.22225451375013</v>
      </c>
      <c r="P56" s="10"/>
    </row>
    <row r="57" spans="1:16" ht="15">
      <c r="A57" s="12"/>
      <c r="B57" s="25">
        <v>361.1</v>
      </c>
      <c r="C57" s="20" t="s">
        <v>64</v>
      </c>
      <c r="D57" s="46">
        <v>82703</v>
      </c>
      <c r="E57" s="46">
        <v>25004</v>
      </c>
      <c r="F57" s="46">
        <v>195</v>
      </c>
      <c r="G57" s="46">
        <v>44694</v>
      </c>
      <c r="H57" s="46">
        <v>0</v>
      </c>
      <c r="I57" s="46">
        <v>118233</v>
      </c>
      <c r="J57" s="46">
        <v>0</v>
      </c>
      <c r="K57" s="46">
        <v>0</v>
      </c>
      <c r="L57" s="46">
        <v>0</v>
      </c>
      <c r="M57" s="46">
        <v>3679</v>
      </c>
      <c r="N57" s="46">
        <f t="shared" si="12"/>
        <v>274508</v>
      </c>
      <c r="O57" s="47">
        <f t="shared" si="8"/>
        <v>9.972318087695717</v>
      </c>
      <c r="P57" s="9"/>
    </row>
    <row r="58" spans="1:16" ht="15">
      <c r="A58" s="12"/>
      <c r="B58" s="25">
        <v>361.3</v>
      </c>
      <c r="C58" s="20" t="s">
        <v>90</v>
      </c>
      <c r="D58" s="46">
        <v>-38885</v>
      </c>
      <c r="E58" s="46">
        <v>-5995</v>
      </c>
      <c r="F58" s="46">
        <v>0</v>
      </c>
      <c r="G58" s="46">
        <v>-18825</v>
      </c>
      <c r="H58" s="46">
        <v>0</v>
      </c>
      <c r="I58" s="46">
        <v>-53160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4" ref="N58:N64">SUM(D58:M58)</f>
        <v>-116865</v>
      </c>
      <c r="O58" s="47">
        <f t="shared" si="8"/>
        <v>-4.245468085879319</v>
      </c>
      <c r="P58" s="9"/>
    </row>
    <row r="59" spans="1:16" ht="15">
      <c r="A59" s="12"/>
      <c r="B59" s="25">
        <v>361.4</v>
      </c>
      <c r="C59" s="20" t="s">
        <v>121</v>
      </c>
      <c r="D59" s="46">
        <v>2891</v>
      </c>
      <c r="E59" s="46">
        <v>446</v>
      </c>
      <c r="F59" s="46">
        <v>0</v>
      </c>
      <c r="G59" s="46">
        <v>2051</v>
      </c>
      <c r="H59" s="46">
        <v>0</v>
      </c>
      <c r="I59" s="46">
        <v>3301</v>
      </c>
      <c r="J59" s="46">
        <v>0</v>
      </c>
      <c r="K59" s="46">
        <v>1596158</v>
      </c>
      <c r="L59" s="46">
        <v>0</v>
      </c>
      <c r="M59" s="46">
        <v>0</v>
      </c>
      <c r="N59" s="46">
        <f t="shared" si="14"/>
        <v>1604847</v>
      </c>
      <c r="O59" s="47">
        <f t="shared" si="8"/>
        <v>58.30083191048789</v>
      </c>
      <c r="P59" s="9"/>
    </row>
    <row r="60" spans="1:16" ht="15">
      <c r="A60" s="12"/>
      <c r="B60" s="25">
        <v>362</v>
      </c>
      <c r="C60" s="20" t="s">
        <v>91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168480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168480</v>
      </c>
      <c r="O60" s="47">
        <f t="shared" si="8"/>
        <v>6.120536200821012</v>
      </c>
      <c r="P60" s="9"/>
    </row>
    <row r="61" spans="1:16" ht="15">
      <c r="A61" s="12"/>
      <c r="B61" s="25">
        <v>364</v>
      </c>
      <c r="C61" s="20" t="s">
        <v>122</v>
      </c>
      <c r="D61" s="46">
        <v>20526</v>
      </c>
      <c r="E61" s="46">
        <v>0</v>
      </c>
      <c r="F61" s="46">
        <v>0</v>
      </c>
      <c r="G61" s="46">
        <v>0</v>
      </c>
      <c r="H61" s="46">
        <v>0</v>
      </c>
      <c r="I61" s="46">
        <v>-10814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9712</v>
      </c>
      <c r="O61" s="47">
        <f t="shared" si="8"/>
        <v>0.3528172339884477</v>
      </c>
      <c r="P61" s="9"/>
    </row>
    <row r="62" spans="1:16" ht="15">
      <c r="A62" s="12"/>
      <c r="B62" s="25">
        <v>366</v>
      </c>
      <c r="C62" s="20" t="s">
        <v>67</v>
      </c>
      <c r="D62" s="46">
        <v>16570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16570</v>
      </c>
      <c r="O62" s="47">
        <f t="shared" si="8"/>
        <v>0.6019544447269953</v>
      </c>
      <c r="P62" s="9"/>
    </row>
    <row r="63" spans="1:16" ht="15">
      <c r="A63" s="12"/>
      <c r="B63" s="25">
        <v>368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1265484</v>
      </c>
      <c r="L63" s="46">
        <v>0</v>
      </c>
      <c r="M63" s="46">
        <v>0</v>
      </c>
      <c r="N63" s="46">
        <f t="shared" si="14"/>
        <v>1265484</v>
      </c>
      <c r="O63" s="47">
        <f t="shared" si="8"/>
        <v>45.97246339957133</v>
      </c>
      <c r="P63" s="9"/>
    </row>
    <row r="64" spans="1:16" ht="15">
      <c r="A64" s="12"/>
      <c r="B64" s="25">
        <v>369.9</v>
      </c>
      <c r="C64" s="20" t="s">
        <v>69</v>
      </c>
      <c r="D64" s="46">
        <v>234358</v>
      </c>
      <c r="E64" s="46">
        <v>52272</v>
      </c>
      <c r="F64" s="46">
        <v>0</v>
      </c>
      <c r="G64" s="46">
        <v>0</v>
      </c>
      <c r="H64" s="46">
        <v>0</v>
      </c>
      <c r="I64" s="46">
        <v>20208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306838</v>
      </c>
      <c r="O64" s="47">
        <f t="shared" si="8"/>
        <v>11.146801322338067</v>
      </c>
      <c r="P64" s="9"/>
    </row>
    <row r="65" spans="1:16" ht="15.75">
      <c r="A65" s="29" t="s">
        <v>46</v>
      </c>
      <c r="B65" s="30"/>
      <c r="C65" s="31"/>
      <c r="D65" s="32">
        <f aca="true" t="shared" si="15" ref="D65:M65">SUM(D66:D70)</f>
        <v>2791942</v>
      </c>
      <c r="E65" s="32">
        <f t="shared" si="15"/>
        <v>5000</v>
      </c>
      <c r="F65" s="32">
        <f t="shared" si="15"/>
        <v>641373</v>
      </c>
      <c r="G65" s="32">
        <f t="shared" si="15"/>
        <v>1715534</v>
      </c>
      <c r="H65" s="32">
        <f t="shared" si="15"/>
        <v>0</v>
      </c>
      <c r="I65" s="32">
        <f t="shared" si="15"/>
        <v>356552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205375</v>
      </c>
      <c r="N65" s="32">
        <f aca="true" t="shared" si="16" ref="N65:N71">SUM(D65:M65)</f>
        <v>5715776</v>
      </c>
      <c r="O65" s="45">
        <f t="shared" si="8"/>
        <v>207.64253278599193</v>
      </c>
      <c r="P65" s="9"/>
    </row>
    <row r="66" spans="1:16" ht="15">
      <c r="A66" s="12"/>
      <c r="B66" s="25">
        <v>381</v>
      </c>
      <c r="C66" s="20" t="s">
        <v>70</v>
      </c>
      <c r="D66" s="46">
        <v>2791942</v>
      </c>
      <c r="E66" s="46">
        <v>5000</v>
      </c>
      <c r="F66" s="46">
        <v>641373</v>
      </c>
      <c r="G66" s="46">
        <v>1345272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205375</v>
      </c>
      <c r="N66" s="46">
        <f t="shared" si="16"/>
        <v>4988962</v>
      </c>
      <c r="O66" s="47">
        <f t="shared" si="8"/>
        <v>181.23885639553893</v>
      </c>
      <c r="P66" s="9"/>
    </row>
    <row r="67" spans="1:16" ht="15">
      <c r="A67" s="12"/>
      <c r="B67" s="25">
        <v>383</v>
      </c>
      <c r="C67" s="20" t="s">
        <v>71</v>
      </c>
      <c r="D67" s="46">
        <v>0</v>
      </c>
      <c r="E67" s="46">
        <v>0</v>
      </c>
      <c r="F67" s="46">
        <v>0</v>
      </c>
      <c r="G67" s="46">
        <v>259000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259000</v>
      </c>
      <c r="O67" s="47">
        <f t="shared" si="8"/>
        <v>9.408943945943982</v>
      </c>
      <c r="P67" s="9"/>
    </row>
    <row r="68" spans="1:16" ht="15">
      <c r="A68" s="12"/>
      <c r="B68" s="25">
        <v>388.1</v>
      </c>
      <c r="C68" s="20" t="s">
        <v>99</v>
      </c>
      <c r="D68" s="46">
        <v>0</v>
      </c>
      <c r="E68" s="46">
        <v>0</v>
      </c>
      <c r="F68" s="46">
        <v>0</v>
      </c>
      <c r="G68" s="46">
        <v>111262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111262</v>
      </c>
      <c r="O68" s="47">
        <f t="shared" si="8"/>
        <v>4.041922476114361</v>
      </c>
      <c r="P68" s="9"/>
    </row>
    <row r="69" spans="1:16" ht="15">
      <c r="A69" s="12"/>
      <c r="B69" s="25">
        <v>389.2</v>
      </c>
      <c r="C69" s="20" t="s">
        <v>123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339904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339904</v>
      </c>
      <c r="O69" s="47">
        <f>(N69/O$73)</f>
        <v>12.348021942093217</v>
      </c>
      <c r="P69" s="9"/>
    </row>
    <row r="70" spans="1:16" ht="15.75" thickBot="1">
      <c r="A70" s="12"/>
      <c r="B70" s="25">
        <v>389.8</v>
      </c>
      <c r="C70" s="20" t="s">
        <v>124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16648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16648</v>
      </c>
      <c r="O70" s="47">
        <f>(N70/O$73)</f>
        <v>0.6047880263014495</v>
      </c>
      <c r="P70" s="9"/>
    </row>
    <row r="71" spans="1:119" ht="16.5" thickBot="1">
      <c r="A71" s="14" t="s">
        <v>56</v>
      </c>
      <c r="B71" s="23"/>
      <c r="C71" s="22"/>
      <c r="D71" s="15">
        <f aca="true" t="shared" si="17" ref="D71:M71">SUM(D5,D14,D25,D39,D49,D56,D65)</f>
        <v>18953667</v>
      </c>
      <c r="E71" s="15">
        <f t="shared" si="17"/>
        <v>5694358</v>
      </c>
      <c r="F71" s="15">
        <f t="shared" si="17"/>
        <v>641568</v>
      </c>
      <c r="G71" s="15">
        <f t="shared" si="17"/>
        <v>3058369</v>
      </c>
      <c r="H71" s="15">
        <f t="shared" si="17"/>
        <v>0</v>
      </c>
      <c r="I71" s="15">
        <f t="shared" si="17"/>
        <v>16246152</v>
      </c>
      <c r="J71" s="15">
        <f t="shared" si="17"/>
        <v>0</v>
      </c>
      <c r="K71" s="15">
        <f t="shared" si="17"/>
        <v>2861642</v>
      </c>
      <c r="L71" s="15">
        <f t="shared" si="17"/>
        <v>0</v>
      </c>
      <c r="M71" s="15">
        <f t="shared" si="17"/>
        <v>392765</v>
      </c>
      <c r="N71" s="15">
        <f t="shared" si="16"/>
        <v>47848521</v>
      </c>
      <c r="O71" s="38">
        <f>(N71/O$73)</f>
        <v>1738.239582954917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137</v>
      </c>
      <c r="M73" s="51"/>
      <c r="N73" s="51"/>
      <c r="O73" s="43">
        <v>27527</v>
      </c>
    </row>
    <row r="74" spans="1:15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5" ht="15.75" customHeight="1" thickBot="1">
      <c r="A75" s="55" t="s">
        <v>95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8856563</v>
      </c>
      <c r="E5" s="27">
        <f t="shared" si="0"/>
        <v>829468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9686031</v>
      </c>
      <c r="O5" s="33">
        <f aca="true" t="shared" si="1" ref="O5:O36">(N5/O$72)</f>
        <v>357.9861403703293</v>
      </c>
      <c r="P5" s="6"/>
    </row>
    <row r="6" spans="1:16" ht="15">
      <c r="A6" s="12"/>
      <c r="B6" s="25">
        <v>311</v>
      </c>
      <c r="C6" s="20" t="s">
        <v>2</v>
      </c>
      <c r="D6" s="46">
        <v>5429824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5429824</v>
      </c>
      <c r="O6" s="47">
        <f t="shared" si="1"/>
        <v>200.68093284547436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533773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533773</v>
      </c>
      <c r="O7" s="47">
        <f t="shared" si="1"/>
        <v>19.727722955242637</v>
      </c>
      <c r="P7" s="9"/>
    </row>
    <row r="8" spans="1:16" ht="15">
      <c r="A8" s="12"/>
      <c r="B8" s="25">
        <v>312.51</v>
      </c>
      <c r="C8" s="20" t="s">
        <v>110</v>
      </c>
      <c r="D8" s="46">
        <v>0</v>
      </c>
      <c r="E8" s="46">
        <v>295695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295695</v>
      </c>
      <c r="O8" s="47">
        <f t="shared" si="1"/>
        <v>10.928595187936578</v>
      </c>
      <c r="P8" s="9"/>
    </row>
    <row r="9" spans="1:16" ht="15">
      <c r="A9" s="12"/>
      <c r="B9" s="25">
        <v>314.1</v>
      </c>
      <c r="C9" s="20" t="s">
        <v>11</v>
      </c>
      <c r="D9" s="46">
        <v>1855485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1855485</v>
      </c>
      <c r="O9" s="47">
        <f t="shared" si="1"/>
        <v>68.57689322541302</v>
      </c>
      <c r="P9" s="9"/>
    </row>
    <row r="10" spans="1:16" ht="15">
      <c r="A10" s="12"/>
      <c r="B10" s="25">
        <v>314.3</v>
      </c>
      <c r="C10" s="20" t="s">
        <v>12</v>
      </c>
      <c r="D10" s="46">
        <v>262051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262051</v>
      </c>
      <c r="O10" s="47">
        <f t="shared" si="1"/>
        <v>9.68514617289426</v>
      </c>
      <c r="P10" s="9"/>
    </row>
    <row r="11" spans="1:16" ht="15">
      <c r="A11" s="12"/>
      <c r="B11" s="25">
        <v>314.4</v>
      </c>
      <c r="C11" s="20" t="s">
        <v>103</v>
      </c>
      <c r="D11" s="46">
        <v>84278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84278</v>
      </c>
      <c r="O11" s="47">
        <f t="shared" si="1"/>
        <v>3.1148316516982666</v>
      </c>
      <c r="P11" s="9"/>
    </row>
    <row r="12" spans="1:16" ht="15">
      <c r="A12" s="12"/>
      <c r="B12" s="25">
        <v>315</v>
      </c>
      <c r="C12" s="20" t="s">
        <v>111</v>
      </c>
      <c r="D12" s="46">
        <v>1034604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1034604</v>
      </c>
      <c r="O12" s="47">
        <f t="shared" si="1"/>
        <v>38.237942122186496</v>
      </c>
      <c r="P12" s="9"/>
    </row>
    <row r="13" spans="1:16" ht="15">
      <c r="A13" s="12"/>
      <c r="B13" s="25">
        <v>316</v>
      </c>
      <c r="C13" s="20" t="s">
        <v>112</v>
      </c>
      <c r="D13" s="46">
        <v>190321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190321</v>
      </c>
      <c r="O13" s="47">
        <f t="shared" si="1"/>
        <v>7.034076209483683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SUM(D15:D25)</f>
        <v>1963061</v>
      </c>
      <c r="E14" s="32">
        <f t="shared" si="3"/>
        <v>592029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2555090</v>
      </c>
      <c r="O14" s="45">
        <f t="shared" si="1"/>
        <v>94.43360313412425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238202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238202</v>
      </c>
      <c r="O15" s="47">
        <f t="shared" si="1"/>
        <v>8.8037106848505</v>
      </c>
      <c r="P15" s="9"/>
    </row>
    <row r="16" spans="1:16" ht="15">
      <c r="A16" s="12"/>
      <c r="B16" s="25">
        <v>323.1</v>
      </c>
      <c r="C16" s="20" t="s">
        <v>17</v>
      </c>
      <c r="D16" s="46">
        <v>1606416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1606416</v>
      </c>
      <c r="O16" s="47">
        <f t="shared" si="1"/>
        <v>59.371548952211995</v>
      </c>
      <c r="P16" s="9"/>
    </row>
    <row r="17" spans="1:16" ht="15">
      <c r="A17" s="12"/>
      <c r="B17" s="25">
        <v>323.4</v>
      </c>
      <c r="C17" s="20" t="s">
        <v>18</v>
      </c>
      <c r="D17" s="46">
        <v>41346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41346</v>
      </c>
      <c r="O17" s="47">
        <f t="shared" si="1"/>
        <v>1.5281073289721698</v>
      </c>
      <c r="P17" s="9"/>
    </row>
    <row r="18" spans="1:16" ht="15">
      <c r="A18" s="12"/>
      <c r="B18" s="25">
        <v>323.7</v>
      </c>
      <c r="C18" s="20" t="s">
        <v>19</v>
      </c>
      <c r="D18" s="46">
        <v>268399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268399</v>
      </c>
      <c r="O18" s="47">
        <f t="shared" si="1"/>
        <v>9.91976198395979</v>
      </c>
      <c r="P18" s="9"/>
    </row>
    <row r="19" spans="1:16" ht="15">
      <c r="A19" s="12"/>
      <c r="B19" s="25">
        <v>324.12</v>
      </c>
      <c r="C19" s="20" t="s">
        <v>85</v>
      </c>
      <c r="D19" s="46">
        <v>0</v>
      </c>
      <c r="E19" s="46">
        <v>26276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26276</v>
      </c>
      <c r="O19" s="47">
        <f t="shared" si="1"/>
        <v>0.9711350112724988</v>
      </c>
      <c r="P19" s="9"/>
    </row>
    <row r="20" spans="1:16" ht="15">
      <c r="A20" s="12"/>
      <c r="B20" s="25">
        <v>324.32</v>
      </c>
      <c r="C20" s="20" t="s">
        <v>86</v>
      </c>
      <c r="D20" s="46">
        <v>0</v>
      </c>
      <c r="E20" s="46">
        <v>43108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43108</v>
      </c>
      <c r="O20" s="47">
        <f t="shared" si="1"/>
        <v>1.5932291089182098</v>
      </c>
      <c r="P20" s="9"/>
    </row>
    <row r="21" spans="1:16" ht="15">
      <c r="A21" s="12"/>
      <c r="B21" s="25">
        <v>324.61</v>
      </c>
      <c r="C21" s="20" t="s">
        <v>98</v>
      </c>
      <c r="D21" s="46">
        <v>0</v>
      </c>
      <c r="E21" s="46">
        <v>1360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1360</v>
      </c>
      <c r="O21" s="47">
        <f t="shared" si="1"/>
        <v>0.05026425693905459</v>
      </c>
      <c r="P21" s="9"/>
    </row>
    <row r="22" spans="1:16" ht="15">
      <c r="A22" s="12"/>
      <c r="B22" s="25">
        <v>324.62</v>
      </c>
      <c r="C22" s="20" t="s">
        <v>88</v>
      </c>
      <c r="D22" s="46">
        <v>0</v>
      </c>
      <c r="E22" s="46">
        <v>9873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9873</v>
      </c>
      <c r="O22" s="47">
        <f t="shared" si="1"/>
        <v>0.3648963299700632</v>
      </c>
      <c r="P22" s="9"/>
    </row>
    <row r="23" spans="1:16" ht="15">
      <c r="A23" s="12"/>
      <c r="B23" s="25">
        <v>325.1</v>
      </c>
      <c r="C23" s="20" t="s">
        <v>20</v>
      </c>
      <c r="D23" s="46">
        <v>22789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22789</v>
      </c>
      <c r="O23" s="47">
        <f t="shared" si="1"/>
        <v>0.842258934841261</v>
      </c>
      <c r="P23" s="9"/>
    </row>
    <row r="24" spans="1:16" ht="15">
      <c r="A24" s="12"/>
      <c r="B24" s="25">
        <v>325.2</v>
      </c>
      <c r="C24" s="20" t="s">
        <v>21</v>
      </c>
      <c r="D24" s="46">
        <v>0</v>
      </c>
      <c r="E24" s="46">
        <v>273210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273210</v>
      </c>
      <c r="O24" s="47">
        <f t="shared" si="1"/>
        <v>10.097571792881695</v>
      </c>
      <c r="P24" s="9"/>
    </row>
    <row r="25" spans="1:16" ht="15">
      <c r="A25" s="12"/>
      <c r="B25" s="25">
        <v>329</v>
      </c>
      <c r="C25" s="20" t="s">
        <v>22</v>
      </c>
      <c r="D25" s="46">
        <v>24111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24111</v>
      </c>
      <c r="O25" s="47">
        <f t="shared" si="1"/>
        <v>0.8911187493070185</v>
      </c>
      <c r="P25" s="9"/>
    </row>
    <row r="26" spans="1:16" ht="15.75">
      <c r="A26" s="29" t="s">
        <v>24</v>
      </c>
      <c r="B26" s="30"/>
      <c r="C26" s="31"/>
      <c r="D26" s="32">
        <f aca="true" t="shared" si="5" ref="D26:M26">SUM(D27:D37)</f>
        <v>2819829</v>
      </c>
      <c r="E26" s="32">
        <f t="shared" si="5"/>
        <v>71674</v>
      </c>
      <c r="F26" s="32">
        <f t="shared" si="5"/>
        <v>0</v>
      </c>
      <c r="G26" s="32">
        <f t="shared" si="5"/>
        <v>193246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191239</v>
      </c>
      <c r="N26" s="44">
        <f>SUM(D26:M26)</f>
        <v>3275988</v>
      </c>
      <c r="O26" s="45">
        <f t="shared" si="1"/>
        <v>121.07728129504379</v>
      </c>
      <c r="P26" s="10"/>
    </row>
    <row r="27" spans="1:16" ht="15">
      <c r="A27" s="12"/>
      <c r="B27" s="25">
        <v>331.2</v>
      </c>
      <c r="C27" s="20" t="s">
        <v>105</v>
      </c>
      <c r="D27" s="46">
        <v>255971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255971</v>
      </c>
      <c r="O27" s="47">
        <f t="shared" si="1"/>
        <v>9.460435377166721</v>
      </c>
      <c r="P27" s="9"/>
    </row>
    <row r="28" spans="1:16" ht="15">
      <c r="A28" s="12"/>
      <c r="B28" s="25">
        <v>331.7</v>
      </c>
      <c r="C28" s="20" t="s">
        <v>113</v>
      </c>
      <c r="D28" s="46">
        <v>0</v>
      </c>
      <c r="E28" s="46">
        <v>10583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10583</v>
      </c>
      <c r="O28" s="47">
        <f t="shared" si="1"/>
        <v>0.3911372288132461</v>
      </c>
      <c r="P28" s="9"/>
    </row>
    <row r="29" spans="1:16" ht="15">
      <c r="A29" s="12"/>
      <c r="B29" s="25">
        <v>334.49</v>
      </c>
      <c r="C29" s="20" t="s">
        <v>114</v>
      </c>
      <c r="D29" s="46">
        <v>0</v>
      </c>
      <c r="E29" s="46">
        <v>0</v>
      </c>
      <c r="F29" s="46">
        <v>0</v>
      </c>
      <c r="G29" s="46">
        <v>193246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193246</v>
      </c>
      <c r="O29" s="47">
        <f t="shared" si="1"/>
        <v>7.142181320915105</v>
      </c>
      <c r="P29" s="9"/>
    </row>
    <row r="30" spans="1:16" ht="15">
      <c r="A30" s="12"/>
      <c r="B30" s="25">
        <v>335.12</v>
      </c>
      <c r="C30" s="20" t="s">
        <v>115</v>
      </c>
      <c r="D30" s="46">
        <v>852382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852382</v>
      </c>
      <c r="O30" s="47">
        <f t="shared" si="1"/>
        <v>31.503196954577373</v>
      </c>
      <c r="P30" s="9"/>
    </row>
    <row r="31" spans="1:16" ht="15">
      <c r="A31" s="12"/>
      <c r="B31" s="25">
        <v>335.14</v>
      </c>
      <c r="C31" s="20" t="s">
        <v>116</v>
      </c>
      <c r="D31" s="46">
        <v>13967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13967</v>
      </c>
      <c r="O31" s="47">
        <f t="shared" si="1"/>
        <v>0.5162065269615996</v>
      </c>
      <c r="P31" s="9"/>
    </row>
    <row r="32" spans="1:16" ht="15">
      <c r="A32" s="12"/>
      <c r="B32" s="25">
        <v>335.15</v>
      </c>
      <c r="C32" s="20" t="s">
        <v>117</v>
      </c>
      <c r="D32" s="46">
        <v>14266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14266</v>
      </c>
      <c r="O32" s="47">
        <f t="shared" si="1"/>
        <v>0.5272572716857006</v>
      </c>
      <c r="P32" s="9"/>
    </row>
    <row r="33" spans="1:16" ht="15">
      <c r="A33" s="12"/>
      <c r="B33" s="25">
        <v>335.18</v>
      </c>
      <c r="C33" s="20" t="s">
        <v>118</v>
      </c>
      <c r="D33" s="46">
        <v>1583077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1583077</v>
      </c>
      <c r="O33" s="47">
        <f t="shared" si="1"/>
        <v>58.50896256052038</v>
      </c>
      <c r="P33" s="9"/>
    </row>
    <row r="34" spans="1:16" ht="15">
      <c r="A34" s="12"/>
      <c r="B34" s="25">
        <v>335.21</v>
      </c>
      <c r="C34" s="20" t="s">
        <v>34</v>
      </c>
      <c r="D34" s="46">
        <v>16598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16598</v>
      </c>
      <c r="O34" s="47">
        <f t="shared" si="1"/>
        <v>0.6134456887311971</v>
      </c>
      <c r="P34" s="9"/>
    </row>
    <row r="35" spans="1:16" ht="15">
      <c r="A35" s="12"/>
      <c r="B35" s="25">
        <v>335.49</v>
      </c>
      <c r="C35" s="20" t="s">
        <v>35</v>
      </c>
      <c r="D35" s="46">
        <v>16592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16592</v>
      </c>
      <c r="O35" s="47">
        <f t="shared" si="1"/>
        <v>0.613223934656466</v>
      </c>
      <c r="P35" s="9"/>
    </row>
    <row r="36" spans="1:16" ht="15">
      <c r="A36" s="12"/>
      <c r="B36" s="25">
        <v>337.2</v>
      </c>
      <c r="C36" s="20" t="s">
        <v>37</v>
      </c>
      <c r="D36" s="46">
        <v>36728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36728</v>
      </c>
      <c r="O36" s="47">
        <f t="shared" si="1"/>
        <v>1.3574306094541153</v>
      </c>
      <c r="P36" s="9"/>
    </row>
    <row r="37" spans="1:16" ht="15">
      <c r="A37" s="12"/>
      <c r="B37" s="25">
        <v>338</v>
      </c>
      <c r="C37" s="20" t="s">
        <v>38</v>
      </c>
      <c r="D37" s="46">
        <v>30248</v>
      </c>
      <c r="E37" s="46">
        <v>61091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191239</v>
      </c>
      <c r="N37" s="46">
        <f>SUM(D37:M37)</f>
        <v>282578</v>
      </c>
      <c r="O37" s="47">
        <f aca="true" t="shared" si="7" ref="O37:O68">(N37/O$72)</f>
        <v>10.443803821561888</v>
      </c>
      <c r="P37" s="9"/>
    </row>
    <row r="38" spans="1:16" ht="15.75">
      <c r="A38" s="29" t="s">
        <v>44</v>
      </c>
      <c r="B38" s="30"/>
      <c r="C38" s="31"/>
      <c r="D38" s="32">
        <f aca="true" t="shared" si="8" ref="D38:M38">SUM(D39:D46)</f>
        <v>1243995</v>
      </c>
      <c r="E38" s="32">
        <f t="shared" si="8"/>
        <v>3308737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14714312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19267044</v>
      </c>
      <c r="O38" s="45">
        <f t="shared" si="7"/>
        <v>712.0909191706397</v>
      </c>
      <c r="P38" s="10"/>
    </row>
    <row r="39" spans="1:16" ht="15">
      <c r="A39" s="12"/>
      <c r="B39" s="25">
        <v>341.3</v>
      </c>
      <c r="C39" s="20" t="s">
        <v>119</v>
      </c>
      <c r="D39" s="46">
        <v>32291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6">SUM(D39:M39)</f>
        <v>32291</v>
      </c>
      <c r="O39" s="47">
        <f t="shared" si="7"/>
        <v>1.1934434711904498</v>
      </c>
      <c r="P39" s="9"/>
    </row>
    <row r="40" spans="1:16" ht="15">
      <c r="A40" s="12"/>
      <c r="B40" s="25">
        <v>341.9</v>
      </c>
      <c r="C40" s="20" t="s">
        <v>120</v>
      </c>
      <c r="D40" s="46">
        <v>0</v>
      </c>
      <c r="E40" s="46">
        <v>8073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8073</v>
      </c>
      <c r="O40" s="47">
        <f t="shared" si="7"/>
        <v>0.29837010755072624</v>
      </c>
      <c r="P40" s="9"/>
    </row>
    <row r="41" spans="1:16" ht="15">
      <c r="A41" s="12"/>
      <c r="B41" s="25">
        <v>342.1</v>
      </c>
      <c r="C41" s="20" t="s">
        <v>48</v>
      </c>
      <c r="D41" s="46">
        <v>2623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2623</v>
      </c>
      <c r="O41" s="47">
        <f t="shared" si="7"/>
        <v>0.09694348966995602</v>
      </c>
      <c r="P41" s="9"/>
    </row>
    <row r="42" spans="1:16" ht="15">
      <c r="A42" s="12"/>
      <c r="B42" s="25">
        <v>342.6</v>
      </c>
      <c r="C42" s="20" t="s">
        <v>50</v>
      </c>
      <c r="D42" s="46">
        <v>1067454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1067454</v>
      </c>
      <c r="O42" s="47">
        <f t="shared" si="7"/>
        <v>39.45204568133939</v>
      </c>
      <c r="P42" s="9"/>
    </row>
    <row r="43" spans="1:16" ht="15">
      <c r="A43" s="12"/>
      <c r="B43" s="25">
        <v>343.4</v>
      </c>
      <c r="C43" s="20" t="s">
        <v>51</v>
      </c>
      <c r="D43" s="46">
        <v>0</v>
      </c>
      <c r="E43" s="46">
        <v>1639471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1639471</v>
      </c>
      <c r="O43" s="47">
        <f t="shared" si="7"/>
        <v>60.59322910891821</v>
      </c>
      <c r="P43" s="9"/>
    </row>
    <row r="44" spans="1:16" ht="15">
      <c r="A44" s="12"/>
      <c r="B44" s="25">
        <v>343.6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14714312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14714312</v>
      </c>
      <c r="O44" s="47">
        <f t="shared" si="7"/>
        <v>543.8264404775105</v>
      </c>
      <c r="P44" s="9"/>
    </row>
    <row r="45" spans="1:16" ht="15">
      <c r="A45" s="12"/>
      <c r="B45" s="25">
        <v>343.9</v>
      </c>
      <c r="C45" s="20" t="s">
        <v>53</v>
      </c>
      <c r="D45" s="46">
        <v>0</v>
      </c>
      <c r="E45" s="46">
        <v>1661193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1661193</v>
      </c>
      <c r="O45" s="47">
        <f t="shared" si="7"/>
        <v>61.396052777469784</v>
      </c>
      <c r="P45" s="9"/>
    </row>
    <row r="46" spans="1:16" ht="15">
      <c r="A46" s="12"/>
      <c r="B46" s="25">
        <v>347.2</v>
      </c>
      <c r="C46" s="20" t="s">
        <v>55</v>
      </c>
      <c r="D46" s="46">
        <v>141627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141627</v>
      </c>
      <c r="O46" s="47">
        <f t="shared" si="7"/>
        <v>5.234394056990797</v>
      </c>
      <c r="P46" s="9"/>
    </row>
    <row r="47" spans="1:16" ht="15.75">
      <c r="A47" s="29" t="s">
        <v>45</v>
      </c>
      <c r="B47" s="30"/>
      <c r="C47" s="31"/>
      <c r="D47" s="32">
        <f aca="true" t="shared" si="10" ref="D47:M47">SUM(D48:D53)</f>
        <v>406731</v>
      </c>
      <c r="E47" s="32">
        <f t="shared" si="10"/>
        <v>22174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5">SUM(D47:M47)</f>
        <v>428905</v>
      </c>
      <c r="O47" s="45">
        <f t="shared" si="7"/>
        <v>15.851905237092065</v>
      </c>
      <c r="P47" s="10"/>
    </row>
    <row r="48" spans="1:16" ht="15">
      <c r="A48" s="13"/>
      <c r="B48" s="39">
        <v>351.1</v>
      </c>
      <c r="C48" s="21" t="s">
        <v>58</v>
      </c>
      <c r="D48" s="46">
        <v>128865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128865</v>
      </c>
      <c r="O48" s="47">
        <f t="shared" si="7"/>
        <v>4.762723140037698</v>
      </c>
      <c r="P48" s="9"/>
    </row>
    <row r="49" spans="1:16" ht="15">
      <c r="A49" s="13"/>
      <c r="B49" s="39">
        <v>351.3</v>
      </c>
      <c r="C49" s="21" t="s">
        <v>59</v>
      </c>
      <c r="D49" s="46">
        <v>0</v>
      </c>
      <c r="E49" s="46">
        <v>12863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12863</v>
      </c>
      <c r="O49" s="47">
        <f t="shared" si="7"/>
        <v>0.4754037772110729</v>
      </c>
      <c r="P49" s="9"/>
    </row>
    <row r="50" spans="1:16" ht="15">
      <c r="A50" s="13"/>
      <c r="B50" s="39">
        <v>351.4</v>
      </c>
      <c r="C50" s="21" t="s">
        <v>60</v>
      </c>
      <c r="D50" s="46">
        <v>1736</v>
      </c>
      <c r="E50" s="46">
        <v>6787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8523</v>
      </c>
      <c r="O50" s="47">
        <f t="shared" si="7"/>
        <v>0.3150016631555605</v>
      </c>
      <c r="P50" s="9"/>
    </row>
    <row r="51" spans="1:16" ht="15">
      <c r="A51" s="13"/>
      <c r="B51" s="39">
        <v>351.5</v>
      </c>
      <c r="C51" s="21" t="s">
        <v>61</v>
      </c>
      <c r="D51" s="46">
        <v>216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216</v>
      </c>
      <c r="O51" s="47">
        <f t="shared" si="7"/>
        <v>0.007983146690320434</v>
      </c>
      <c r="P51" s="9"/>
    </row>
    <row r="52" spans="1:16" ht="15">
      <c r="A52" s="13"/>
      <c r="B52" s="39">
        <v>354</v>
      </c>
      <c r="C52" s="21" t="s">
        <v>62</v>
      </c>
      <c r="D52" s="46">
        <v>258964</v>
      </c>
      <c r="E52" s="46">
        <v>1602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260566</v>
      </c>
      <c r="O52" s="47">
        <f t="shared" si="7"/>
        <v>9.630262039398307</v>
      </c>
      <c r="P52" s="9"/>
    </row>
    <row r="53" spans="1:16" ht="15">
      <c r="A53" s="13"/>
      <c r="B53" s="39">
        <v>359</v>
      </c>
      <c r="C53" s="21" t="s">
        <v>63</v>
      </c>
      <c r="D53" s="46">
        <v>16950</v>
      </c>
      <c r="E53" s="46">
        <v>922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17872</v>
      </c>
      <c r="O53" s="47">
        <f t="shared" si="7"/>
        <v>0.6605314705991056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SUM(D55:D62)</f>
        <v>317204</v>
      </c>
      <c r="E54" s="32">
        <f t="shared" si="12"/>
        <v>101154</v>
      </c>
      <c r="F54" s="32">
        <f t="shared" si="12"/>
        <v>25</v>
      </c>
      <c r="G54" s="32">
        <f t="shared" si="12"/>
        <v>30731</v>
      </c>
      <c r="H54" s="32">
        <f t="shared" si="12"/>
        <v>0</v>
      </c>
      <c r="I54" s="32">
        <f t="shared" si="12"/>
        <v>284645</v>
      </c>
      <c r="J54" s="32">
        <f t="shared" si="12"/>
        <v>0</v>
      </c>
      <c r="K54" s="32">
        <f t="shared" si="12"/>
        <v>3061104</v>
      </c>
      <c r="L54" s="32">
        <f t="shared" si="12"/>
        <v>0</v>
      </c>
      <c r="M54" s="32">
        <f t="shared" si="12"/>
        <v>4154</v>
      </c>
      <c r="N54" s="32">
        <f t="shared" si="11"/>
        <v>3799017</v>
      </c>
      <c r="O54" s="45">
        <f t="shared" si="7"/>
        <v>140.4079166204679</v>
      </c>
      <c r="P54" s="10"/>
    </row>
    <row r="55" spans="1:16" ht="15">
      <c r="A55" s="12"/>
      <c r="B55" s="25">
        <v>361.1</v>
      </c>
      <c r="C55" s="20" t="s">
        <v>64</v>
      </c>
      <c r="D55" s="46">
        <v>96159</v>
      </c>
      <c r="E55" s="46">
        <v>26251</v>
      </c>
      <c r="F55" s="46">
        <v>25</v>
      </c>
      <c r="G55" s="46">
        <v>61560</v>
      </c>
      <c r="H55" s="46">
        <v>0</v>
      </c>
      <c r="I55" s="46">
        <v>68352</v>
      </c>
      <c r="J55" s="46">
        <v>0</v>
      </c>
      <c r="K55" s="46">
        <v>0</v>
      </c>
      <c r="L55" s="46">
        <v>0</v>
      </c>
      <c r="M55" s="46">
        <v>4154</v>
      </c>
      <c r="N55" s="46">
        <f t="shared" si="11"/>
        <v>256501</v>
      </c>
      <c r="O55" s="47">
        <f t="shared" si="7"/>
        <v>9.48002365376797</v>
      </c>
      <c r="P55" s="9"/>
    </row>
    <row r="56" spans="1:16" ht="15">
      <c r="A56" s="12"/>
      <c r="B56" s="25">
        <v>361.3</v>
      </c>
      <c r="C56" s="20" t="s">
        <v>90</v>
      </c>
      <c r="D56" s="46">
        <v>-44340</v>
      </c>
      <c r="E56" s="46">
        <v>-6837</v>
      </c>
      <c r="F56" s="46">
        <v>0</v>
      </c>
      <c r="G56" s="46">
        <v>-30575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3" ref="N56:N62">SUM(D56:M56)</f>
        <v>-81752</v>
      </c>
      <c r="O56" s="47">
        <f t="shared" si="7"/>
        <v>-3.021473186236464</v>
      </c>
      <c r="P56" s="9"/>
    </row>
    <row r="57" spans="1:16" ht="15">
      <c r="A57" s="12"/>
      <c r="B57" s="25">
        <v>361.4</v>
      </c>
      <c r="C57" s="20" t="s">
        <v>121</v>
      </c>
      <c r="D57" s="46">
        <v>-369</v>
      </c>
      <c r="E57" s="46">
        <v>-56</v>
      </c>
      <c r="F57" s="46">
        <v>0</v>
      </c>
      <c r="G57" s="46">
        <v>-254</v>
      </c>
      <c r="H57" s="46">
        <v>0</v>
      </c>
      <c r="I57" s="46">
        <v>0</v>
      </c>
      <c r="J57" s="46">
        <v>0</v>
      </c>
      <c r="K57" s="46">
        <v>1808339</v>
      </c>
      <c r="L57" s="46">
        <v>0</v>
      </c>
      <c r="M57" s="46">
        <v>0</v>
      </c>
      <c r="N57" s="46">
        <f t="shared" si="13"/>
        <v>1807660</v>
      </c>
      <c r="O57" s="47">
        <f t="shared" si="7"/>
        <v>66.80932845474369</v>
      </c>
      <c r="P57" s="9"/>
    </row>
    <row r="58" spans="1:16" ht="15">
      <c r="A58" s="12"/>
      <c r="B58" s="25">
        <v>362</v>
      </c>
      <c r="C58" s="20" t="s">
        <v>91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172750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172750</v>
      </c>
      <c r="O58" s="47">
        <f t="shared" si="7"/>
        <v>6.384669401633588</v>
      </c>
      <c r="P58" s="9"/>
    </row>
    <row r="59" spans="1:16" ht="15">
      <c r="A59" s="12"/>
      <c r="B59" s="25">
        <v>364</v>
      </c>
      <c r="C59" s="20" t="s">
        <v>122</v>
      </c>
      <c r="D59" s="46">
        <v>2072</v>
      </c>
      <c r="E59" s="46">
        <v>0</v>
      </c>
      <c r="F59" s="46">
        <v>0</v>
      </c>
      <c r="G59" s="46">
        <v>0</v>
      </c>
      <c r="H59" s="46">
        <v>0</v>
      </c>
      <c r="I59" s="46">
        <v>-1995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77</v>
      </c>
      <c r="O59" s="47">
        <f t="shared" si="7"/>
        <v>0.0028458439590494143</v>
      </c>
      <c r="P59" s="9"/>
    </row>
    <row r="60" spans="1:16" ht="15">
      <c r="A60" s="12"/>
      <c r="B60" s="25">
        <v>366</v>
      </c>
      <c r="C60" s="20" t="s">
        <v>67</v>
      </c>
      <c r="D60" s="46">
        <v>23959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23959</v>
      </c>
      <c r="O60" s="47">
        <f t="shared" si="7"/>
        <v>0.8855009794138301</v>
      </c>
      <c r="P60" s="9"/>
    </row>
    <row r="61" spans="1:16" ht="15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1252765</v>
      </c>
      <c r="L61" s="46">
        <v>0</v>
      </c>
      <c r="M61" s="46">
        <v>0</v>
      </c>
      <c r="N61" s="46">
        <f t="shared" si="13"/>
        <v>1252765</v>
      </c>
      <c r="O61" s="47">
        <f t="shared" si="7"/>
        <v>46.30095723842259</v>
      </c>
      <c r="P61" s="9"/>
    </row>
    <row r="62" spans="1:16" ht="15">
      <c r="A62" s="12"/>
      <c r="B62" s="25">
        <v>369.9</v>
      </c>
      <c r="C62" s="20" t="s">
        <v>69</v>
      </c>
      <c r="D62" s="46">
        <v>239723</v>
      </c>
      <c r="E62" s="46">
        <v>81796</v>
      </c>
      <c r="F62" s="46">
        <v>0</v>
      </c>
      <c r="G62" s="46">
        <v>0</v>
      </c>
      <c r="H62" s="46">
        <v>0</v>
      </c>
      <c r="I62" s="46">
        <v>45538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367057</v>
      </c>
      <c r="O62" s="47">
        <f t="shared" si="7"/>
        <v>13.566064234763648</v>
      </c>
      <c r="P62" s="9"/>
    </row>
    <row r="63" spans="1:16" ht="15.75">
      <c r="A63" s="29" t="s">
        <v>46</v>
      </c>
      <c r="B63" s="30"/>
      <c r="C63" s="31"/>
      <c r="D63" s="32">
        <f aca="true" t="shared" si="14" ref="D63:M63">SUM(D64:D69)</f>
        <v>1694856</v>
      </c>
      <c r="E63" s="32">
        <f t="shared" si="14"/>
        <v>159180</v>
      </c>
      <c r="F63" s="32">
        <f t="shared" si="14"/>
        <v>602637</v>
      </c>
      <c r="G63" s="32">
        <f t="shared" si="14"/>
        <v>952764</v>
      </c>
      <c r="H63" s="32">
        <f t="shared" si="14"/>
        <v>0</v>
      </c>
      <c r="I63" s="32">
        <f t="shared" si="14"/>
        <v>1263495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213791</v>
      </c>
      <c r="N63" s="32">
        <f aca="true" t="shared" si="15" ref="N63:N70">SUM(D63:M63)</f>
        <v>4886723</v>
      </c>
      <c r="O63" s="45">
        <f t="shared" si="7"/>
        <v>180.60845622204974</v>
      </c>
      <c r="P63" s="9"/>
    </row>
    <row r="64" spans="1:16" ht="15">
      <c r="A64" s="12"/>
      <c r="B64" s="25">
        <v>381</v>
      </c>
      <c r="C64" s="20" t="s">
        <v>70</v>
      </c>
      <c r="D64" s="46">
        <v>1624650</v>
      </c>
      <c r="E64" s="46">
        <v>159180</v>
      </c>
      <c r="F64" s="46">
        <v>602637</v>
      </c>
      <c r="G64" s="46">
        <v>101219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213791</v>
      </c>
      <c r="N64" s="46">
        <f t="shared" si="15"/>
        <v>2701477</v>
      </c>
      <c r="O64" s="47">
        <f t="shared" si="7"/>
        <v>99.84392209040175</v>
      </c>
      <c r="P64" s="9"/>
    </row>
    <row r="65" spans="1:16" ht="15">
      <c r="A65" s="12"/>
      <c r="B65" s="25">
        <v>383</v>
      </c>
      <c r="C65" s="20" t="s">
        <v>71</v>
      </c>
      <c r="D65" s="46">
        <v>0</v>
      </c>
      <c r="E65" s="46">
        <v>0</v>
      </c>
      <c r="F65" s="46">
        <v>0</v>
      </c>
      <c r="G65" s="46">
        <v>794670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794670</v>
      </c>
      <c r="O65" s="47">
        <f t="shared" si="7"/>
        <v>29.37021842776361</v>
      </c>
      <c r="P65" s="9"/>
    </row>
    <row r="66" spans="1:16" ht="15">
      <c r="A66" s="12"/>
      <c r="B66" s="25">
        <v>388.1</v>
      </c>
      <c r="C66" s="20" t="s">
        <v>99</v>
      </c>
      <c r="D66" s="46">
        <v>0</v>
      </c>
      <c r="E66" s="46">
        <v>0</v>
      </c>
      <c r="F66" s="46">
        <v>0</v>
      </c>
      <c r="G66" s="46">
        <v>56875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56875</v>
      </c>
      <c r="O66" s="47">
        <f t="shared" si="7"/>
        <v>2.102043833388772</v>
      </c>
      <c r="P66" s="9"/>
    </row>
    <row r="67" spans="1:16" ht="15">
      <c r="A67" s="12"/>
      <c r="B67" s="25">
        <v>389.2</v>
      </c>
      <c r="C67" s="20" t="s">
        <v>123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1261945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1261945</v>
      </c>
      <c r="O67" s="47">
        <f t="shared" si="7"/>
        <v>46.640240972761205</v>
      </c>
      <c r="P67" s="9"/>
    </row>
    <row r="68" spans="1:16" ht="15">
      <c r="A68" s="12"/>
      <c r="B68" s="25">
        <v>389.8</v>
      </c>
      <c r="C68" s="20" t="s">
        <v>124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1550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1550</v>
      </c>
      <c r="O68" s="47">
        <f t="shared" si="7"/>
        <v>0.057286469305540155</v>
      </c>
      <c r="P68" s="9"/>
    </row>
    <row r="69" spans="1:16" ht="15.75" thickBot="1">
      <c r="A69" s="48"/>
      <c r="B69" s="49">
        <v>393</v>
      </c>
      <c r="C69" s="50" t="s">
        <v>125</v>
      </c>
      <c r="D69" s="46">
        <v>70206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70206</v>
      </c>
      <c r="O69" s="47">
        <f>(N69/O$72)</f>
        <v>2.5947444284288723</v>
      </c>
      <c r="P69" s="9"/>
    </row>
    <row r="70" spans="1:119" ht="16.5" thickBot="1">
      <c r="A70" s="14" t="s">
        <v>56</v>
      </c>
      <c r="B70" s="23"/>
      <c r="C70" s="22"/>
      <c r="D70" s="15">
        <f aca="true" t="shared" si="16" ref="D70:M70">SUM(D5,D14,D26,D38,D47,D54,D63)</f>
        <v>17302239</v>
      </c>
      <c r="E70" s="15">
        <f t="shared" si="16"/>
        <v>5084416</v>
      </c>
      <c r="F70" s="15">
        <f t="shared" si="16"/>
        <v>602662</v>
      </c>
      <c r="G70" s="15">
        <f t="shared" si="16"/>
        <v>1176741</v>
      </c>
      <c r="H70" s="15">
        <f t="shared" si="16"/>
        <v>0</v>
      </c>
      <c r="I70" s="15">
        <f t="shared" si="16"/>
        <v>16262452</v>
      </c>
      <c r="J70" s="15">
        <f t="shared" si="16"/>
        <v>0</v>
      </c>
      <c r="K70" s="15">
        <f t="shared" si="16"/>
        <v>3061104</v>
      </c>
      <c r="L70" s="15">
        <f t="shared" si="16"/>
        <v>0</v>
      </c>
      <c r="M70" s="15">
        <f t="shared" si="16"/>
        <v>409184</v>
      </c>
      <c r="N70" s="15">
        <f t="shared" si="15"/>
        <v>43898798</v>
      </c>
      <c r="O70" s="38">
        <f>(N70/O$72)</f>
        <v>1622.4562220497469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126</v>
      </c>
      <c r="M72" s="51"/>
      <c r="N72" s="51"/>
      <c r="O72" s="43">
        <v>27057</v>
      </c>
    </row>
    <row r="73" spans="1:15" ht="1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5" ht="15.75" customHeight="1" thickBot="1">
      <c r="A74" s="55" t="s">
        <v>95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2022-04-28T16:58:45Z</cp:lastPrinted>
  <dcterms:created xsi:type="dcterms:W3CDTF">2000-08-31T21:26:31Z</dcterms:created>
  <dcterms:modified xsi:type="dcterms:W3CDTF">2022-04-28T16:58:50Z</dcterms:modified>
  <cp:category/>
  <cp:version/>
  <cp:contentType/>
  <cp:contentStatus/>
</cp:coreProperties>
</file>