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'2008'!$A$1:$O$33</definedName>
    <definedName name="_xlnm.Print_Area" localSheetId="12">'2009'!$A$1:$O$260</definedName>
    <definedName name="_xlnm.Print_Area" localSheetId="11">'2010'!$A$1:$O$21</definedName>
    <definedName name="_xlnm.Print_Area" localSheetId="10">'2011'!$A$1:$O$29</definedName>
    <definedName name="_xlnm.Print_Area" localSheetId="9">'2012'!$A$1:$O$30</definedName>
    <definedName name="_xlnm.Print_Area" localSheetId="8">'2013'!$A$1:$O$17</definedName>
    <definedName name="_xlnm.Print_Area" localSheetId="7">'2014'!$A$1:$O$31</definedName>
    <definedName name="_xlnm.Print_Area" localSheetId="6">'2015'!$A$1:$O$32</definedName>
    <definedName name="_xlnm.Print_Area" localSheetId="5">'2016'!$A$1:$O$287</definedName>
    <definedName name="_xlnm.Print_Area" localSheetId="4">'2017'!$A$1:$O$30</definedName>
    <definedName name="_xlnm.Print_Area" localSheetId="3">'2018'!$A$1:$O$33</definedName>
    <definedName name="_xlnm.Print_Area" localSheetId="2">'2019'!$A$1:$O$32</definedName>
    <definedName name="_xlnm.Print_Area" localSheetId="1">'2020'!$A$1:$O$36</definedName>
    <definedName name="_xlnm.Print_Area" localSheetId="0">'2021'!$A$1:$P$28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<sst xmlns="http://schemas.openxmlformats.org/spreadsheetml/2006/main" count="1068" uniqueCount="396">
  <si>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</si>
  <si>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</si>
  <si>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</si>
  <si>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</si>
  <si>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</si>
  <si>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</si>
  <si>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</si>
  <si>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</si>
  <si>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Other General Taxes</t>
  </si>
  <si>
    <t>Intergovernmental Revenue</t>
  </si>
  <si>
    <t>Federal Grant - Physical Environment - Water Supply System</t>
  </si>
  <si>
    <t>State Grant - Culture / Recreation</t>
  </si>
  <si>
    <t>Governmental Funds</t>
  </si>
  <si>
    <t>Proprietary Funds</t>
  </si>
  <si>
    <t>Account Total</t>
  </si>
  <si>
    <t>Fiduciary Funds</t>
  </si>
  <si>
    <t>Charges for Services</t>
  </si>
  <si>
    <t>Physical Environment - Water Utility</t>
  </si>
  <si>
    <t>Physical Environment - Garbage / Solid Waste</t>
  </si>
  <si>
    <t>Total - All Account Codes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</si>
  <si>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</si>
  <si>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</si>
  <si>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</si>
  <si>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</si>
  <si>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</si>
  <si>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</si>
  <si>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</si>
  <si>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</si>
  <si>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</si>
  <si>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Caryville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</si>
  <si>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</si>
  <si>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</si>
  <si>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</si>
  <si>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</si>
  <si>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</si>
  <si>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Discretionary Sales Surtaxes</t>
  </si>
  <si>
    <t>Utility Service Tax - Electricity</t>
  </si>
  <si>
    <t>Communications Services Taxes</t>
  </si>
  <si>
    <t>Permits, Fees, and Special Assessments</t>
  </si>
  <si>
    <t>Franchise Fee - Electricity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</si>
  <si>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</si>
  <si>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</si>
  <si>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</si>
  <si>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Public Safety - Fire Protection</t>
  </si>
  <si>
    <t>Physical Environment - Cemetary</t>
  </si>
  <si>
    <t>2011 Municipal Population:</t>
  </si>
  <si>
    <t>Local Fiscal Year Ended September 30, 2012</t>
  </si>
  <si>
    <t>State Shared Revenues - General Gov't - Local Gov't Half-Cent Sales Tax</t>
  </si>
  <si>
    <t>2012 Municipal Population:</t>
  </si>
  <si>
    <t>Local Fiscal Year Ended September 30, 2009</t>
  </si>
  <si>
    <t>Ad Valorem Taxes</t>
  </si>
  <si>
    <t>County Ninth-Cent Voted Fuel Tax</t>
  </si>
  <si>
    <t>First Local Option Fuel Tax (1 to 6 Cents)</t>
  </si>
  <si>
    <t>Second Local Option Fuel Tax (1 to 5 Cents)</t>
  </si>
  <si>
    <t>Insurance Premium Tax for Firefighters' Pension</t>
  </si>
  <si>
    <t>Casualty Insurance Premium Tax for Police Officers' Retirement</t>
  </si>
  <si>
    <t>Utility Service Tax - Telecommunications</t>
  </si>
  <si>
    <t>Utility Service Tax - Water</t>
  </si>
  <si>
    <t>Utility Service Tax - Gas</t>
  </si>
  <si>
    <t>Utility Service Tax - Cable Television</t>
  </si>
  <si>
    <t>Utility Service Tax - Fuel Oil</t>
  </si>
  <si>
    <t>Utility Service Tax - Propane</t>
  </si>
  <si>
    <t>Utility Service Tax - Other</t>
  </si>
  <si>
    <t>Local Business Tax</t>
  </si>
  <si>
    <t>Building Permits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</si>
  <si>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</si>
  <si>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</si>
  <si>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</si>
  <si>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</si>
  <si>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</si>
  <si>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</si>
  <si>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</si>
  <si>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</si>
  <si>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</si>
  <si>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</si>
  <si>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</si>
  <si>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</si>
  <si>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</si>
  <si>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</si>
  <si>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</si>
  <si>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</si>
  <si>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</si>
  <si>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</si>
  <si>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</si>
  <si>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</si>
  <si>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</si>
  <si>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</si>
  <si>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</si>
  <si>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</si>
  <si>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</si>
  <si>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</si>
  <si>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</si>
  <si>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</si>
  <si>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</si>
  <si>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</si>
  <si>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</si>
  <si>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</si>
  <si>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</si>
  <si>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</si>
  <si>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</si>
  <si>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</si>
  <si>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</si>
  <si>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</si>
  <si>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</si>
  <si>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</si>
  <si>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</si>
  <si>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</si>
  <si>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</si>
  <si>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</si>
  <si>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</si>
  <si>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</si>
  <si>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</si>
  <si>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</si>
  <si>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</si>
  <si>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</si>
  <si>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</si>
  <si>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</si>
  <si>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</si>
  <si>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</si>
  <si>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</si>
  <si>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</si>
  <si>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</si>
  <si>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</si>
  <si>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Other</t>
  </si>
  <si>
    <t>State Shared Revenues - General Gov't - Insurance License Tax</t>
  </si>
  <si>
    <t>State Shared Revenues - General Gov't - Sales and Uses Taxes to Counties</t>
  </si>
  <si>
    <t>State Shared Revenues - General Gov't - Cardroom Tax</t>
  </si>
  <si>
    <t>State Shared Revenues - General Gov't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</si>
  <si>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</si>
  <si>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</si>
  <si>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</si>
  <si>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</si>
  <si>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</si>
  <si>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</si>
  <si>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</si>
  <si>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</si>
  <si>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</si>
  <si>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</si>
  <si>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</si>
  <si>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</si>
  <si>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</si>
  <si>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</si>
  <si>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</si>
  <si>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</si>
  <si>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</si>
  <si>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</si>
  <si>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</si>
  <si>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</si>
  <si>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</si>
  <si>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</si>
  <si>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</si>
  <si>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</si>
  <si>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</si>
  <si>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</si>
  <si>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</si>
  <si>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</si>
  <si>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</si>
  <si>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</si>
  <si>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General Gov't (Not Court-Related) - Recording Fees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</si>
  <si>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</si>
  <si>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</si>
  <si>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</si>
  <si>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</si>
  <si>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</si>
  <si>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Clerk of County Court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</si>
  <si>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</si>
  <si>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</si>
  <si>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</si>
  <si>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</si>
  <si>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</si>
  <si>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</si>
  <si>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</si>
  <si>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</si>
  <si>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</si>
  <si>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</si>
  <si>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</si>
  <si>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</si>
  <si>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</si>
  <si>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</si>
  <si>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</si>
  <si>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</si>
  <si>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</si>
  <si>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Water Ports and Terminals</t>
  </si>
  <si>
    <t>Transportation (User Fees) - Mass Transit</t>
  </si>
  <si>
    <t>Transportation (User Fees) - Railroads</t>
  </si>
  <si>
    <t>Transportation (User Fees) - Parking Facilities</t>
  </si>
  <si>
    <t>Transportation (User Fees) - Tolls (Ferry, Road, Bridge, etc.)</t>
  </si>
  <si>
    <t>Transportation (User Fees)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</si>
  <si>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</si>
  <si>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</si>
  <si>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</si>
  <si>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</si>
  <si>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</si>
  <si>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</si>
  <si>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</si>
  <si>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</si>
  <si>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</si>
  <si>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</si>
  <si>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</si>
  <si>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</si>
  <si>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</si>
  <si>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</si>
  <si>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County Court Criminal - Court Costs</t>
  </si>
  <si>
    <t>Circuit Court Criminal - Court Costs</t>
  </si>
  <si>
    <t>Traffic Court - Service Charges</t>
  </si>
  <si>
    <t>Juvenile Court - Service Charges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</si>
  <si>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</si>
  <si>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</si>
  <si>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</si>
  <si>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</si>
  <si>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</si>
  <si>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</si>
  <si>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</si>
  <si>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</si>
  <si>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Judgments and Fines - Intergovernmental Radio Communication Program</t>
  </si>
  <si>
    <t>Judgments and Fines - 10% of Fines to Public Records Modernization Fund</t>
  </si>
  <si>
    <t>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</si>
  <si>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</si>
  <si>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</si>
  <si>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</si>
  <si>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</si>
  <si>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</si>
  <si>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Forfeits - Confiscation of Deposits or Bonds Held as Performance Guarantees</t>
  </si>
  <si>
    <t>Forfeits - Assets Seized by Law Enforcement</t>
  </si>
  <si>
    <t>Other Judgments, Fines, and Forfeits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</si>
  <si>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</si>
  <si>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</si>
  <si>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</si>
  <si>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</si>
  <si>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</si>
  <si>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</si>
  <si>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</si>
  <si>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</si>
  <si>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</si>
  <si>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</si>
  <si>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</si>
  <si>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</si>
  <si>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</si>
  <si>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</si>
  <si>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</si>
  <si>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</si>
  <si>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</si>
  <si>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</si>
  <si>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</si>
  <si>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County Comptroller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</si>
  <si>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</si>
  <si>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</si>
  <si>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</si>
  <si>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</si>
  <si>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Proceeds of General Capital Asset Dispositions - Sales</t>
  </si>
  <si>
    <t>Proceeds of General Capital Asset Dispositions - Compensation for Loss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</si>
  <si>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</si>
  <si>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</si>
  <si>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</si>
  <si>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</si>
  <si>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</si>
  <si>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</si>
  <si>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</si>
  <si>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</si>
  <si>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</si>
  <si>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Depreciation on Fixed Assets Acquired with Contributed Capital</t>
  </si>
  <si>
    <t>Extraordinary Items (Gain)</t>
  </si>
  <si>
    <t>Special Items (Gain)</t>
  </si>
  <si>
    <t>2009 Municipal Population:</t>
  </si>
  <si>
    <t>Local Fiscal Year Ended September 30, 2008</t>
  </si>
  <si>
    <t>Permits and Franchise Fees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</si>
  <si>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</si>
  <si>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</si>
  <si>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</si>
  <si>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</si>
  <si>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</si>
  <si>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</si>
  <si>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</si>
  <si>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</si>
  <si>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2014 Municipal Population:</t>
  </si>
  <si>
    <t>Local Fiscal Year Ended September 30, 2015</t>
  </si>
  <si>
    <t>State Shared Revenues - General Government - Mobile Home License Tax</t>
  </si>
  <si>
    <t>2015 Municipal Population:</t>
  </si>
  <si>
    <t>Local Fiscal Year Ended September 30, 2016</t>
  </si>
  <si>
    <t>General Government - Other General Government Charges and Fees</t>
  </si>
  <si>
    <t>Proprietary Non-Operating - Other Non-Operating Sources</t>
  </si>
  <si>
    <t>2016 Municipal Population:</t>
  </si>
  <si>
    <t>Local Fiscal Year Ended September 30, 2017</t>
  </si>
  <si>
    <t>Sales - Disposition of Fixed Assets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</si>
  <si>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</si>
  <si>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</si>
  <si>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</si>
  <si>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</si>
  <si>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</si>
  <si>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</si>
  <si>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General Government - Fees Remitted to County from Clerk of County Court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</si>
  <si>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</si>
  <si>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</si>
  <si>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</si>
  <si>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</si>
  <si>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</si>
  <si>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</si>
  <si>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</si>
  <si>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</si>
  <si>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</si>
  <si>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</si>
  <si>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</si>
  <si>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General Government - Administrative Service Fees</t>
  </si>
  <si>
    <t>2021 Municipal Population:</t>
  </si>
  <si>
    <t>Insurance Premium Tax for Police Officers' Retirement</t>
  </si>
  <si>
    <t>Local Business Tax (Chapter 205, F.S.)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</si>
  <si>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</si>
  <si>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</si>
  <si>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</si>
  <si>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</si>
  <si>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</si>
  <si>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</si>
  <si>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</si>
  <si>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</si>
  <si>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Shared Revenues - General Government - Insurance License Tax</t>
  </si>
  <si>
    <t>State Shared Revenues - General Government - Sales and Uses Taxes to Counties</t>
  </si>
  <si>
    <t>State Shared Revenues - General Government - Cardroom Tax</t>
  </si>
  <si>
    <t>State Shared Revenues - Clerk Allotment from Justice Administrative Commission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</si>
  <si>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</si>
  <si>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</si>
  <si>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</si>
  <si>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</si>
  <si>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</si>
  <si>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</si>
  <si>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</si>
  <si>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</si>
  <si>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</si>
  <si>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</si>
  <si>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</si>
  <si>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</si>
  <si>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</si>
  <si>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</si>
  <si>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</si>
  <si>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</si>
  <si>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</si>
  <si>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</si>
  <si>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</si>
  <si>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</si>
  <si>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</si>
  <si>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</si>
  <si>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</si>
  <si>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</si>
  <si>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</si>
  <si>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</si>
  <si>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</si>
  <si>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</si>
  <si>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</si>
  <si>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</si>
  <si>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</si>
  <si>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</si>
  <si>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</si>
  <si>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</si>
  <si>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</si>
  <si>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</si>
  <si>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</si>
  <si>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</si>
  <si>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</si>
  <si>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</si>
  <si>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</si>
  <si>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</si>
  <si>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</si>
  <si>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</si>
  <si>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</si>
  <si>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</si>
  <si>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</si>
  <si>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</si>
  <si>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</si>
  <si>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</si>
  <si>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</si>
  <si>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</si>
  <si>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</si>
  <si>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</si>
  <si>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</si>
  <si>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</si>
  <si>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</si>
  <si>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</si>
  <si>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</si>
  <si>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</si>
  <si>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</si>
  <si>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</si>
  <si>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</si>
  <si>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Confiscation of Deposits or Bonds Held as Performance Guarantees</t>
  </si>
  <si>
    <t>Sale of Contraband Property Seized by Law Enforcement</t>
  </si>
  <si>
    <t>Interest and Other Earnings - Gain (Loss) on Sale of Investments</t>
  </si>
  <si>
    <t>Sales - Sale of Surplus Materials and Scrap</t>
  </si>
  <si>
    <t>Clerk of Court Trust Fund Revenue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</si>
  <si>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</si>
  <si>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</si>
  <si>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</si>
  <si>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</si>
  <si>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</si>
  <si>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</si>
  <si>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</si>
  <si>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</si>
  <si>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Non-Operating - Extraordinary Items (Gain)</t>
  </si>
  <si>
    <t>Non-Operating - Special Items (Gain)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</si>
</sst>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8" ht="24" thickBot="1">
      <c r="A2" s="62" t="s">
        <v>292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8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2"/>
      <c r="M3" s="73"/>
      <c r="N3" s="34"/>
      <c r="O3" s="35"/>
      <c r="P3" s="74" t="s">
        <v>293</v>
      </c>
      <c r="Q3" s="11"/>
      <c r="R3"/>
    </row>
    <row r="4" spans="1:134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294</v>
      </c>
      <c r="N4" s="33" t="s">
        <v>7</v>
      </c>
      <c r="O4" s="33" t="s">
        <v>295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296</v>
      </c>
      <c r="B5" s="24"/>
      <c r="C5" s="24"/>
      <c r="D5" s="25">
        <f aca="true" t="shared" si="0" ref="D5:N5">SUM(D6:D7)</f>
        <v>5118</v>
      </c>
      <c r="E5" s="25">
        <f t="shared" si="0"/>
        <v>1022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aca="true" t="shared" si="1" ref="O5:O24">SUM(D5:N5)</f>
        <v>6140</v>
      </c>
      <c r="P5" s="31">
        <f aca="true" t="shared" si="2" ref="P5:P24">(O5/P$26)</f>
        <v>21.17241379310345</v>
      </c>
      <c r="Q5" s="6"/>
    </row>
    <row r="6" spans="1:17" ht="15">
      <c r="A6" s="12"/>
      <c r="B6" s="23">
        <v>312.41</v>
      </c>
      <c r="C6" s="19" t="s">
        <v>297</v>
      </c>
      <c r="D6" s="43">
        <v>0</v>
      </c>
      <c r="E6" s="43">
        <v>1022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1022</v>
      </c>
      <c r="P6" s="44">
        <f t="shared" si="2"/>
        <v>3.524137931034483</v>
      </c>
      <c r="Q6" s="9"/>
    </row>
    <row r="7" spans="1:17" ht="15">
      <c r="A7" s="12"/>
      <c r="B7" s="23">
        <v>315.1</v>
      </c>
      <c r="C7" s="19" t="s">
        <v>298</v>
      </c>
      <c r="D7" s="43">
        <v>5118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5118</v>
      </c>
      <c r="P7" s="44">
        <f t="shared" si="2"/>
        <v>17.648275862068967</v>
      </c>
      <c r="Q7" s="9"/>
    </row>
    <row r="8" spans="1:17" ht="15.75">
      <c r="A8" s="27" t="s">
        <v>38</v>
      </c>
      <c r="B8" s="28"/>
      <c r="C8" s="29"/>
      <c r="D8" s="30">
        <f aca="true" t="shared" si="3" ref="D8:N8">SUM(D9:D9)</f>
        <v>6842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 t="shared" si="3"/>
        <v>0</v>
      </c>
      <c r="O8" s="41">
        <f t="shared" si="1"/>
        <v>6842</v>
      </c>
      <c r="P8" s="42">
        <f t="shared" si="2"/>
        <v>23.593103448275862</v>
      </c>
      <c r="Q8" s="10"/>
    </row>
    <row r="9" spans="1:17" ht="15">
      <c r="A9" s="12"/>
      <c r="B9" s="23">
        <v>323.9</v>
      </c>
      <c r="C9" s="19" t="s">
        <v>71</v>
      </c>
      <c r="D9" s="43">
        <v>6842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6842</v>
      </c>
      <c r="P9" s="44">
        <f t="shared" si="2"/>
        <v>23.593103448275862</v>
      </c>
      <c r="Q9" s="9"/>
    </row>
    <row r="10" spans="1:17" ht="15.75">
      <c r="A10" s="27" t="s">
        <v>299</v>
      </c>
      <c r="B10" s="28"/>
      <c r="C10" s="29"/>
      <c r="D10" s="30">
        <f aca="true" t="shared" si="4" ref="D10:N10">SUM(D11:D14)</f>
        <v>87506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169280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4"/>
        <v>0</v>
      </c>
      <c r="O10" s="41">
        <f t="shared" si="1"/>
        <v>256786</v>
      </c>
      <c r="P10" s="42">
        <f t="shared" si="2"/>
        <v>885.4689655172414</v>
      </c>
      <c r="Q10" s="10"/>
    </row>
    <row r="11" spans="1:17" ht="15">
      <c r="A11" s="12"/>
      <c r="B11" s="23">
        <v>331.31</v>
      </c>
      <c r="C11" s="19" t="s">
        <v>10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169280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169280</v>
      </c>
      <c r="P11" s="44">
        <f t="shared" si="2"/>
        <v>583.7241379310345</v>
      </c>
      <c r="Q11" s="9"/>
    </row>
    <row r="12" spans="1:17" ht="15">
      <c r="A12" s="12"/>
      <c r="B12" s="23">
        <v>334.49</v>
      </c>
      <c r="C12" s="19" t="s">
        <v>118</v>
      </c>
      <c r="D12" s="43">
        <v>13224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13224</v>
      </c>
      <c r="P12" s="44">
        <f t="shared" si="2"/>
        <v>45.6</v>
      </c>
      <c r="Q12" s="9"/>
    </row>
    <row r="13" spans="1:17" ht="15">
      <c r="A13" s="12"/>
      <c r="B13" s="23">
        <v>335.18</v>
      </c>
      <c r="C13" s="19" t="s">
        <v>300</v>
      </c>
      <c r="D13" s="43">
        <v>14969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14969</v>
      </c>
      <c r="P13" s="44">
        <f t="shared" si="2"/>
        <v>51.61724137931034</v>
      </c>
      <c r="Q13" s="9"/>
    </row>
    <row r="14" spans="1:17" ht="15">
      <c r="A14" s="12"/>
      <c r="B14" s="23">
        <v>335.19</v>
      </c>
      <c r="C14" s="19" t="s">
        <v>301</v>
      </c>
      <c r="D14" s="43">
        <v>59313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59313</v>
      </c>
      <c r="P14" s="44">
        <f t="shared" si="2"/>
        <v>204.52758620689656</v>
      </c>
      <c r="Q14" s="9"/>
    </row>
    <row r="15" spans="1:17" ht="15.75">
      <c r="A15" s="27" t="s">
        <v>16</v>
      </c>
      <c r="B15" s="28"/>
      <c r="C15" s="29"/>
      <c r="D15" s="30">
        <f aca="true" t="shared" si="5" ref="D15:N15">SUM(D16:D18)</f>
        <v>4693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106599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5"/>
        <v>0</v>
      </c>
      <c r="O15" s="30">
        <f t="shared" si="1"/>
        <v>111292</v>
      </c>
      <c r="P15" s="42">
        <f t="shared" si="2"/>
        <v>383.7655172413793</v>
      </c>
      <c r="Q15" s="10"/>
    </row>
    <row r="16" spans="1:17" ht="15">
      <c r="A16" s="12"/>
      <c r="B16" s="23">
        <v>341.3</v>
      </c>
      <c r="C16" s="19" t="s">
        <v>302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2997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2997</v>
      </c>
      <c r="P16" s="44">
        <f t="shared" si="2"/>
        <v>10.33448275862069</v>
      </c>
      <c r="Q16" s="9"/>
    </row>
    <row r="17" spans="1:17" ht="15">
      <c r="A17" s="12"/>
      <c r="B17" s="23">
        <v>341.9</v>
      </c>
      <c r="C17" s="19" t="s">
        <v>279</v>
      </c>
      <c r="D17" s="43">
        <v>4693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4693</v>
      </c>
      <c r="P17" s="44">
        <f t="shared" si="2"/>
        <v>16.182758620689654</v>
      </c>
      <c r="Q17" s="9"/>
    </row>
    <row r="18" spans="1:17" ht="15">
      <c r="A18" s="12"/>
      <c r="B18" s="23">
        <v>343.3</v>
      </c>
      <c r="C18" s="19" t="s">
        <v>17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103602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103602</v>
      </c>
      <c r="P18" s="44">
        <f t="shared" si="2"/>
        <v>357.24827586206897</v>
      </c>
      <c r="Q18" s="9"/>
    </row>
    <row r="19" spans="1:17" ht="15.75">
      <c r="A19" s="27" t="s">
        <v>1</v>
      </c>
      <c r="B19" s="28"/>
      <c r="C19" s="29"/>
      <c r="D19" s="30">
        <f aca="true" t="shared" si="6" ref="D19:N19">SUM(D20:D21)</f>
        <v>9924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1916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0">
        <f t="shared" si="1"/>
        <v>11840</v>
      </c>
      <c r="P19" s="42">
        <f t="shared" si="2"/>
        <v>40.827586206896555</v>
      </c>
      <c r="Q19" s="10"/>
    </row>
    <row r="20" spans="1:17" ht="15">
      <c r="A20" s="12"/>
      <c r="B20" s="23">
        <v>362</v>
      </c>
      <c r="C20" s="19" t="s">
        <v>21</v>
      </c>
      <c r="D20" s="43">
        <v>9924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9924</v>
      </c>
      <c r="P20" s="44">
        <f t="shared" si="2"/>
        <v>34.220689655172414</v>
      </c>
      <c r="Q20" s="9"/>
    </row>
    <row r="21" spans="1:17" ht="15">
      <c r="A21" s="12"/>
      <c r="B21" s="23">
        <v>369.9</v>
      </c>
      <c r="C21" s="19" t="s">
        <v>22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1916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1916</v>
      </c>
      <c r="P21" s="44">
        <f t="shared" si="2"/>
        <v>6.606896551724138</v>
      </c>
      <c r="Q21" s="9"/>
    </row>
    <row r="22" spans="1:17" ht="15.75">
      <c r="A22" s="27" t="s">
        <v>236</v>
      </c>
      <c r="B22" s="28"/>
      <c r="C22" s="29"/>
      <c r="D22" s="30">
        <f aca="true" t="shared" si="7" ref="D22:N22">SUM(D23:D23)</f>
        <v>36295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7"/>
        <v>0</v>
      </c>
      <c r="O22" s="30">
        <f t="shared" si="1"/>
        <v>36295</v>
      </c>
      <c r="P22" s="42">
        <f t="shared" si="2"/>
        <v>125.15517241379311</v>
      </c>
      <c r="Q22" s="9"/>
    </row>
    <row r="23" spans="1:17" ht="15.75" thickBot="1">
      <c r="A23" s="12"/>
      <c r="B23" s="23">
        <v>381</v>
      </c>
      <c r="C23" s="19" t="s">
        <v>237</v>
      </c>
      <c r="D23" s="43">
        <v>36295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36295</v>
      </c>
      <c r="P23" s="44">
        <f t="shared" si="2"/>
        <v>125.15517241379311</v>
      </c>
      <c r="Q23" s="9"/>
    </row>
    <row r="24" spans="1:120" ht="16.5" thickBot="1">
      <c r="A24" s="13" t="s">
        <v>19</v>
      </c>
      <c r="B24" s="21"/>
      <c r="C24" s="20"/>
      <c r="D24" s="14">
        <f>SUM(D5,D8,D10,D15,D19,D22)</f>
        <v>150378</v>
      </c>
      <c r="E24" s="14">
        <f aca="true" t="shared" si="8" ref="E24:N24">SUM(E5,E8,E10,E15,E19,E22)</f>
        <v>1022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277795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4">
        <f t="shared" si="1"/>
        <v>429195</v>
      </c>
      <c r="P24" s="36">
        <f t="shared" si="2"/>
        <v>1479.9827586206898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6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6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52" t="s">
        <v>303</v>
      </c>
      <c r="N26" s="52"/>
      <c r="O26" s="52"/>
      <c r="P26" s="40">
        <v>290</v>
      </c>
    </row>
    <row r="27" spans="1:16" ht="1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</row>
    <row r="28" spans="1:16" ht="15.75" customHeight="1" thickBot="1">
      <c r="A28" s="56" t="s">
        <v>32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</row>
  </sheetData>
  <sheetProtection/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31860</v>
      </c>
      <c r="E5" s="25">
        <f t="shared" si="0"/>
        <v>792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32652</v>
      </c>
      <c r="O5" s="31">
        <f aca="true" t="shared" si="2" ref="O5:O26">(N5/O$28)</f>
        <v>114.56842105263158</v>
      </c>
      <c r="P5" s="6"/>
    </row>
    <row r="6" spans="1:16" ht="15">
      <c r="A6" s="12"/>
      <c r="B6" s="23">
        <v>312.1</v>
      </c>
      <c r="C6" s="19" t="s">
        <v>34</v>
      </c>
      <c r="D6" s="43">
        <v>0</v>
      </c>
      <c r="E6" s="43">
        <v>792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792</v>
      </c>
      <c r="O6" s="44">
        <f t="shared" si="2"/>
        <v>2.778947368421053</v>
      </c>
      <c r="P6" s="9"/>
    </row>
    <row r="7" spans="1:16" ht="15">
      <c r="A7" s="12"/>
      <c r="B7" s="23">
        <v>312.6</v>
      </c>
      <c r="C7" s="19" t="s">
        <v>35</v>
      </c>
      <c r="D7" s="43">
        <v>17298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17298</v>
      </c>
      <c r="O7" s="44">
        <f t="shared" si="2"/>
        <v>60.694736842105264</v>
      </c>
      <c r="P7" s="9"/>
    </row>
    <row r="8" spans="1:16" ht="15">
      <c r="A8" s="12"/>
      <c r="B8" s="23">
        <v>314.1</v>
      </c>
      <c r="C8" s="19" t="s">
        <v>36</v>
      </c>
      <c r="D8" s="43">
        <v>11139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11139</v>
      </c>
      <c r="O8" s="44">
        <f t="shared" si="2"/>
        <v>39.084210526315786</v>
      </c>
      <c r="P8" s="9"/>
    </row>
    <row r="9" spans="1:16" ht="15">
      <c r="A9" s="12"/>
      <c r="B9" s="23">
        <v>315</v>
      </c>
      <c r="C9" s="19" t="s">
        <v>37</v>
      </c>
      <c r="D9" s="43">
        <v>3423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3423</v>
      </c>
      <c r="O9" s="44">
        <f t="shared" si="2"/>
        <v>12.010526315789473</v>
      </c>
      <c r="P9" s="9"/>
    </row>
    <row r="10" spans="1:16" ht="15.75">
      <c r="A10" s="27" t="s">
        <v>38</v>
      </c>
      <c r="B10" s="28"/>
      <c r="C10" s="29"/>
      <c r="D10" s="30">
        <f aca="true" t="shared" si="3" ref="D10:M10">SUM(D11:D11)</f>
        <v>6176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6176</v>
      </c>
      <c r="O10" s="42">
        <f t="shared" si="2"/>
        <v>21.67017543859649</v>
      </c>
      <c r="P10" s="10"/>
    </row>
    <row r="11" spans="1:16" ht="15">
      <c r="A11" s="12"/>
      <c r="B11" s="23">
        <v>323.1</v>
      </c>
      <c r="C11" s="19" t="s">
        <v>39</v>
      </c>
      <c r="D11" s="43">
        <v>6176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6176</v>
      </c>
      <c r="O11" s="44">
        <f t="shared" si="2"/>
        <v>21.67017543859649</v>
      </c>
      <c r="P11" s="9"/>
    </row>
    <row r="12" spans="1:16" ht="15.75">
      <c r="A12" s="27" t="s">
        <v>9</v>
      </c>
      <c r="B12" s="28"/>
      <c r="C12" s="29"/>
      <c r="D12" s="30">
        <f aca="true" t="shared" si="4" ref="D12:M12">SUM(D13:D16)</f>
        <v>21797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21797</v>
      </c>
      <c r="O12" s="42">
        <f t="shared" si="2"/>
        <v>76.48070175438596</v>
      </c>
      <c r="P12" s="10"/>
    </row>
    <row r="13" spans="1:16" ht="15">
      <c r="A13" s="12"/>
      <c r="B13" s="23">
        <v>335.12</v>
      </c>
      <c r="C13" s="19" t="s">
        <v>40</v>
      </c>
      <c r="D13" s="43">
        <v>13634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13634</v>
      </c>
      <c r="O13" s="44">
        <f t="shared" si="2"/>
        <v>47.83859649122807</v>
      </c>
      <c r="P13" s="9"/>
    </row>
    <row r="14" spans="1:16" ht="15">
      <c r="A14" s="12"/>
      <c r="B14" s="23">
        <v>335.14</v>
      </c>
      <c r="C14" s="19" t="s">
        <v>41</v>
      </c>
      <c r="D14" s="43">
        <v>151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151</v>
      </c>
      <c r="O14" s="44">
        <f t="shared" si="2"/>
        <v>0.5298245614035088</v>
      </c>
      <c r="P14" s="9"/>
    </row>
    <row r="15" spans="1:16" ht="15">
      <c r="A15" s="12"/>
      <c r="B15" s="23">
        <v>335.15</v>
      </c>
      <c r="C15" s="19" t="s">
        <v>42</v>
      </c>
      <c r="D15" s="43">
        <v>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</v>
      </c>
      <c r="O15" s="44">
        <f t="shared" si="2"/>
        <v>0.14736842105263157</v>
      </c>
      <c r="P15" s="9"/>
    </row>
    <row r="16" spans="1:16" ht="15">
      <c r="A16" s="12"/>
      <c r="B16" s="23">
        <v>335.18</v>
      </c>
      <c r="C16" s="19" t="s">
        <v>47</v>
      </c>
      <c r="D16" s="43">
        <v>7970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7970</v>
      </c>
      <c r="O16" s="44">
        <f t="shared" si="2"/>
        <v>27.964912280701753</v>
      </c>
      <c r="P16" s="9"/>
    </row>
    <row r="17" spans="1:16" ht="15.75">
      <c r="A17" s="27" t="s">
        <v>16</v>
      </c>
      <c r="B17" s="28"/>
      <c r="C17" s="29"/>
      <c r="D17" s="30">
        <f aca="true" t="shared" si="5" ref="D17:M17">SUM(D18:D21)</f>
        <v>700</v>
      </c>
      <c r="E17" s="30">
        <f t="shared" si="5"/>
        <v>14980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91767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107447</v>
      </c>
      <c r="O17" s="42">
        <f t="shared" si="2"/>
        <v>377.00701754385966</v>
      </c>
      <c r="P17" s="10"/>
    </row>
    <row r="18" spans="1:16" ht="15">
      <c r="A18" s="12"/>
      <c r="B18" s="23">
        <v>342.2</v>
      </c>
      <c r="C18" s="19" t="s">
        <v>43</v>
      </c>
      <c r="D18" s="43">
        <v>0</v>
      </c>
      <c r="E18" s="43">
        <v>14980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14980</v>
      </c>
      <c r="O18" s="44">
        <f t="shared" si="2"/>
        <v>52.56140350877193</v>
      </c>
      <c r="P18" s="9"/>
    </row>
    <row r="19" spans="1:16" ht="15">
      <c r="A19" s="12"/>
      <c r="B19" s="23">
        <v>343.3</v>
      </c>
      <c r="C19" s="19" t="s">
        <v>17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54487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54487</v>
      </c>
      <c r="O19" s="44">
        <f t="shared" si="2"/>
        <v>191.18245614035087</v>
      </c>
      <c r="P19" s="9"/>
    </row>
    <row r="20" spans="1:16" ht="15">
      <c r="A20" s="12"/>
      <c r="B20" s="23">
        <v>343.4</v>
      </c>
      <c r="C20" s="19" t="s">
        <v>18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37280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37280</v>
      </c>
      <c r="O20" s="44">
        <f t="shared" si="2"/>
        <v>130.80701754385964</v>
      </c>
      <c r="P20" s="9"/>
    </row>
    <row r="21" spans="1:16" ht="15">
      <c r="A21" s="12"/>
      <c r="B21" s="23">
        <v>343.8</v>
      </c>
      <c r="C21" s="19" t="s">
        <v>44</v>
      </c>
      <c r="D21" s="43">
        <v>700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700</v>
      </c>
      <c r="O21" s="44">
        <f t="shared" si="2"/>
        <v>2.456140350877193</v>
      </c>
      <c r="P21" s="9"/>
    </row>
    <row r="22" spans="1:16" ht="15.75">
      <c r="A22" s="27" t="s">
        <v>1</v>
      </c>
      <c r="B22" s="28"/>
      <c r="C22" s="29"/>
      <c r="D22" s="30">
        <f aca="true" t="shared" si="6" ref="D22:M22">SUM(D23:D25)</f>
        <v>18498</v>
      </c>
      <c r="E22" s="30">
        <f t="shared" si="6"/>
        <v>2031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200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20729</v>
      </c>
      <c r="O22" s="42">
        <f t="shared" si="2"/>
        <v>72.73333333333333</v>
      </c>
      <c r="P22" s="10"/>
    </row>
    <row r="23" spans="1:16" ht="15">
      <c r="A23" s="12"/>
      <c r="B23" s="23">
        <v>361.1</v>
      </c>
      <c r="C23" s="19" t="s">
        <v>20</v>
      </c>
      <c r="D23" s="43">
        <v>1</v>
      </c>
      <c r="E23" s="43">
        <v>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</v>
      </c>
      <c r="O23" s="44">
        <f t="shared" si="2"/>
        <v>0.007017543859649123</v>
      </c>
      <c r="P23" s="9"/>
    </row>
    <row r="24" spans="1:16" ht="15">
      <c r="A24" s="12"/>
      <c r="B24" s="23">
        <v>362</v>
      </c>
      <c r="C24" s="19" t="s">
        <v>21</v>
      </c>
      <c r="D24" s="43">
        <v>15178</v>
      </c>
      <c r="E24" s="43">
        <v>1899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17077</v>
      </c>
      <c r="O24" s="44">
        <f t="shared" si="2"/>
        <v>59.91929824561404</v>
      </c>
      <c r="P24" s="9"/>
    </row>
    <row r="25" spans="1:16" ht="15.75" thickBot="1">
      <c r="A25" s="12"/>
      <c r="B25" s="23">
        <v>369.9</v>
      </c>
      <c r="C25" s="19" t="s">
        <v>22</v>
      </c>
      <c r="D25" s="43">
        <v>3319</v>
      </c>
      <c r="E25" s="43">
        <v>131</v>
      </c>
      <c r="F25" s="43">
        <v>0</v>
      </c>
      <c r="G25" s="43">
        <v>0</v>
      </c>
      <c r="H25" s="43">
        <v>0</v>
      </c>
      <c r="I25" s="43">
        <v>200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3650</v>
      </c>
      <c r="O25" s="44">
        <f t="shared" si="2"/>
        <v>12.807017543859649</v>
      </c>
      <c r="P25" s="9"/>
    </row>
    <row r="26" spans="1:119" ht="16.5" thickBot="1">
      <c r="A26" s="13" t="s">
        <v>19</v>
      </c>
      <c r="B26" s="21"/>
      <c r="C26" s="20"/>
      <c r="D26" s="14">
        <f>SUM(D5,D10,D12,D17,D22)</f>
        <v>79031</v>
      </c>
      <c r="E26" s="14">
        <f aca="true" t="shared" si="7" ref="E26:M26">SUM(E5,E10,E12,E17,E22)</f>
        <v>17803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91967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188801</v>
      </c>
      <c r="O26" s="36">
        <f t="shared" si="2"/>
        <v>662.459649122807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52" t="s">
        <v>48</v>
      </c>
      <c r="M28" s="52"/>
      <c r="N28" s="52"/>
      <c r="O28" s="40">
        <v>285</v>
      </c>
    </row>
    <row r="29" spans="1:15" ht="1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</row>
    <row r="30" spans="1:15" ht="15.75" customHeight="1" thickBot="1">
      <c r="A30" s="56" t="s">
        <v>32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30342</v>
      </c>
      <c r="E5" s="25">
        <f t="shared" si="0"/>
        <v>794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5">SUM(D5:M5)</f>
        <v>31136</v>
      </c>
      <c r="O5" s="31">
        <f aca="true" t="shared" si="2" ref="O5:O25">(N5/O$27)</f>
        <v>76.12713936430318</v>
      </c>
      <c r="P5" s="6"/>
    </row>
    <row r="6" spans="1:16" ht="15">
      <c r="A6" s="12"/>
      <c r="B6" s="23">
        <v>312.1</v>
      </c>
      <c r="C6" s="19" t="s">
        <v>34</v>
      </c>
      <c r="D6" s="43">
        <v>0</v>
      </c>
      <c r="E6" s="43">
        <v>794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794</v>
      </c>
      <c r="O6" s="44">
        <f t="shared" si="2"/>
        <v>1.941320293398533</v>
      </c>
      <c r="P6" s="9"/>
    </row>
    <row r="7" spans="1:16" ht="15">
      <c r="A7" s="12"/>
      <c r="B7" s="23">
        <v>312.6</v>
      </c>
      <c r="C7" s="19" t="s">
        <v>35</v>
      </c>
      <c r="D7" s="43">
        <v>14661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14661</v>
      </c>
      <c r="O7" s="44">
        <f t="shared" si="2"/>
        <v>35.84596577017115</v>
      </c>
      <c r="P7" s="9"/>
    </row>
    <row r="8" spans="1:16" ht="15">
      <c r="A8" s="12"/>
      <c r="B8" s="23">
        <v>314.1</v>
      </c>
      <c r="C8" s="19" t="s">
        <v>36</v>
      </c>
      <c r="D8" s="43">
        <v>12008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12008</v>
      </c>
      <c r="O8" s="44">
        <f t="shared" si="2"/>
        <v>29.359413202933986</v>
      </c>
      <c r="P8" s="9"/>
    </row>
    <row r="9" spans="1:16" ht="15">
      <c r="A9" s="12"/>
      <c r="B9" s="23">
        <v>315</v>
      </c>
      <c r="C9" s="19" t="s">
        <v>37</v>
      </c>
      <c r="D9" s="43">
        <v>3673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3673</v>
      </c>
      <c r="O9" s="44">
        <f t="shared" si="2"/>
        <v>8.98044009779951</v>
      </c>
      <c r="P9" s="9"/>
    </row>
    <row r="10" spans="1:16" ht="15.75">
      <c r="A10" s="27" t="s">
        <v>38</v>
      </c>
      <c r="B10" s="28"/>
      <c r="C10" s="29"/>
      <c r="D10" s="30">
        <f aca="true" t="shared" si="3" ref="D10:M10">SUM(D11:D11)</f>
        <v>6990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6990</v>
      </c>
      <c r="O10" s="42">
        <f t="shared" si="2"/>
        <v>17.09046454767726</v>
      </c>
      <c r="P10" s="10"/>
    </row>
    <row r="11" spans="1:16" ht="15">
      <c r="A11" s="12"/>
      <c r="B11" s="23">
        <v>323.1</v>
      </c>
      <c r="C11" s="19" t="s">
        <v>39</v>
      </c>
      <c r="D11" s="43">
        <v>6990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6990</v>
      </c>
      <c r="O11" s="44">
        <f t="shared" si="2"/>
        <v>17.09046454767726</v>
      </c>
      <c r="P11" s="9"/>
    </row>
    <row r="12" spans="1:16" ht="15.75">
      <c r="A12" s="27" t="s">
        <v>9</v>
      </c>
      <c r="B12" s="28"/>
      <c r="C12" s="29"/>
      <c r="D12" s="30">
        <f aca="true" t="shared" si="4" ref="D12:M12">SUM(D13:D15)</f>
        <v>11572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11572</v>
      </c>
      <c r="O12" s="42">
        <f t="shared" si="2"/>
        <v>28.293398533007334</v>
      </c>
      <c r="P12" s="10"/>
    </row>
    <row r="13" spans="1:16" ht="15">
      <c r="A13" s="12"/>
      <c r="B13" s="23">
        <v>335.12</v>
      </c>
      <c r="C13" s="19" t="s">
        <v>40</v>
      </c>
      <c r="D13" s="43">
        <v>11358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11358</v>
      </c>
      <c r="O13" s="44">
        <f t="shared" si="2"/>
        <v>27.770171149144254</v>
      </c>
      <c r="P13" s="9"/>
    </row>
    <row r="14" spans="1:16" ht="15">
      <c r="A14" s="12"/>
      <c r="B14" s="23">
        <v>335.14</v>
      </c>
      <c r="C14" s="19" t="s">
        <v>41</v>
      </c>
      <c r="D14" s="43">
        <v>151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151</v>
      </c>
      <c r="O14" s="44">
        <f t="shared" si="2"/>
        <v>0.3691931540342298</v>
      </c>
      <c r="P14" s="9"/>
    </row>
    <row r="15" spans="1:16" ht="15">
      <c r="A15" s="12"/>
      <c r="B15" s="23">
        <v>335.15</v>
      </c>
      <c r="C15" s="19" t="s">
        <v>42</v>
      </c>
      <c r="D15" s="43">
        <v>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</v>
      </c>
      <c r="O15" s="44">
        <f t="shared" si="2"/>
        <v>0.15403422982885084</v>
      </c>
      <c r="P15" s="9"/>
    </row>
    <row r="16" spans="1:16" ht="15.75">
      <c r="A16" s="27" t="s">
        <v>16</v>
      </c>
      <c r="B16" s="28"/>
      <c r="C16" s="29"/>
      <c r="D16" s="30">
        <f aca="true" t="shared" si="5" ref="D16:M16">SUM(D17:D20)</f>
        <v>300</v>
      </c>
      <c r="E16" s="30">
        <f t="shared" si="5"/>
        <v>16708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81286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98294</v>
      </c>
      <c r="O16" s="42">
        <f t="shared" si="2"/>
        <v>240.3276283618582</v>
      </c>
      <c r="P16" s="10"/>
    </row>
    <row r="17" spans="1:16" ht="15">
      <c r="A17" s="12"/>
      <c r="B17" s="23">
        <v>342.2</v>
      </c>
      <c r="C17" s="19" t="s">
        <v>43</v>
      </c>
      <c r="D17" s="43">
        <v>0</v>
      </c>
      <c r="E17" s="43">
        <v>16708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16708</v>
      </c>
      <c r="O17" s="44">
        <f t="shared" si="2"/>
        <v>40.85085574572127</v>
      </c>
      <c r="P17" s="9"/>
    </row>
    <row r="18" spans="1:16" ht="15">
      <c r="A18" s="12"/>
      <c r="B18" s="23">
        <v>343.3</v>
      </c>
      <c r="C18" s="19" t="s">
        <v>17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50006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50006</v>
      </c>
      <c r="O18" s="44">
        <f t="shared" si="2"/>
        <v>122.26405867970661</v>
      </c>
      <c r="P18" s="9"/>
    </row>
    <row r="19" spans="1:16" ht="15">
      <c r="A19" s="12"/>
      <c r="B19" s="23">
        <v>343.4</v>
      </c>
      <c r="C19" s="19" t="s">
        <v>18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31280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31280</v>
      </c>
      <c r="O19" s="44">
        <f t="shared" si="2"/>
        <v>76.47921760391198</v>
      </c>
      <c r="P19" s="9"/>
    </row>
    <row r="20" spans="1:16" ht="15">
      <c r="A20" s="12"/>
      <c r="B20" s="23">
        <v>343.8</v>
      </c>
      <c r="C20" s="19" t="s">
        <v>44</v>
      </c>
      <c r="D20" s="43">
        <v>300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300</v>
      </c>
      <c r="O20" s="44">
        <f t="shared" si="2"/>
        <v>0.7334963325183375</v>
      </c>
      <c r="P20" s="9"/>
    </row>
    <row r="21" spans="1:16" ht="15.75">
      <c r="A21" s="27" t="s">
        <v>1</v>
      </c>
      <c r="B21" s="28"/>
      <c r="C21" s="29"/>
      <c r="D21" s="30">
        <f aca="true" t="shared" si="6" ref="D21:M21">SUM(D22:D24)</f>
        <v>32712</v>
      </c>
      <c r="E21" s="30">
        <f t="shared" si="6"/>
        <v>1611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439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34762</v>
      </c>
      <c r="O21" s="42">
        <f t="shared" si="2"/>
        <v>84.99266503667482</v>
      </c>
      <c r="P21" s="10"/>
    </row>
    <row r="22" spans="1:16" ht="15">
      <c r="A22" s="12"/>
      <c r="B22" s="23">
        <v>361.1</v>
      </c>
      <c r="C22" s="19" t="s">
        <v>20</v>
      </c>
      <c r="D22" s="43">
        <v>1</v>
      </c>
      <c r="E22" s="43">
        <v>2</v>
      </c>
      <c r="F22" s="43">
        <v>0</v>
      </c>
      <c r="G22" s="43">
        <v>0</v>
      </c>
      <c r="H22" s="43">
        <v>0</v>
      </c>
      <c r="I22" s="43">
        <v>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</v>
      </c>
      <c r="O22" s="44">
        <f t="shared" si="2"/>
        <v>0.009779951100244499</v>
      </c>
      <c r="P22" s="9"/>
    </row>
    <row r="23" spans="1:16" ht="15">
      <c r="A23" s="12"/>
      <c r="B23" s="23">
        <v>362</v>
      </c>
      <c r="C23" s="19" t="s">
        <v>21</v>
      </c>
      <c r="D23" s="43">
        <v>8955</v>
      </c>
      <c r="E23" s="43">
        <v>1458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10413</v>
      </c>
      <c r="O23" s="44">
        <f t="shared" si="2"/>
        <v>25.459657701711492</v>
      </c>
      <c r="P23" s="9"/>
    </row>
    <row r="24" spans="1:16" ht="15.75" thickBot="1">
      <c r="A24" s="12"/>
      <c r="B24" s="23">
        <v>369.9</v>
      </c>
      <c r="C24" s="19" t="s">
        <v>22</v>
      </c>
      <c r="D24" s="43">
        <v>23756</v>
      </c>
      <c r="E24" s="43">
        <v>151</v>
      </c>
      <c r="F24" s="43">
        <v>0</v>
      </c>
      <c r="G24" s="43">
        <v>0</v>
      </c>
      <c r="H24" s="43">
        <v>0</v>
      </c>
      <c r="I24" s="43">
        <v>438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24345</v>
      </c>
      <c r="O24" s="44">
        <f t="shared" si="2"/>
        <v>59.52322738386308</v>
      </c>
      <c r="P24" s="9"/>
    </row>
    <row r="25" spans="1:119" ht="16.5" thickBot="1">
      <c r="A25" s="13" t="s">
        <v>19</v>
      </c>
      <c r="B25" s="21"/>
      <c r="C25" s="20"/>
      <c r="D25" s="14">
        <f>SUM(D5,D10,D12,D16,D21)</f>
        <v>81916</v>
      </c>
      <c r="E25" s="14">
        <f aca="true" t="shared" si="7" ref="E25:M25">SUM(E5,E10,E12,E16,E21)</f>
        <v>19113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81725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182754</v>
      </c>
      <c r="O25" s="36">
        <f t="shared" si="2"/>
        <v>446.83129584352076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52" t="s">
        <v>45</v>
      </c>
      <c r="M27" s="52"/>
      <c r="N27" s="52"/>
      <c r="O27" s="40">
        <v>409</v>
      </c>
    </row>
    <row r="28" spans="1:15" ht="1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</row>
    <row r="29" spans="1:15" ht="15.75" customHeight="1" thickBot="1">
      <c r="A29" s="56" t="s">
        <v>32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46866</v>
      </c>
      <c r="E5" s="25">
        <f t="shared" si="0"/>
        <v>853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7">SUM(D5:M5)</f>
        <v>47719</v>
      </c>
      <c r="O5" s="31">
        <f aca="true" t="shared" si="2" ref="O5:O17">(N5/O$19)</f>
        <v>116.10462287104623</v>
      </c>
      <c r="P5" s="6"/>
    </row>
    <row r="6" spans="1:16" ht="15">
      <c r="A6" s="12"/>
      <c r="B6" s="23">
        <v>319</v>
      </c>
      <c r="C6" s="19" t="s">
        <v>8</v>
      </c>
      <c r="D6" s="43">
        <v>46866</v>
      </c>
      <c r="E6" s="43">
        <v>853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47719</v>
      </c>
      <c r="O6" s="44">
        <f t="shared" si="2"/>
        <v>116.10462287104623</v>
      </c>
      <c r="P6" s="9"/>
    </row>
    <row r="7" spans="1:16" ht="15.75">
      <c r="A7" s="27" t="s">
        <v>9</v>
      </c>
      <c r="B7" s="28"/>
      <c r="C7" s="29"/>
      <c r="D7" s="30">
        <f aca="true" t="shared" si="3" ref="D7:M7">SUM(D8:D9)</f>
        <v>345492</v>
      </c>
      <c r="E7" s="30">
        <f t="shared" si="3"/>
        <v>283771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629263</v>
      </c>
      <c r="O7" s="42">
        <f t="shared" si="2"/>
        <v>1531.0535279805354</v>
      </c>
      <c r="P7" s="10"/>
    </row>
    <row r="8" spans="1:16" ht="15">
      <c r="A8" s="12"/>
      <c r="B8" s="23">
        <v>331.31</v>
      </c>
      <c r="C8" s="19" t="s">
        <v>10</v>
      </c>
      <c r="D8" s="43">
        <v>0</v>
      </c>
      <c r="E8" s="43">
        <v>283771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283771</v>
      </c>
      <c r="O8" s="44">
        <f t="shared" si="2"/>
        <v>690.4403892944039</v>
      </c>
      <c r="P8" s="9"/>
    </row>
    <row r="9" spans="1:16" ht="15">
      <c r="A9" s="12"/>
      <c r="B9" s="23">
        <v>334.7</v>
      </c>
      <c r="C9" s="19" t="s">
        <v>11</v>
      </c>
      <c r="D9" s="43">
        <v>345492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345492</v>
      </c>
      <c r="O9" s="44">
        <f t="shared" si="2"/>
        <v>840.6131386861314</v>
      </c>
      <c r="P9" s="9"/>
    </row>
    <row r="10" spans="1:16" ht="15.75">
      <c r="A10" s="27" t="s">
        <v>16</v>
      </c>
      <c r="B10" s="28"/>
      <c r="C10" s="29"/>
      <c r="D10" s="30">
        <f aca="true" t="shared" si="4" ref="D10:M10">SUM(D11:D12)</f>
        <v>0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87646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87646</v>
      </c>
      <c r="O10" s="42">
        <f t="shared" si="2"/>
        <v>213.25060827250607</v>
      </c>
      <c r="P10" s="10"/>
    </row>
    <row r="11" spans="1:16" ht="15">
      <c r="A11" s="12"/>
      <c r="B11" s="23">
        <v>343.3</v>
      </c>
      <c r="C11" s="19" t="s">
        <v>17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55868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55868</v>
      </c>
      <c r="O11" s="44">
        <f t="shared" si="2"/>
        <v>135.93187347931874</v>
      </c>
      <c r="P11" s="9"/>
    </row>
    <row r="12" spans="1:16" ht="15">
      <c r="A12" s="12"/>
      <c r="B12" s="23">
        <v>343.4</v>
      </c>
      <c r="C12" s="19" t="s">
        <v>18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31778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31778</v>
      </c>
      <c r="O12" s="44">
        <f t="shared" si="2"/>
        <v>77.31873479318735</v>
      </c>
      <c r="P12" s="9"/>
    </row>
    <row r="13" spans="1:16" ht="15.75">
      <c r="A13" s="27" t="s">
        <v>1</v>
      </c>
      <c r="B13" s="28"/>
      <c r="C13" s="29"/>
      <c r="D13" s="30">
        <f aca="true" t="shared" si="5" ref="D13:M13">SUM(D14:D16)</f>
        <v>9329</v>
      </c>
      <c r="E13" s="30">
        <f t="shared" si="5"/>
        <v>18544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5767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33640</v>
      </c>
      <c r="O13" s="42">
        <f t="shared" si="2"/>
        <v>81.84914841849148</v>
      </c>
      <c r="P13" s="10"/>
    </row>
    <row r="14" spans="1:16" ht="15">
      <c r="A14" s="12"/>
      <c r="B14" s="23">
        <v>361.1</v>
      </c>
      <c r="C14" s="19" t="s">
        <v>20</v>
      </c>
      <c r="D14" s="43">
        <v>8</v>
      </c>
      <c r="E14" s="43">
        <v>4</v>
      </c>
      <c r="F14" s="43">
        <v>0</v>
      </c>
      <c r="G14" s="43">
        <v>0</v>
      </c>
      <c r="H14" s="43">
        <v>0</v>
      </c>
      <c r="I14" s="43">
        <v>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</v>
      </c>
      <c r="O14" s="44">
        <f t="shared" si="2"/>
        <v>0.0340632603406326</v>
      </c>
      <c r="P14" s="9"/>
    </row>
    <row r="15" spans="1:16" ht="15">
      <c r="A15" s="12"/>
      <c r="B15" s="23">
        <v>362</v>
      </c>
      <c r="C15" s="19" t="s">
        <v>21</v>
      </c>
      <c r="D15" s="43">
        <v>7340</v>
      </c>
      <c r="E15" s="43">
        <v>1464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8804</v>
      </c>
      <c r="O15" s="44">
        <f t="shared" si="2"/>
        <v>21.420924574209245</v>
      </c>
      <c r="P15" s="9"/>
    </row>
    <row r="16" spans="1:16" ht="15.75" thickBot="1">
      <c r="A16" s="12"/>
      <c r="B16" s="23">
        <v>369.9</v>
      </c>
      <c r="C16" s="19" t="s">
        <v>22</v>
      </c>
      <c r="D16" s="43">
        <v>1981</v>
      </c>
      <c r="E16" s="43">
        <v>17076</v>
      </c>
      <c r="F16" s="43">
        <v>0</v>
      </c>
      <c r="G16" s="43">
        <v>0</v>
      </c>
      <c r="H16" s="43">
        <v>0</v>
      </c>
      <c r="I16" s="43">
        <v>5765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24822</v>
      </c>
      <c r="O16" s="44">
        <f t="shared" si="2"/>
        <v>60.394160583941606</v>
      </c>
      <c r="P16" s="9"/>
    </row>
    <row r="17" spans="1:119" ht="16.5" thickBot="1">
      <c r="A17" s="13" t="s">
        <v>19</v>
      </c>
      <c r="B17" s="21"/>
      <c r="C17" s="20"/>
      <c r="D17" s="14">
        <f>SUM(D5,D7,D10,D13)</f>
        <v>401687</v>
      </c>
      <c r="E17" s="14">
        <f aca="true" t="shared" si="6" ref="E17:M17">SUM(E5,E7,E10,E13)</f>
        <v>303168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93413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798268</v>
      </c>
      <c r="O17" s="36">
        <f t="shared" si="2"/>
        <v>1942.257907542579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7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52" t="s">
        <v>31</v>
      </c>
      <c r="M19" s="52"/>
      <c r="N19" s="52"/>
      <c r="O19" s="40">
        <v>411</v>
      </c>
    </row>
    <row r="20" spans="1:15" ht="1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</row>
    <row r="21" spans="1:15" ht="15.75" thickBot="1">
      <c r="A21" s="56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>SUM(D6:D24)</f>
        <v>0</v>
      </c>
      <c r="E5" s="25">
        <f aca="true" t="shared" si="0" ref="E5:M5">SUM(E6:E24)</f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0</v>
      </c>
      <c r="O5" s="31">
        <f aca="true" t="shared" si="1" ref="O5:O72">(N5/O$258)</f>
        <v>0</v>
      </c>
      <c r="P5" s="6"/>
    </row>
    <row r="6" spans="1:16" ht="15">
      <c r="A6" s="12"/>
      <c r="B6" s="23">
        <v>311</v>
      </c>
      <c r="C6" s="19" t="s">
        <v>50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23">
        <v>312.1</v>
      </c>
      <c r="C7" s="19" t="s">
        <v>34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24">SUM(D7:M7)</f>
        <v>0</v>
      </c>
      <c r="O7" s="44">
        <f t="shared" si="1"/>
        <v>0</v>
      </c>
      <c r="P7" s="9"/>
    </row>
    <row r="8" spans="1:16" ht="15">
      <c r="A8" s="12"/>
      <c r="B8" s="23">
        <v>312.3</v>
      </c>
      <c r="C8" s="19" t="s">
        <v>51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23">
        <v>312.41</v>
      </c>
      <c r="C9" s="19" t="s">
        <v>52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23">
        <v>312.42</v>
      </c>
      <c r="C10" s="19" t="s">
        <v>53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23">
        <v>312.51</v>
      </c>
      <c r="C11" s="19" t="s">
        <v>54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SUM(D11:M11)</f>
        <v>0</v>
      </c>
      <c r="O11" s="44">
        <f t="shared" si="1"/>
        <v>0</v>
      </c>
      <c r="P11" s="9"/>
    </row>
    <row r="12" spans="1:16" ht="15">
      <c r="A12" s="12"/>
      <c r="B12" s="23">
        <v>312.52</v>
      </c>
      <c r="C12" s="19" t="s">
        <v>55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0</v>
      </c>
      <c r="O12" s="44">
        <f t="shared" si="1"/>
        <v>0</v>
      </c>
      <c r="P12" s="9"/>
    </row>
    <row r="13" spans="1:16" ht="15">
      <c r="A13" s="12"/>
      <c r="B13" s="23">
        <v>312.6</v>
      </c>
      <c r="C13" s="19" t="s">
        <v>35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23">
        <v>314.1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">
      <c r="A15" s="12"/>
      <c r="B15" s="23">
        <v>314.2</v>
      </c>
      <c r="C15" s="19" t="s">
        <v>56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44">
        <f t="shared" si="1"/>
        <v>0</v>
      </c>
      <c r="P15" s="9"/>
    </row>
    <row r="16" spans="1:16" ht="15">
      <c r="A16" s="12"/>
      <c r="B16" s="23">
        <v>314.3</v>
      </c>
      <c r="C16" s="19" t="s">
        <v>57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44">
        <f t="shared" si="1"/>
        <v>0</v>
      </c>
      <c r="P16" s="9"/>
    </row>
    <row r="17" spans="1:16" ht="15">
      <c r="A17" s="12"/>
      <c r="B17" s="23">
        <v>314.4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2"/>
        <v>0</v>
      </c>
      <c r="O17" s="44">
        <f t="shared" si="1"/>
        <v>0</v>
      </c>
      <c r="P17" s="9"/>
    </row>
    <row r="18" spans="1:16" ht="15">
      <c r="A18" s="12"/>
      <c r="B18" s="23">
        <v>314.5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2"/>
        <v>0</v>
      </c>
      <c r="O18" s="44">
        <f t="shared" si="1"/>
        <v>0</v>
      </c>
      <c r="P18" s="9"/>
    </row>
    <row r="19" spans="1:16" ht="15">
      <c r="A19" s="12"/>
      <c r="B19" s="23">
        <v>314.7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2"/>
        <v>0</v>
      </c>
      <c r="O19" s="44">
        <f t="shared" si="1"/>
        <v>0</v>
      </c>
      <c r="P19" s="9"/>
    </row>
    <row r="20" spans="1:16" ht="15">
      <c r="A20" s="12"/>
      <c r="B20" s="23">
        <v>314.8</v>
      </c>
      <c r="C20" s="19" t="s">
        <v>61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2"/>
        <v>0</v>
      </c>
      <c r="O20" s="44">
        <f t="shared" si="1"/>
        <v>0</v>
      </c>
      <c r="P20" s="9"/>
    </row>
    <row r="21" spans="1:16" ht="15">
      <c r="A21" s="12"/>
      <c r="B21" s="23">
        <v>314.9</v>
      </c>
      <c r="C21" s="19" t="s">
        <v>62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2"/>
        <v>0</v>
      </c>
      <c r="O21" s="44">
        <f t="shared" si="1"/>
        <v>0</v>
      </c>
      <c r="P21" s="9"/>
    </row>
    <row r="22" spans="1:16" ht="15">
      <c r="A22" s="12"/>
      <c r="B22" s="23">
        <v>315</v>
      </c>
      <c r="C22" s="19" t="s">
        <v>37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2"/>
        <v>0</v>
      </c>
      <c r="O22" s="44">
        <f t="shared" si="1"/>
        <v>0</v>
      </c>
      <c r="P22" s="9"/>
    </row>
    <row r="23" spans="1:16" ht="15">
      <c r="A23" s="12"/>
      <c r="B23" s="23">
        <v>316</v>
      </c>
      <c r="C23" s="19" t="s">
        <v>63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2"/>
        <v>0</v>
      </c>
      <c r="O23" s="44">
        <f t="shared" si="1"/>
        <v>0</v>
      </c>
      <c r="P23" s="9"/>
    </row>
    <row r="24" spans="1:16" ht="15">
      <c r="A24" s="12"/>
      <c r="B24" s="23">
        <v>319</v>
      </c>
      <c r="C24" s="19" t="s">
        <v>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2"/>
        <v>0</v>
      </c>
      <c r="O24" s="44">
        <f t="shared" si="1"/>
        <v>0</v>
      </c>
      <c r="P24" s="9"/>
    </row>
    <row r="25" spans="1:16" ht="15.75">
      <c r="A25" s="27" t="s">
        <v>38</v>
      </c>
      <c r="B25" s="28"/>
      <c r="C25" s="29"/>
      <c r="D25" s="30">
        <f>SUM(D26:D65)</f>
        <v>0</v>
      </c>
      <c r="E25" s="30">
        <f aca="true" t="shared" si="3" ref="E25:M25">SUM(E26:E65)</f>
        <v>0</v>
      </c>
      <c r="F25" s="30">
        <f t="shared" si="3"/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0">
        <f t="shared" si="3"/>
        <v>0</v>
      </c>
      <c r="N25" s="41">
        <f>SUM(D25:M25)</f>
        <v>0</v>
      </c>
      <c r="O25" s="42">
        <f t="shared" si="1"/>
        <v>0</v>
      </c>
      <c r="P25" s="10"/>
    </row>
    <row r="26" spans="1:16" ht="15">
      <c r="A26" s="12"/>
      <c r="B26" s="23">
        <v>322</v>
      </c>
      <c r="C26" s="19" t="s">
        <v>64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 ht="15">
      <c r="A27" s="12"/>
      <c r="B27" s="23">
        <v>323.1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aca="true" t="shared" si="4" ref="N27:N65">SUM(D27:M27)</f>
        <v>0</v>
      </c>
      <c r="O27" s="44">
        <f t="shared" si="1"/>
        <v>0</v>
      </c>
      <c r="P27" s="9"/>
    </row>
    <row r="28" spans="1:16" ht="15">
      <c r="A28" s="12"/>
      <c r="B28" s="23">
        <v>323.2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0</v>
      </c>
      <c r="O28" s="44">
        <f t="shared" si="1"/>
        <v>0</v>
      </c>
      <c r="P28" s="9"/>
    </row>
    <row r="29" spans="1:16" ht="15">
      <c r="A29" s="12"/>
      <c r="B29" s="23">
        <v>323.3</v>
      </c>
      <c r="C29" s="19" t="s">
        <v>66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0</v>
      </c>
      <c r="O29" s="44">
        <f t="shared" si="1"/>
        <v>0</v>
      </c>
      <c r="P29" s="9"/>
    </row>
    <row r="30" spans="1:16" ht="15">
      <c r="A30" s="12"/>
      <c r="B30" s="23">
        <v>323.4</v>
      </c>
      <c r="C30" s="19" t="s">
        <v>67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6" ht="15">
      <c r="A31" s="12"/>
      <c r="B31" s="23">
        <v>323.5</v>
      </c>
      <c r="C31" s="19" t="s">
        <v>68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0</v>
      </c>
      <c r="O31" s="44">
        <f t="shared" si="1"/>
        <v>0</v>
      </c>
      <c r="P31" s="9"/>
    </row>
    <row r="32" spans="1:16" ht="15">
      <c r="A32" s="12"/>
      <c r="B32" s="23">
        <v>323.6</v>
      </c>
      <c r="C32" s="19" t="s">
        <v>69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0</v>
      </c>
      <c r="O32" s="44">
        <f t="shared" si="1"/>
        <v>0</v>
      </c>
      <c r="P32" s="9"/>
    </row>
    <row r="33" spans="1:16" ht="15">
      <c r="A33" s="12"/>
      <c r="B33" s="23">
        <v>323.7</v>
      </c>
      <c r="C33" s="19" t="s">
        <v>70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0</v>
      </c>
      <c r="O33" s="44">
        <f t="shared" si="1"/>
        <v>0</v>
      </c>
      <c r="P33" s="9"/>
    </row>
    <row r="34" spans="1:16" ht="15">
      <c r="A34" s="12"/>
      <c r="B34" s="23">
        <v>323.9</v>
      </c>
      <c r="C34" s="19" t="s">
        <v>71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0</v>
      </c>
      <c r="O34" s="44">
        <f t="shared" si="1"/>
        <v>0</v>
      </c>
      <c r="P34" s="9"/>
    </row>
    <row r="35" spans="1:16" ht="15">
      <c r="A35" s="12"/>
      <c r="B35" s="23">
        <v>324.02</v>
      </c>
      <c r="C35" s="19" t="s">
        <v>72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>SUM(D35:M35)</f>
        <v>0</v>
      </c>
      <c r="O35" s="44">
        <f t="shared" si="1"/>
        <v>0</v>
      </c>
      <c r="P35" s="9"/>
    </row>
    <row r="36" spans="1:16" ht="15">
      <c r="A36" s="12"/>
      <c r="B36" s="23">
        <v>324.021</v>
      </c>
      <c r="C36" s="19" t="s">
        <v>73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aca="true" t="shared" si="5" ref="N36:N48">SUM(D36:M36)</f>
        <v>0</v>
      </c>
      <c r="O36" s="44">
        <f t="shared" si="1"/>
        <v>0</v>
      </c>
      <c r="P36" s="9"/>
    </row>
    <row r="37" spans="1:16" ht="15">
      <c r="A37" s="12"/>
      <c r="B37" s="23">
        <v>324.03</v>
      </c>
      <c r="C37" s="19" t="s">
        <v>74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5"/>
        <v>0</v>
      </c>
      <c r="O37" s="44">
        <f t="shared" si="1"/>
        <v>0</v>
      </c>
      <c r="P37" s="9"/>
    </row>
    <row r="38" spans="1:16" ht="15">
      <c r="A38" s="12"/>
      <c r="B38" s="23">
        <v>324.031</v>
      </c>
      <c r="C38" s="19" t="s">
        <v>75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5"/>
        <v>0</v>
      </c>
      <c r="O38" s="44">
        <f t="shared" si="1"/>
        <v>0</v>
      </c>
      <c r="P38" s="9"/>
    </row>
    <row r="39" spans="1:16" ht="15">
      <c r="A39" s="12"/>
      <c r="B39" s="23">
        <v>324.04</v>
      </c>
      <c r="C39" s="19" t="s">
        <v>76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5"/>
        <v>0</v>
      </c>
      <c r="O39" s="44">
        <f t="shared" si="1"/>
        <v>0</v>
      </c>
      <c r="P39" s="9"/>
    </row>
    <row r="40" spans="1:16" ht="15">
      <c r="A40" s="12"/>
      <c r="B40" s="23">
        <v>324.041</v>
      </c>
      <c r="C40" s="19" t="s">
        <v>77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5"/>
        <v>0</v>
      </c>
      <c r="O40" s="44">
        <f t="shared" si="1"/>
        <v>0</v>
      </c>
      <c r="P40" s="9"/>
    </row>
    <row r="41" spans="1:16" ht="15">
      <c r="A41" s="12"/>
      <c r="B41" s="23">
        <v>324.05</v>
      </c>
      <c r="C41" s="19" t="s">
        <v>78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>SUM(D41:M41)</f>
        <v>0</v>
      </c>
      <c r="O41" s="44">
        <f>(N41/O$258)</f>
        <v>0</v>
      </c>
      <c r="P41" s="9"/>
    </row>
    <row r="42" spans="1:16" ht="15">
      <c r="A42" s="12"/>
      <c r="B42" s="23">
        <v>324.051</v>
      </c>
      <c r="C42" s="19" t="s">
        <v>79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>SUM(D42:M42)</f>
        <v>0</v>
      </c>
      <c r="O42" s="44">
        <f>(N42/O$258)</f>
        <v>0</v>
      </c>
      <c r="P42" s="9"/>
    </row>
    <row r="43" spans="1:16" ht="15">
      <c r="A43" s="12"/>
      <c r="B43" s="23">
        <v>324.06</v>
      </c>
      <c r="C43" s="19" t="s">
        <v>80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>SUM(D43:M43)</f>
        <v>0</v>
      </c>
      <c r="O43" s="44">
        <f>(N43/O$258)</f>
        <v>0</v>
      </c>
      <c r="P43" s="9"/>
    </row>
    <row r="44" spans="1:16" ht="15">
      <c r="A44" s="12"/>
      <c r="B44" s="23">
        <v>324.061</v>
      </c>
      <c r="C44" s="19" t="s">
        <v>81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>SUM(D44:M44)</f>
        <v>0</v>
      </c>
      <c r="O44" s="44">
        <f>(N44/O$258)</f>
        <v>0</v>
      </c>
      <c r="P44" s="9"/>
    </row>
    <row r="45" spans="1:16" ht="15">
      <c r="A45" s="12"/>
      <c r="B45" s="23">
        <v>324.07</v>
      </c>
      <c r="C45" s="19" t="s">
        <v>82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5"/>
        <v>0</v>
      </c>
      <c r="O45" s="44">
        <f t="shared" si="1"/>
        <v>0</v>
      </c>
      <c r="P45" s="9"/>
    </row>
    <row r="46" spans="1:16" ht="15">
      <c r="A46" s="12"/>
      <c r="B46" s="23">
        <v>324.071</v>
      </c>
      <c r="C46" s="19" t="s">
        <v>83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5"/>
        <v>0</v>
      </c>
      <c r="O46" s="44">
        <f t="shared" si="1"/>
        <v>0</v>
      </c>
      <c r="P46" s="9"/>
    </row>
    <row r="47" spans="1:16" ht="15">
      <c r="A47" s="12"/>
      <c r="B47" s="23">
        <v>324.09</v>
      </c>
      <c r="C47" s="19" t="s">
        <v>84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5"/>
        <v>0</v>
      </c>
      <c r="O47" s="44">
        <f t="shared" si="1"/>
        <v>0</v>
      </c>
      <c r="P47" s="9"/>
    </row>
    <row r="48" spans="1:16" ht="15">
      <c r="A48" s="12"/>
      <c r="B48" s="23">
        <v>324.091</v>
      </c>
      <c r="C48" s="19" t="s">
        <v>85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5"/>
        <v>0</v>
      </c>
      <c r="O48" s="44">
        <f t="shared" si="1"/>
        <v>0</v>
      </c>
      <c r="P48" s="9"/>
    </row>
    <row r="49" spans="1:16" ht="15">
      <c r="A49" s="12"/>
      <c r="B49" s="23">
        <v>324.11</v>
      </c>
      <c r="C49" s="19" t="s">
        <v>72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4"/>
        <v>0</v>
      </c>
      <c r="O49" s="44">
        <f t="shared" si="1"/>
        <v>0</v>
      </c>
      <c r="P49" s="9"/>
    </row>
    <row r="50" spans="1:16" ht="15">
      <c r="A50" s="12"/>
      <c r="B50" s="23">
        <v>324.12</v>
      </c>
      <c r="C50" s="19" t="s">
        <v>73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si="4"/>
        <v>0</v>
      </c>
      <c r="O50" s="44">
        <f t="shared" si="1"/>
        <v>0</v>
      </c>
      <c r="P50" s="9"/>
    </row>
    <row r="51" spans="1:16" ht="15">
      <c r="A51" s="12"/>
      <c r="B51" s="23">
        <v>324.21</v>
      </c>
      <c r="C51" s="19" t="s">
        <v>74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4"/>
        <v>0</v>
      </c>
      <c r="O51" s="44">
        <f t="shared" si="1"/>
        <v>0</v>
      </c>
      <c r="P51" s="9"/>
    </row>
    <row r="52" spans="1:16" ht="15">
      <c r="A52" s="12"/>
      <c r="B52" s="23">
        <v>324.22</v>
      </c>
      <c r="C52" s="19" t="s">
        <v>75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4"/>
        <v>0</v>
      </c>
      <c r="O52" s="44">
        <f t="shared" si="1"/>
        <v>0</v>
      </c>
      <c r="P52" s="9"/>
    </row>
    <row r="53" spans="1:16" ht="15">
      <c r="A53" s="12"/>
      <c r="B53" s="23">
        <v>324.31</v>
      </c>
      <c r="C53" s="19" t="s">
        <v>76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4"/>
        <v>0</v>
      </c>
      <c r="O53" s="44">
        <f t="shared" si="1"/>
        <v>0</v>
      </c>
      <c r="P53" s="9"/>
    </row>
    <row r="54" spans="1:16" ht="15">
      <c r="A54" s="12"/>
      <c r="B54" s="23">
        <v>324.32</v>
      </c>
      <c r="C54" s="19" t="s">
        <v>77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4"/>
        <v>0</v>
      </c>
      <c r="O54" s="44">
        <f t="shared" si="1"/>
        <v>0</v>
      </c>
      <c r="P54" s="9"/>
    </row>
    <row r="55" spans="1:16" ht="15">
      <c r="A55" s="12"/>
      <c r="B55" s="23">
        <v>324.41</v>
      </c>
      <c r="C55" s="19" t="s">
        <v>78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4"/>
        <v>0</v>
      </c>
      <c r="O55" s="44">
        <f t="shared" si="1"/>
        <v>0</v>
      </c>
      <c r="P55" s="9"/>
    </row>
    <row r="56" spans="1:16" ht="15">
      <c r="A56" s="12"/>
      <c r="B56" s="23">
        <v>324.42</v>
      </c>
      <c r="C56" s="19" t="s">
        <v>79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4"/>
        <v>0</v>
      </c>
      <c r="O56" s="44">
        <f t="shared" si="1"/>
        <v>0</v>
      </c>
      <c r="P56" s="9"/>
    </row>
    <row r="57" spans="1:16" ht="15">
      <c r="A57" s="12"/>
      <c r="B57" s="23">
        <v>324.51</v>
      </c>
      <c r="C57" s="19" t="s">
        <v>80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4"/>
        <v>0</v>
      </c>
      <c r="O57" s="44">
        <f t="shared" si="1"/>
        <v>0</v>
      </c>
      <c r="P57" s="9"/>
    </row>
    <row r="58" spans="1:16" ht="15">
      <c r="A58" s="12"/>
      <c r="B58" s="23">
        <v>324.52</v>
      </c>
      <c r="C58" s="19" t="s">
        <v>81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4"/>
        <v>0</v>
      </c>
      <c r="O58" s="44">
        <f t="shared" si="1"/>
        <v>0</v>
      </c>
      <c r="P58" s="9"/>
    </row>
    <row r="59" spans="1:16" ht="15">
      <c r="A59" s="12"/>
      <c r="B59" s="23">
        <v>324.61</v>
      </c>
      <c r="C59" s="19" t="s">
        <v>82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4"/>
        <v>0</v>
      </c>
      <c r="O59" s="44">
        <f t="shared" si="1"/>
        <v>0</v>
      </c>
      <c r="P59" s="9"/>
    </row>
    <row r="60" spans="1:16" ht="15">
      <c r="A60" s="12"/>
      <c r="B60" s="23">
        <v>324.62</v>
      </c>
      <c r="C60" s="19" t="s">
        <v>83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4"/>
        <v>0</v>
      </c>
      <c r="O60" s="44">
        <f t="shared" si="1"/>
        <v>0</v>
      </c>
      <c r="P60" s="9"/>
    </row>
    <row r="61" spans="1:16" ht="15">
      <c r="A61" s="12"/>
      <c r="B61" s="23">
        <v>324.71</v>
      </c>
      <c r="C61" s="19" t="s">
        <v>84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4"/>
        <v>0</v>
      </c>
      <c r="O61" s="44">
        <f t="shared" si="1"/>
        <v>0</v>
      </c>
      <c r="P61" s="9"/>
    </row>
    <row r="62" spans="1:16" ht="15">
      <c r="A62" s="12"/>
      <c r="B62" s="23">
        <v>324.72</v>
      </c>
      <c r="C62" s="19" t="s">
        <v>85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4"/>
        <v>0</v>
      </c>
      <c r="O62" s="44">
        <f t="shared" si="1"/>
        <v>0</v>
      </c>
      <c r="P62" s="9"/>
    </row>
    <row r="63" spans="1:16" ht="15">
      <c r="A63" s="12"/>
      <c r="B63" s="23">
        <v>325.1</v>
      </c>
      <c r="C63" s="19" t="s">
        <v>86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4"/>
        <v>0</v>
      </c>
      <c r="O63" s="44">
        <f t="shared" si="1"/>
        <v>0</v>
      </c>
      <c r="P63" s="9"/>
    </row>
    <row r="64" spans="1:16" ht="15">
      <c r="A64" s="12"/>
      <c r="B64" s="23">
        <v>325.2</v>
      </c>
      <c r="C64" s="19" t="s">
        <v>87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 t="shared" si="4"/>
        <v>0</v>
      </c>
      <c r="O64" s="44">
        <f t="shared" si="1"/>
        <v>0</v>
      </c>
      <c r="P64" s="9"/>
    </row>
    <row r="65" spans="1:16" ht="15">
      <c r="A65" s="12"/>
      <c r="B65" s="23">
        <v>329</v>
      </c>
      <c r="C65" s="19" t="s">
        <v>88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4"/>
        <v>0</v>
      </c>
      <c r="O65" s="44">
        <f t="shared" si="1"/>
        <v>0</v>
      </c>
      <c r="P65" s="9"/>
    </row>
    <row r="66" spans="1:16" ht="15.75">
      <c r="A66" s="27" t="s">
        <v>9</v>
      </c>
      <c r="B66" s="28"/>
      <c r="C66" s="29"/>
      <c r="D66" s="30">
        <f>SUM(D67:D141)</f>
        <v>0</v>
      </c>
      <c r="E66" s="30">
        <f aca="true" t="shared" si="6" ref="E66:M66">SUM(E67:E141)</f>
        <v>0</v>
      </c>
      <c r="F66" s="30">
        <f t="shared" si="6"/>
        <v>0</v>
      </c>
      <c r="G66" s="30">
        <f t="shared" si="6"/>
        <v>0</v>
      </c>
      <c r="H66" s="30">
        <f t="shared" si="6"/>
        <v>0</v>
      </c>
      <c r="I66" s="30">
        <f t="shared" si="6"/>
        <v>0</v>
      </c>
      <c r="J66" s="30">
        <f t="shared" si="6"/>
        <v>0</v>
      </c>
      <c r="K66" s="30">
        <f t="shared" si="6"/>
        <v>0</v>
      </c>
      <c r="L66" s="30">
        <f t="shared" si="6"/>
        <v>0</v>
      </c>
      <c r="M66" s="30">
        <f t="shared" si="6"/>
        <v>0</v>
      </c>
      <c r="N66" s="41">
        <f>SUM(D66:M66)</f>
        <v>0</v>
      </c>
      <c r="O66" s="42">
        <f t="shared" si="1"/>
        <v>0</v>
      </c>
      <c r="P66" s="10"/>
    </row>
    <row r="67" spans="1:16" ht="15">
      <c r="A67" s="12"/>
      <c r="B67" s="23">
        <v>331.1</v>
      </c>
      <c r="C67" s="19" t="s">
        <v>89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>SUM(D67:M67)</f>
        <v>0</v>
      </c>
      <c r="O67" s="44">
        <f t="shared" si="1"/>
        <v>0</v>
      </c>
      <c r="P67" s="9"/>
    </row>
    <row r="68" spans="1:16" ht="15">
      <c r="A68" s="12"/>
      <c r="B68" s="23">
        <v>331.2</v>
      </c>
      <c r="C68" s="19" t="s">
        <v>90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aca="true" t="shared" si="7" ref="N68:N131">SUM(D68:M68)</f>
        <v>0</v>
      </c>
      <c r="O68" s="44">
        <f t="shared" si="1"/>
        <v>0</v>
      </c>
      <c r="P68" s="9"/>
    </row>
    <row r="69" spans="1:16" ht="15">
      <c r="A69" s="12"/>
      <c r="B69" s="23">
        <v>331.31</v>
      </c>
      <c r="C69" s="19" t="s">
        <v>10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7"/>
        <v>0</v>
      </c>
      <c r="O69" s="44">
        <f t="shared" si="1"/>
        <v>0</v>
      </c>
      <c r="P69" s="9"/>
    </row>
    <row r="70" spans="1:16" ht="15">
      <c r="A70" s="12"/>
      <c r="B70" s="23">
        <v>331.32</v>
      </c>
      <c r="C70" s="19" t="s">
        <v>91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7"/>
        <v>0</v>
      </c>
      <c r="O70" s="44">
        <f t="shared" si="1"/>
        <v>0</v>
      </c>
      <c r="P70" s="9"/>
    </row>
    <row r="71" spans="1:16" ht="15">
      <c r="A71" s="12"/>
      <c r="B71" s="23">
        <v>331.33</v>
      </c>
      <c r="C71" s="19" t="s">
        <v>92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7"/>
        <v>0</v>
      </c>
      <c r="O71" s="44">
        <f t="shared" si="1"/>
        <v>0</v>
      </c>
      <c r="P71" s="9"/>
    </row>
    <row r="72" spans="1:16" ht="15">
      <c r="A72" s="12"/>
      <c r="B72" s="23">
        <v>331.34</v>
      </c>
      <c r="C72" s="19" t="s">
        <v>93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7"/>
        <v>0</v>
      </c>
      <c r="O72" s="44">
        <f t="shared" si="1"/>
        <v>0</v>
      </c>
      <c r="P72" s="9"/>
    </row>
    <row r="73" spans="1:16" ht="15">
      <c r="A73" s="12"/>
      <c r="B73" s="23">
        <v>331.35</v>
      </c>
      <c r="C73" s="19" t="s">
        <v>94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7"/>
        <v>0</v>
      </c>
      <c r="O73" s="44">
        <f aca="true" t="shared" si="8" ref="O73:O136">(N73/O$258)</f>
        <v>0</v>
      </c>
      <c r="P73" s="9"/>
    </row>
    <row r="74" spans="1:16" ht="15">
      <c r="A74" s="12"/>
      <c r="B74" s="23">
        <v>331.39</v>
      </c>
      <c r="C74" s="19" t="s">
        <v>95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7"/>
        <v>0</v>
      </c>
      <c r="O74" s="44">
        <f t="shared" si="8"/>
        <v>0</v>
      </c>
      <c r="P74" s="9"/>
    </row>
    <row r="75" spans="1:16" ht="15">
      <c r="A75" s="12"/>
      <c r="B75" s="23">
        <v>331.41</v>
      </c>
      <c r="C75" s="19" t="s">
        <v>96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f t="shared" si="7"/>
        <v>0</v>
      </c>
      <c r="O75" s="44">
        <f t="shared" si="8"/>
        <v>0</v>
      </c>
      <c r="P75" s="9"/>
    </row>
    <row r="76" spans="1:16" ht="15">
      <c r="A76" s="12"/>
      <c r="B76" s="23">
        <v>331.42</v>
      </c>
      <c r="C76" s="19" t="s">
        <v>97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f t="shared" si="7"/>
        <v>0</v>
      </c>
      <c r="O76" s="44">
        <f t="shared" si="8"/>
        <v>0</v>
      </c>
      <c r="P76" s="9"/>
    </row>
    <row r="77" spans="1:16" ht="15">
      <c r="A77" s="12"/>
      <c r="B77" s="23">
        <v>331.49</v>
      </c>
      <c r="C77" s="19" t="s">
        <v>98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f t="shared" si="7"/>
        <v>0</v>
      </c>
      <c r="O77" s="44">
        <f t="shared" si="8"/>
        <v>0</v>
      </c>
      <c r="P77" s="9"/>
    </row>
    <row r="78" spans="1:16" ht="15">
      <c r="A78" s="12"/>
      <c r="B78" s="23">
        <v>331.5</v>
      </c>
      <c r="C78" s="19" t="s">
        <v>99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f t="shared" si="7"/>
        <v>0</v>
      </c>
      <c r="O78" s="44">
        <f t="shared" si="8"/>
        <v>0</v>
      </c>
      <c r="P78" s="9"/>
    </row>
    <row r="79" spans="1:16" ht="15">
      <c r="A79" s="12"/>
      <c r="B79" s="23">
        <v>331.61</v>
      </c>
      <c r="C79" s="19" t="s">
        <v>100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 t="shared" si="7"/>
        <v>0</v>
      </c>
      <c r="O79" s="44">
        <f t="shared" si="8"/>
        <v>0</v>
      </c>
      <c r="P79" s="9"/>
    </row>
    <row r="80" spans="1:16" ht="15">
      <c r="A80" s="12"/>
      <c r="B80" s="23">
        <v>331.62</v>
      </c>
      <c r="C80" s="19" t="s">
        <v>101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f t="shared" si="7"/>
        <v>0</v>
      </c>
      <c r="O80" s="44">
        <f t="shared" si="8"/>
        <v>0</v>
      </c>
      <c r="P80" s="9"/>
    </row>
    <row r="81" spans="1:16" ht="15">
      <c r="A81" s="12"/>
      <c r="B81" s="23">
        <v>331.65</v>
      </c>
      <c r="C81" s="19" t="s">
        <v>102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f t="shared" si="7"/>
        <v>0</v>
      </c>
      <c r="O81" s="44">
        <f t="shared" si="8"/>
        <v>0</v>
      </c>
      <c r="P81" s="9"/>
    </row>
    <row r="82" spans="1:16" ht="15">
      <c r="A82" s="12"/>
      <c r="B82" s="23">
        <v>331.69</v>
      </c>
      <c r="C82" s="19" t="s">
        <v>103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f t="shared" si="7"/>
        <v>0</v>
      </c>
      <c r="O82" s="44">
        <f t="shared" si="8"/>
        <v>0</v>
      </c>
      <c r="P82" s="9"/>
    </row>
    <row r="83" spans="1:16" ht="15">
      <c r="A83" s="12"/>
      <c r="B83" s="23">
        <v>331.7</v>
      </c>
      <c r="C83" s="19" t="s">
        <v>104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f t="shared" si="7"/>
        <v>0</v>
      </c>
      <c r="O83" s="44">
        <f t="shared" si="8"/>
        <v>0</v>
      </c>
      <c r="P83" s="9"/>
    </row>
    <row r="84" spans="1:16" ht="15">
      <c r="A84" s="12"/>
      <c r="B84" s="23">
        <v>331.9</v>
      </c>
      <c r="C84" s="19" t="s">
        <v>105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 t="shared" si="7"/>
        <v>0</v>
      </c>
      <c r="O84" s="44">
        <f t="shared" si="8"/>
        <v>0</v>
      </c>
      <c r="P84" s="9"/>
    </row>
    <row r="85" spans="1:16" ht="15">
      <c r="A85" s="12"/>
      <c r="B85" s="23">
        <v>333</v>
      </c>
      <c r="C85" s="19" t="s">
        <v>106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 t="shared" si="7"/>
        <v>0</v>
      </c>
      <c r="O85" s="44">
        <f t="shared" si="8"/>
        <v>0</v>
      </c>
      <c r="P85" s="9"/>
    </row>
    <row r="86" spans="1:16" ht="15">
      <c r="A86" s="12"/>
      <c r="B86" s="23">
        <v>334.1</v>
      </c>
      <c r="C86" s="19" t="s">
        <v>107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 t="shared" si="7"/>
        <v>0</v>
      </c>
      <c r="O86" s="44">
        <f t="shared" si="8"/>
        <v>0</v>
      </c>
      <c r="P86" s="9"/>
    </row>
    <row r="87" spans="1:16" ht="15">
      <c r="A87" s="12"/>
      <c r="B87" s="23">
        <v>334.2</v>
      </c>
      <c r="C87" s="19" t="s">
        <v>108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 t="shared" si="7"/>
        <v>0</v>
      </c>
      <c r="O87" s="44">
        <f t="shared" si="8"/>
        <v>0</v>
      </c>
      <c r="P87" s="9"/>
    </row>
    <row r="88" spans="1:16" ht="15">
      <c r="A88" s="12"/>
      <c r="B88" s="23">
        <v>334.31</v>
      </c>
      <c r="C88" s="19" t="s">
        <v>109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f t="shared" si="7"/>
        <v>0</v>
      </c>
      <c r="O88" s="44">
        <f t="shared" si="8"/>
        <v>0</v>
      </c>
      <c r="P88" s="9"/>
    </row>
    <row r="89" spans="1:16" ht="15">
      <c r="A89" s="12"/>
      <c r="B89" s="23">
        <v>334.32</v>
      </c>
      <c r="C89" s="19" t="s">
        <v>110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f t="shared" si="7"/>
        <v>0</v>
      </c>
      <c r="O89" s="44">
        <f t="shared" si="8"/>
        <v>0</v>
      </c>
      <c r="P89" s="9"/>
    </row>
    <row r="90" spans="1:16" ht="15">
      <c r="A90" s="12"/>
      <c r="B90" s="23">
        <v>334.33</v>
      </c>
      <c r="C90" s="19" t="s">
        <v>111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 t="shared" si="7"/>
        <v>0</v>
      </c>
      <c r="O90" s="44">
        <f t="shared" si="8"/>
        <v>0</v>
      </c>
      <c r="P90" s="9"/>
    </row>
    <row r="91" spans="1:16" ht="15">
      <c r="A91" s="12"/>
      <c r="B91" s="23">
        <v>334.34</v>
      </c>
      <c r="C91" s="19" t="s">
        <v>112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 t="shared" si="7"/>
        <v>0</v>
      </c>
      <c r="O91" s="44">
        <f t="shared" si="8"/>
        <v>0</v>
      </c>
      <c r="P91" s="9"/>
    </row>
    <row r="92" spans="1:16" ht="15">
      <c r="A92" s="12"/>
      <c r="B92" s="23">
        <v>334.35</v>
      </c>
      <c r="C92" s="19" t="s">
        <v>113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f t="shared" si="7"/>
        <v>0</v>
      </c>
      <c r="O92" s="44">
        <f t="shared" si="8"/>
        <v>0</v>
      </c>
      <c r="P92" s="9"/>
    </row>
    <row r="93" spans="1:16" ht="15">
      <c r="A93" s="12"/>
      <c r="B93" s="23">
        <v>334.36</v>
      </c>
      <c r="C93" s="19" t="s">
        <v>114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f t="shared" si="7"/>
        <v>0</v>
      </c>
      <c r="O93" s="44">
        <f t="shared" si="8"/>
        <v>0</v>
      </c>
      <c r="P93" s="9"/>
    </row>
    <row r="94" spans="1:16" ht="15">
      <c r="A94" s="12"/>
      <c r="B94" s="23">
        <v>334.39</v>
      </c>
      <c r="C94" s="19" t="s">
        <v>115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f t="shared" si="7"/>
        <v>0</v>
      </c>
      <c r="O94" s="44">
        <f t="shared" si="8"/>
        <v>0</v>
      </c>
      <c r="P94" s="9"/>
    </row>
    <row r="95" spans="1:16" ht="15">
      <c r="A95" s="12"/>
      <c r="B95" s="23">
        <v>334.41</v>
      </c>
      <c r="C95" s="19" t="s">
        <v>116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f t="shared" si="7"/>
        <v>0</v>
      </c>
      <c r="O95" s="44">
        <f t="shared" si="8"/>
        <v>0</v>
      </c>
      <c r="P95" s="9"/>
    </row>
    <row r="96" spans="1:16" ht="15">
      <c r="A96" s="12"/>
      <c r="B96" s="23">
        <v>334.42</v>
      </c>
      <c r="C96" s="19" t="s">
        <v>117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f t="shared" si="7"/>
        <v>0</v>
      </c>
      <c r="O96" s="44">
        <f t="shared" si="8"/>
        <v>0</v>
      </c>
      <c r="P96" s="9"/>
    </row>
    <row r="97" spans="1:16" ht="15">
      <c r="A97" s="12"/>
      <c r="B97" s="23">
        <v>334.49</v>
      </c>
      <c r="C97" s="19" t="s">
        <v>118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f t="shared" si="7"/>
        <v>0</v>
      </c>
      <c r="O97" s="44">
        <f t="shared" si="8"/>
        <v>0</v>
      </c>
      <c r="P97" s="9"/>
    </row>
    <row r="98" spans="1:16" ht="15">
      <c r="A98" s="12"/>
      <c r="B98" s="23">
        <v>334.5</v>
      </c>
      <c r="C98" s="19" t="s">
        <v>119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f t="shared" si="7"/>
        <v>0</v>
      </c>
      <c r="O98" s="44">
        <f t="shared" si="8"/>
        <v>0</v>
      </c>
      <c r="P98" s="9"/>
    </row>
    <row r="99" spans="1:16" ht="15">
      <c r="A99" s="12"/>
      <c r="B99" s="23">
        <v>334.61</v>
      </c>
      <c r="C99" s="19" t="s">
        <v>120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f t="shared" si="7"/>
        <v>0</v>
      </c>
      <c r="O99" s="44">
        <f t="shared" si="8"/>
        <v>0</v>
      </c>
      <c r="P99" s="9"/>
    </row>
    <row r="100" spans="1:16" ht="15">
      <c r="A100" s="12"/>
      <c r="B100" s="23">
        <v>334.62</v>
      </c>
      <c r="C100" s="19" t="s">
        <v>121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f t="shared" si="7"/>
        <v>0</v>
      </c>
      <c r="O100" s="44">
        <f t="shared" si="8"/>
        <v>0</v>
      </c>
      <c r="P100" s="9"/>
    </row>
    <row r="101" spans="1:16" ht="15">
      <c r="A101" s="12"/>
      <c r="B101" s="23">
        <v>334.69</v>
      </c>
      <c r="C101" s="19" t="s">
        <v>122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f t="shared" si="7"/>
        <v>0</v>
      </c>
      <c r="O101" s="44">
        <f t="shared" si="8"/>
        <v>0</v>
      </c>
      <c r="P101" s="9"/>
    </row>
    <row r="102" spans="1:16" ht="15">
      <c r="A102" s="12"/>
      <c r="B102" s="23">
        <v>334.7</v>
      </c>
      <c r="C102" s="19" t="s">
        <v>11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f t="shared" si="7"/>
        <v>0</v>
      </c>
      <c r="O102" s="44">
        <f t="shared" si="8"/>
        <v>0</v>
      </c>
      <c r="P102" s="9"/>
    </row>
    <row r="103" spans="1:16" ht="15">
      <c r="A103" s="12"/>
      <c r="B103" s="23">
        <v>334.9</v>
      </c>
      <c r="C103" s="19" t="s">
        <v>123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f t="shared" si="7"/>
        <v>0</v>
      </c>
      <c r="O103" s="44">
        <f t="shared" si="8"/>
        <v>0</v>
      </c>
      <c r="P103" s="9"/>
    </row>
    <row r="104" spans="1:16" ht="15">
      <c r="A104" s="12"/>
      <c r="B104" s="23">
        <v>335.12</v>
      </c>
      <c r="C104" s="19" t="s">
        <v>40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f t="shared" si="7"/>
        <v>0</v>
      </c>
      <c r="O104" s="44">
        <f t="shared" si="8"/>
        <v>0</v>
      </c>
      <c r="P104" s="9"/>
    </row>
    <row r="105" spans="1:16" ht="15">
      <c r="A105" s="12"/>
      <c r="B105" s="23">
        <v>335.13</v>
      </c>
      <c r="C105" s="19" t="s">
        <v>124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f t="shared" si="7"/>
        <v>0</v>
      </c>
      <c r="O105" s="44">
        <f t="shared" si="8"/>
        <v>0</v>
      </c>
      <c r="P105" s="9"/>
    </row>
    <row r="106" spans="1:16" ht="15">
      <c r="A106" s="12"/>
      <c r="B106" s="23">
        <v>335.14</v>
      </c>
      <c r="C106" s="19" t="s">
        <v>41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f t="shared" si="7"/>
        <v>0</v>
      </c>
      <c r="O106" s="44">
        <f t="shared" si="8"/>
        <v>0</v>
      </c>
      <c r="P106" s="9"/>
    </row>
    <row r="107" spans="1:16" ht="15">
      <c r="A107" s="12"/>
      <c r="B107" s="23">
        <v>335.15</v>
      </c>
      <c r="C107" s="19" t="s">
        <v>42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f t="shared" si="7"/>
        <v>0</v>
      </c>
      <c r="O107" s="44">
        <f t="shared" si="8"/>
        <v>0</v>
      </c>
      <c r="P107" s="9"/>
    </row>
    <row r="108" spans="1:16" ht="15">
      <c r="A108" s="12"/>
      <c r="B108" s="23">
        <v>335.16</v>
      </c>
      <c r="C108" s="19" t="s">
        <v>125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f t="shared" si="7"/>
        <v>0</v>
      </c>
      <c r="O108" s="44">
        <f t="shared" si="8"/>
        <v>0</v>
      </c>
      <c r="P108" s="9"/>
    </row>
    <row r="109" spans="1:16" ht="15">
      <c r="A109" s="12"/>
      <c r="B109" s="23">
        <v>335.17</v>
      </c>
      <c r="C109" s="19" t="s">
        <v>126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f t="shared" si="7"/>
        <v>0</v>
      </c>
      <c r="O109" s="44">
        <f t="shared" si="8"/>
        <v>0</v>
      </c>
      <c r="P109" s="9"/>
    </row>
    <row r="110" spans="1:16" ht="15">
      <c r="A110" s="12"/>
      <c r="B110" s="23">
        <v>335.18</v>
      </c>
      <c r="C110" s="19" t="s">
        <v>47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f t="shared" si="7"/>
        <v>0</v>
      </c>
      <c r="O110" s="44">
        <f t="shared" si="8"/>
        <v>0</v>
      </c>
      <c r="P110" s="9"/>
    </row>
    <row r="111" spans="1:16" ht="15">
      <c r="A111" s="12"/>
      <c r="B111" s="23">
        <v>335.19</v>
      </c>
      <c r="C111" s="19" t="s">
        <v>127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f t="shared" si="7"/>
        <v>0</v>
      </c>
      <c r="O111" s="44">
        <f t="shared" si="8"/>
        <v>0</v>
      </c>
      <c r="P111" s="9"/>
    </row>
    <row r="112" spans="1:16" ht="15">
      <c r="A112" s="12"/>
      <c r="B112" s="23">
        <v>335.21</v>
      </c>
      <c r="C112" s="19" t="s">
        <v>128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f t="shared" si="7"/>
        <v>0</v>
      </c>
      <c r="O112" s="44">
        <f t="shared" si="8"/>
        <v>0</v>
      </c>
      <c r="P112" s="9"/>
    </row>
    <row r="113" spans="1:16" ht="15">
      <c r="A113" s="12"/>
      <c r="B113" s="23">
        <v>335.22</v>
      </c>
      <c r="C113" s="19" t="s">
        <v>129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f t="shared" si="7"/>
        <v>0</v>
      </c>
      <c r="O113" s="44">
        <f t="shared" si="8"/>
        <v>0</v>
      </c>
      <c r="P113" s="9"/>
    </row>
    <row r="114" spans="1:16" ht="15">
      <c r="A114" s="12"/>
      <c r="B114" s="23">
        <v>335.23</v>
      </c>
      <c r="C114" s="19" t="s">
        <v>130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f t="shared" si="7"/>
        <v>0</v>
      </c>
      <c r="O114" s="44">
        <f t="shared" si="8"/>
        <v>0</v>
      </c>
      <c r="P114" s="9"/>
    </row>
    <row r="115" spans="1:16" ht="15">
      <c r="A115" s="12"/>
      <c r="B115" s="23">
        <v>335.29</v>
      </c>
      <c r="C115" s="19" t="s">
        <v>131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f t="shared" si="7"/>
        <v>0</v>
      </c>
      <c r="O115" s="44">
        <f t="shared" si="8"/>
        <v>0</v>
      </c>
      <c r="P115" s="9"/>
    </row>
    <row r="116" spans="1:16" ht="15">
      <c r="A116" s="12"/>
      <c r="B116" s="23">
        <v>335.31</v>
      </c>
      <c r="C116" s="19" t="s">
        <v>132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f t="shared" si="7"/>
        <v>0</v>
      </c>
      <c r="O116" s="44">
        <f t="shared" si="8"/>
        <v>0</v>
      </c>
      <c r="P116" s="9"/>
    </row>
    <row r="117" spans="1:16" ht="15">
      <c r="A117" s="12"/>
      <c r="B117" s="23">
        <v>335.32</v>
      </c>
      <c r="C117" s="19" t="s">
        <v>133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f t="shared" si="7"/>
        <v>0</v>
      </c>
      <c r="O117" s="44">
        <f t="shared" si="8"/>
        <v>0</v>
      </c>
      <c r="P117" s="9"/>
    </row>
    <row r="118" spans="1:16" ht="15">
      <c r="A118" s="12"/>
      <c r="B118" s="23">
        <v>335.33</v>
      </c>
      <c r="C118" s="19" t="s">
        <v>134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f t="shared" si="7"/>
        <v>0</v>
      </c>
      <c r="O118" s="44">
        <f t="shared" si="8"/>
        <v>0</v>
      </c>
      <c r="P118" s="9"/>
    </row>
    <row r="119" spans="1:16" ht="15">
      <c r="A119" s="12"/>
      <c r="B119" s="23">
        <v>335.34</v>
      </c>
      <c r="C119" s="19" t="s">
        <v>135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f t="shared" si="7"/>
        <v>0</v>
      </c>
      <c r="O119" s="44">
        <f t="shared" si="8"/>
        <v>0</v>
      </c>
      <c r="P119" s="9"/>
    </row>
    <row r="120" spans="1:16" ht="15">
      <c r="A120" s="12"/>
      <c r="B120" s="23">
        <v>335.35</v>
      </c>
      <c r="C120" s="19" t="s">
        <v>136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f t="shared" si="7"/>
        <v>0</v>
      </c>
      <c r="O120" s="44">
        <f t="shared" si="8"/>
        <v>0</v>
      </c>
      <c r="P120" s="9"/>
    </row>
    <row r="121" spans="1:16" ht="15">
      <c r="A121" s="12"/>
      <c r="B121" s="23">
        <v>335.39</v>
      </c>
      <c r="C121" s="19" t="s">
        <v>137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f t="shared" si="7"/>
        <v>0</v>
      </c>
      <c r="O121" s="44">
        <f t="shared" si="8"/>
        <v>0</v>
      </c>
      <c r="P121" s="9"/>
    </row>
    <row r="122" spans="1:16" ht="15">
      <c r="A122" s="12"/>
      <c r="B122" s="23">
        <v>335.41</v>
      </c>
      <c r="C122" s="19" t="s">
        <v>138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f t="shared" si="7"/>
        <v>0</v>
      </c>
      <c r="O122" s="44">
        <f t="shared" si="8"/>
        <v>0</v>
      </c>
      <c r="P122" s="9"/>
    </row>
    <row r="123" spans="1:16" ht="15">
      <c r="A123" s="12"/>
      <c r="B123" s="23">
        <v>335.42</v>
      </c>
      <c r="C123" s="19" t="s">
        <v>139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f t="shared" si="7"/>
        <v>0</v>
      </c>
      <c r="O123" s="44">
        <f t="shared" si="8"/>
        <v>0</v>
      </c>
      <c r="P123" s="9"/>
    </row>
    <row r="124" spans="1:16" ht="15">
      <c r="A124" s="12"/>
      <c r="B124" s="23">
        <v>335.49</v>
      </c>
      <c r="C124" s="19" t="s">
        <v>140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f t="shared" si="7"/>
        <v>0</v>
      </c>
      <c r="O124" s="44">
        <f t="shared" si="8"/>
        <v>0</v>
      </c>
      <c r="P124" s="9"/>
    </row>
    <row r="125" spans="1:16" ht="15">
      <c r="A125" s="12"/>
      <c r="B125" s="23">
        <v>335.5</v>
      </c>
      <c r="C125" s="19" t="s">
        <v>141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f t="shared" si="7"/>
        <v>0</v>
      </c>
      <c r="O125" s="44">
        <f t="shared" si="8"/>
        <v>0</v>
      </c>
      <c r="P125" s="9"/>
    </row>
    <row r="126" spans="1:16" ht="15">
      <c r="A126" s="12"/>
      <c r="B126" s="23">
        <v>335.61</v>
      </c>
      <c r="C126" s="19" t="s">
        <v>142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f t="shared" si="7"/>
        <v>0</v>
      </c>
      <c r="O126" s="44">
        <f t="shared" si="8"/>
        <v>0</v>
      </c>
      <c r="P126" s="9"/>
    </row>
    <row r="127" spans="1:16" ht="15">
      <c r="A127" s="12"/>
      <c r="B127" s="23">
        <v>335.62</v>
      </c>
      <c r="C127" s="19" t="s">
        <v>143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f t="shared" si="7"/>
        <v>0</v>
      </c>
      <c r="O127" s="44">
        <f t="shared" si="8"/>
        <v>0</v>
      </c>
      <c r="P127" s="9"/>
    </row>
    <row r="128" spans="1:16" ht="15">
      <c r="A128" s="12"/>
      <c r="B128" s="23">
        <v>335.69</v>
      </c>
      <c r="C128" s="19" t="s">
        <v>144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f t="shared" si="7"/>
        <v>0</v>
      </c>
      <c r="O128" s="44">
        <f t="shared" si="8"/>
        <v>0</v>
      </c>
      <c r="P128" s="9"/>
    </row>
    <row r="129" spans="1:16" ht="15">
      <c r="A129" s="12"/>
      <c r="B129" s="23">
        <v>335.7</v>
      </c>
      <c r="C129" s="19" t="s">
        <v>145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f t="shared" si="7"/>
        <v>0</v>
      </c>
      <c r="O129" s="44">
        <f t="shared" si="8"/>
        <v>0</v>
      </c>
      <c r="P129" s="9"/>
    </row>
    <row r="130" spans="1:16" ht="15">
      <c r="A130" s="12"/>
      <c r="B130" s="23">
        <v>335.9</v>
      </c>
      <c r="C130" s="19" t="s">
        <v>146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f t="shared" si="7"/>
        <v>0</v>
      </c>
      <c r="O130" s="44">
        <f t="shared" si="8"/>
        <v>0</v>
      </c>
      <c r="P130" s="9"/>
    </row>
    <row r="131" spans="1:16" ht="15">
      <c r="A131" s="12"/>
      <c r="B131" s="23">
        <v>336</v>
      </c>
      <c r="C131" s="19" t="s">
        <v>147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f t="shared" si="7"/>
        <v>0</v>
      </c>
      <c r="O131" s="44">
        <f t="shared" si="8"/>
        <v>0</v>
      </c>
      <c r="P131" s="9"/>
    </row>
    <row r="132" spans="1:16" ht="15">
      <c r="A132" s="12"/>
      <c r="B132" s="23">
        <v>337.1</v>
      </c>
      <c r="C132" s="19" t="s">
        <v>148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f aca="true" t="shared" si="9" ref="N132:N141">SUM(D132:M132)</f>
        <v>0</v>
      </c>
      <c r="O132" s="44">
        <f t="shared" si="8"/>
        <v>0</v>
      </c>
      <c r="P132" s="9"/>
    </row>
    <row r="133" spans="1:16" ht="15">
      <c r="A133" s="12"/>
      <c r="B133" s="23">
        <v>337.2</v>
      </c>
      <c r="C133" s="19" t="s">
        <v>149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f t="shared" si="9"/>
        <v>0</v>
      </c>
      <c r="O133" s="44">
        <f t="shared" si="8"/>
        <v>0</v>
      </c>
      <c r="P133" s="9"/>
    </row>
    <row r="134" spans="1:16" ht="15">
      <c r="A134" s="12"/>
      <c r="B134" s="23">
        <v>337.3</v>
      </c>
      <c r="C134" s="19" t="s">
        <v>150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f t="shared" si="9"/>
        <v>0</v>
      </c>
      <c r="O134" s="44">
        <f t="shared" si="8"/>
        <v>0</v>
      </c>
      <c r="P134" s="9"/>
    </row>
    <row r="135" spans="1:16" ht="15">
      <c r="A135" s="12"/>
      <c r="B135" s="23">
        <v>337.4</v>
      </c>
      <c r="C135" s="19" t="s">
        <v>151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f t="shared" si="9"/>
        <v>0</v>
      </c>
      <c r="O135" s="44">
        <f t="shared" si="8"/>
        <v>0</v>
      </c>
      <c r="P135" s="9"/>
    </row>
    <row r="136" spans="1:16" ht="15">
      <c r="A136" s="12"/>
      <c r="B136" s="23">
        <v>337.5</v>
      </c>
      <c r="C136" s="19" t="s">
        <v>152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f t="shared" si="9"/>
        <v>0</v>
      </c>
      <c r="O136" s="44">
        <f t="shared" si="8"/>
        <v>0</v>
      </c>
      <c r="P136" s="9"/>
    </row>
    <row r="137" spans="1:16" ht="15">
      <c r="A137" s="12"/>
      <c r="B137" s="23">
        <v>337.6</v>
      </c>
      <c r="C137" s="19" t="s">
        <v>153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f t="shared" si="9"/>
        <v>0</v>
      </c>
      <c r="O137" s="44">
        <f aca="true" t="shared" si="10" ref="O137:O205">(N137/O$258)</f>
        <v>0</v>
      </c>
      <c r="P137" s="9"/>
    </row>
    <row r="138" spans="1:16" ht="15">
      <c r="A138" s="12"/>
      <c r="B138" s="23">
        <v>337.7</v>
      </c>
      <c r="C138" s="19" t="s">
        <v>154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f t="shared" si="9"/>
        <v>0</v>
      </c>
      <c r="O138" s="44">
        <f t="shared" si="10"/>
        <v>0</v>
      </c>
      <c r="P138" s="9"/>
    </row>
    <row r="139" spans="1:16" ht="15">
      <c r="A139" s="12"/>
      <c r="B139" s="23">
        <v>337.9</v>
      </c>
      <c r="C139" s="19" t="s">
        <v>155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f t="shared" si="9"/>
        <v>0</v>
      </c>
      <c r="O139" s="44">
        <f t="shared" si="10"/>
        <v>0</v>
      </c>
      <c r="P139" s="9"/>
    </row>
    <row r="140" spans="1:16" ht="15">
      <c r="A140" s="12"/>
      <c r="B140" s="23">
        <v>338</v>
      </c>
      <c r="C140" s="19" t="s">
        <v>156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f t="shared" si="9"/>
        <v>0</v>
      </c>
      <c r="O140" s="44">
        <f t="shared" si="10"/>
        <v>0</v>
      </c>
      <c r="P140" s="9"/>
    </row>
    <row r="141" spans="1:16" ht="15">
      <c r="A141" s="12"/>
      <c r="B141" s="23">
        <v>339</v>
      </c>
      <c r="C141" s="19" t="s">
        <v>157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f t="shared" si="9"/>
        <v>0</v>
      </c>
      <c r="O141" s="44">
        <f t="shared" si="10"/>
        <v>0</v>
      </c>
      <c r="P141" s="9"/>
    </row>
    <row r="142" spans="1:16" ht="15.75">
      <c r="A142" s="27" t="s">
        <v>16</v>
      </c>
      <c r="B142" s="28"/>
      <c r="C142" s="29"/>
      <c r="D142" s="30">
        <f aca="true" t="shared" si="11" ref="D142:M142">SUM(D143:D195)</f>
        <v>0</v>
      </c>
      <c r="E142" s="30">
        <f t="shared" si="11"/>
        <v>0</v>
      </c>
      <c r="F142" s="30">
        <f t="shared" si="11"/>
        <v>0</v>
      </c>
      <c r="G142" s="30">
        <f t="shared" si="11"/>
        <v>0</v>
      </c>
      <c r="H142" s="30">
        <f t="shared" si="11"/>
        <v>0</v>
      </c>
      <c r="I142" s="30">
        <f t="shared" si="11"/>
        <v>0</v>
      </c>
      <c r="J142" s="30">
        <f t="shared" si="11"/>
        <v>0</v>
      </c>
      <c r="K142" s="30">
        <f t="shared" si="11"/>
        <v>0</v>
      </c>
      <c r="L142" s="30">
        <f t="shared" si="11"/>
        <v>0</v>
      </c>
      <c r="M142" s="30">
        <f t="shared" si="11"/>
        <v>0</v>
      </c>
      <c r="N142" s="30">
        <f>SUM(D142:M142)</f>
        <v>0</v>
      </c>
      <c r="O142" s="42">
        <f t="shared" si="10"/>
        <v>0</v>
      </c>
      <c r="P142" s="10"/>
    </row>
    <row r="143" spans="1:16" ht="15">
      <c r="A143" s="12"/>
      <c r="B143" s="23">
        <v>341.1</v>
      </c>
      <c r="C143" s="19" t="s">
        <v>158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f>SUM(D143:M143)</f>
        <v>0</v>
      </c>
      <c r="O143" s="44">
        <f t="shared" si="10"/>
        <v>0</v>
      </c>
      <c r="P143" s="9"/>
    </row>
    <row r="144" spans="1:16" ht="15">
      <c r="A144" s="12"/>
      <c r="B144" s="23">
        <v>341.2</v>
      </c>
      <c r="C144" s="19" t="s">
        <v>159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f>SUM(D144:M144)</f>
        <v>0</v>
      </c>
      <c r="O144" s="44">
        <f t="shared" si="10"/>
        <v>0</v>
      </c>
      <c r="P144" s="9"/>
    </row>
    <row r="145" spans="1:16" ht="15">
      <c r="A145" s="12"/>
      <c r="B145" s="23">
        <v>341.3</v>
      </c>
      <c r="C145" s="19" t="s">
        <v>160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f aca="true" t="shared" si="12" ref="N145:N208">SUM(D145:M145)</f>
        <v>0</v>
      </c>
      <c r="O145" s="44">
        <f t="shared" si="10"/>
        <v>0</v>
      </c>
      <c r="P145" s="9"/>
    </row>
    <row r="146" spans="1:16" ht="15">
      <c r="A146" s="12"/>
      <c r="B146" s="23">
        <v>341.51</v>
      </c>
      <c r="C146" s="19" t="s">
        <v>161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f t="shared" si="12"/>
        <v>0</v>
      </c>
      <c r="O146" s="44">
        <f t="shared" si="10"/>
        <v>0</v>
      </c>
      <c r="P146" s="9"/>
    </row>
    <row r="147" spans="1:16" ht="15">
      <c r="A147" s="12"/>
      <c r="B147" s="23">
        <v>341.52</v>
      </c>
      <c r="C147" s="19" t="s">
        <v>162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f t="shared" si="12"/>
        <v>0</v>
      </c>
      <c r="O147" s="44">
        <f t="shared" si="10"/>
        <v>0</v>
      </c>
      <c r="P147" s="9"/>
    </row>
    <row r="148" spans="1:16" ht="15">
      <c r="A148" s="12"/>
      <c r="B148" s="23">
        <v>341.53</v>
      </c>
      <c r="C148" s="19" t="s">
        <v>163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f t="shared" si="12"/>
        <v>0</v>
      </c>
      <c r="O148" s="44">
        <f t="shared" si="10"/>
        <v>0</v>
      </c>
      <c r="P148" s="9"/>
    </row>
    <row r="149" spans="1:16" ht="15">
      <c r="A149" s="12"/>
      <c r="B149" s="23">
        <v>341.54</v>
      </c>
      <c r="C149" s="19" t="s">
        <v>164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f t="shared" si="12"/>
        <v>0</v>
      </c>
      <c r="O149" s="44">
        <f t="shared" si="10"/>
        <v>0</v>
      </c>
      <c r="P149" s="9"/>
    </row>
    <row r="150" spans="1:16" ht="15">
      <c r="A150" s="12"/>
      <c r="B150" s="23">
        <v>341.55</v>
      </c>
      <c r="C150" s="19" t="s">
        <v>165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f t="shared" si="12"/>
        <v>0</v>
      </c>
      <c r="O150" s="44">
        <f t="shared" si="10"/>
        <v>0</v>
      </c>
      <c r="P150" s="9"/>
    </row>
    <row r="151" spans="1:16" ht="15">
      <c r="A151" s="12"/>
      <c r="B151" s="23">
        <v>341.56</v>
      </c>
      <c r="C151" s="19" t="s">
        <v>166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f t="shared" si="12"/>
        <v>0</v>
      </c>
      <c r="O151" s="44">
        <f t="shared" si="10"/>
        <v>0</v>
      </c>
      <c r="P151" s="9"/>
    </row>
    <row r="152" spans="1:16" ht="15">
      <c r="A152" s="12"/>
      <c r="B152" s="23">
        <v>341.8</v>
      </c>
      <c r="C152" s="19" t="s">
        <v>167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f t="shared" si="12"/>
        <v>0</v>
      </c>
      <c r="O152" s="44">
        <f t="shared" si="10"/>
        <v>0</v>
      </c>
      <c r="P152" s="9"/>
    </row>
    <row r="153" spans="1:16" ht="15">
      <c r="A153" s="12"/>
      <c r="B153" s="23">
        <v>341.9</v>
      </c>
      <c r="C153" s="19" t="s">
        <v>168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f t="shared" si="12"/>
        <v>0</v>
      </c>
      <c r="O153" s="44">
        <f t="shared" si="10"/>
        <v>0</v>
      </c>
      <c r="P153" s="9"/>
    </row>
    <row r="154" spans="1:16" ht="15">
      <c r="A154" s="12"/>
      <c r="B154" s="23">
        <v>342.1</v>
      </c>
      <c r="C154" s="19" t="s">
        <v>169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f t="shared" si="12"/>
        <v>0</v>
      </c>
      <c r="O154" s="44">
        <f t="shared" si="10"/>
        <v>0</v>
      </c>
      <c r="P154" s="9"/>
    </row>
    <row r="155" spans="1:16" ht="15">
      <c r="A155" s="12"/>
      <c r="B155" s="23">
        <v>342.2</v>
      </c>
      <c r="C155" s="19" t="s">
        <v>43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f t="shared" si="12"/>
        <v>0</v>
      </c>
      <c r="O155" s="44">
        <f t="shared" si="10"/>
        <v>0</v>
      </c>
      <c r="P155" s="9"/>
    </row>
    <row r="156" spans="1:16" ht="15">
      <c r="A156" s="12"/>
      <c r="B156" s="23">
        <v>342.3</v>
      </c>
      <c r="C156" s="19" t="s">
        <v>170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f t="shared" si="12"/>
        <v>0</v>
      </c>
      <c r="O156" s="44">
        <f t="shared" si="10"/>
        <v>0</v>
      </c>
      <c r="P156" s="9"/>
    </row>
    <row r="157" spans="1:16" ht="15">
      <c r="A157" s="12"/>
      <c r="B157" s="23">
        <v>342.4</v>
      </c>
      <c r="C157" s="19" t="s">
        <v>171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f t="shared" si="12"/>
        <v>0</v>
      </c>
      <c r="O157" s="44">
        <f t="shared" si="10"/>
        <v>0</v>
      </c>
      <c r="P157" s="9"/>
    </row>
    <row r="158" spans="1:16" ht="15">
      <c r="A158" s="12"/>
      <c r="B158" s="23">
        <v>342.5</v>
      </c>
      <c r="C158" s="19" t="s">
        <v>172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f t="shared" si="12"/>
        <v>0</v>
      </c>
      <c r="O158" s="44">
        <f t="shared" si="10"/>
        <v>0</v>
      </c>
      <c r="P158" s="9"/>
    </row>
    <row r="159" spans="1:16" ht="15">
      <c r="A159" s="12"/>
      <c r="B159" s="23">
        <v>342.6</v>
      </c>
      <c r="C159" s="19" t="s">
        <v>173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f t="shared" si="12"/>
        <v>0</v>
      </c>
      <c r="O159" s="44">
        <f t="shared" si="10"/>
        <v>0</v>
      </c>
      <c r="P159" s="9"/>
    </row>
    <row r="160" spans="1:16" ht="15">
      <c r="A160" s="12"/>
      <c r="B160" s="23">
        <v>342.9</v>
      </c>
      <c r="C160" s="19" t="s">
        <v>174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f t="shared" si="12"/>
        <v>0</v>
      </c>
      <c r="O160" s="44">
        <f t="shared" si="10"/>
        <v>0</v>
      </c>
      <c r="P160" s="9"/>
    </row>
    <row r="161" spans="1:16" ht="15">
      <c r="A161" s="12"/>
      <c r="B161" s="23">
        <v>343.1</v>
      </c>
      <c r="C161" s="19" t="s">
        <v>175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f t="shared" si="12"/>
        <v>0</v>
      </c>
      <c r="O161" s="44">
        <f t="shared" si="10"/>
        <v>0</v>
      </c>
      <c r="P161" s="9"/>
    </row>
    <row r="162" spans="1:16" ht="15">
      <c r="A162" s="12"/>
      <c r="B162" s="23">
        <v>343.2</v>
      </c>
      <c r="C162" s="19" t="s">
        <v>176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f t="shared" si="12"/>
        <v>0</v>
      </c>
      <c r="O162" s="44">
        <f t="shared" si="10"/>
        <v>0</v>
      </c>
      <c r="P162" s="9"/>
    </row>
    <row r="163" spans="1:16" ht="15">
      <c r="A163" s="12"/>
      <c r="B163" s="23">
        <v>343.3</v>
      </c>
      <c r="C163" s="19" t="s">
        <v>17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f t="shared" si="12"/>
        <v>0</v>
      </c>
      <c r="O163" s="44">
        <f t="shared" si="10"/>
        <v>0</v>
      </c>
      <c r="P163" s="9"/>
    </row>
    <row r="164" spans="1:16" ht="15">
      <c r="A164" s="12"/>
      <c r="B164" s="23">
        <v>343.4</v>
      </c>
      <c r="C164" s="19" t="s">
        <v>18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f t="shared" si="12"/>
        <v>0</v>
      </c>
      <c r="O164" s="44">
        <f t="shared" si="10"/>
        <v>0</v>
      </c>
      <c r="P164" s="9"/>
    </row>
    <row r="165" spans="1:16" ht="15">
      <c r="A165" s="12"/>
      <c r="B165" s="23">
        <v>343.5</v>
      </c>
      <c r="C165" s="19" t="s">
        <v>177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f t="shared" si="12"/>
        <v>0</v>
      </c>
      <c r="O165" s="44">
        <f t="shared" si="10"/>
        <v>0</v>
      </c>
      <c r="P165" s="9"/>
    </row>
    <row r="166" spans="1:16" ht="15">
      <c r="A166" s="12"/>
      <c r="B166" s="23">
        <v>343.6</v>
      </c>
      <c r="C166" s="19" t="s">
        <v>178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f t="shared" si="12"/>
        <v>0</v>
      </c>
      <c r="O166" s="44">
        <f t="shared" si="10"/>
        <v>0</v>
      </c>
      <c r="P166" s="9"/>
    </row>
    <row r="167" spans="1:16" ht="15">
      <c r="A167" s="12"/>
      <c r="B167" s="23">
        <v>343.7</v>
      </c>
      <c r="C167" s="19" t="s">
        <v>179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f t="shared" si="12"/>
        <v>0</v>
      </c>
      <c r="O167" s="44">
        <f t="shared" si="10"/>
        <v>0</v>
      </c>
      <c r="P167" s="9"/>
    </row>
    <row r="168" spans="1:16" ht="15">
      <c r="A168" s="12"/>
      <c r="B168" s="23">
        <v>343.8</v>
      </c>
      <c r="C168" s="19" t="s">
        <v>44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f t="shared" si="12"/>
        <v>0</v>
      </c>
      <c r="O168" s="44">
        <f t="shared" si="10"/>
        <v>0</v>
      </c>
      <c r="P168" s="9"/>
    </row>
    <row r="169" spans="1:16" ht="15">
      <c r="A169" s="12"/>
      <c r="B169" s="23">
        <v>343.9</v>
      </c>
      <c r="C169" s="19" t="s">
        <v>180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f t="shared" si="12"/>
        <v>0</v>
      </c>
      <c r="O169" s="44">
        <f t="shared" si="10"/>
        <v>0</v>
      </c>
      <c r="P169" s="9"/>
    </row>
    <row r="170" spans="1:16" ht="15">
      <c r="A170" s="12"/>
      <c r="B170" s="23">
        <v>344.1</v>
      </c>
      <c r="C170" s="19" t="s">
        <v>181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f t="shared" si="12"/>
        <v>0</v>
      </c>
      <c r="O170" s="44">
        <f t="shared" si="10"/>
        <v>0</v>
      </c>
      <c r="P170" s="9"/>
    </row>
    <row r="171" spans="1:16" ht="15">
      <c r="A171" s="12"/>
      <c r="B171" s="23">
        <v>344.2</v>
      </c>
      <c r="C171" s="19" t="s">
        <v>182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f t="shared" si="12"/>
        <v>0</v>
      </c>
      <c r="O171" s="44">
        <f t="shared" si="10"/>
        <v>0</v>
      </c>
      <c r="P171" s="9"/>
    </row>
    <row r="172" spans="1:16" ht="15">
      <c r="A172" s="12"/>
      <c r="B172" s="23">
        <v>344.3</v>
      </c>
      <c r="C172" s="19" t="s">
        <v>183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f t="shared" si="12"/>
        <v>0</v>
      </c>
      <c r="O172" s="44">
        <f t="shared" si="10"/>
        <v>0</v>
      </c>
      <c r="P172" s="9"/>
    </row>
    <row r="173" spans="1:16" ht="15">
      <c r="A173" s="12"/>
      <c r="B173" s="23">
        <v>344.4</v>
      </c>
      <c r="C173" s="19" t="s">
        <v>184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f t="shared" si="12"/>
        <v>0</v>
      </c>
      <c r="O173" s="44">
        <f t="shared" si="10"/>
        <v>0</v>
      </c>
      <c r="P173" s="9"/>
    </row>
    <row r="174" spans="1:16" ht="15">
      <c r="A174" s="12"/>
      <c r="B174" s="23">
        <v>344.5</v>
      </c>
      <c r="C174" s="19" t="s">
        <v>185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f t="shared" si="12"/>
        <v>0</v>
      </c>
      <c r="O174" s="44">
        <f t="shared" si="10"/>
        <v>0</v>
      </c>
      <c r="P174" s="9"/>
    </row>
    <row r="175" spans="1:16" ht="15">
      <c r="A175" s="12"/>
      <c r="B175" s="23">
        <v>344.6</v>
      </c>
      <c r="C175" s="19" t="s">
        <v>186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f t="shared" si="12"/>
        <v>0</v>
      </c>
      <c r="O175" s="44">
        <f t="shared" si="10"/>
        <v>0</v>
      </c>
      <c r="P175" s="9"/>
    </row>
    <row r="176" spans="1:16" ht="15">
      <c r="A176" s="12"/>
      <c r="B176" s="23">
        <v>344.9</v>
      </c>
      <c r="C176" s="19" t="s">
        <v>187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f t="shared" si="12"/>
        <v>0</v>
      </c>
      <c r="O176" s="44">
        <f t="shared" si="10"/>
        <v>0</v>
      </c>
      <c r="P176" s="9"/>
    </row>
    <row r="177" spans="1:16" ht="15">
      <c r="A177" s="12"/>
      <c r="B177" s="23">
        <v>345.1</v>
      </c>
      <c r="C177" s="19" t="s">
        <v>188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f t="shared" si="12"/>
        <v>0</v>
      </c>
      <c r="O177" s="44">
        <f t="shared" si="10"/>
        <v>0</v>
      </c>
      <c r="P177" s="9"/>
    </row>
    <row r="178" spans="1:16" ht="15">
      <c r="A178" s="12"/>
      <c r="B178" s="23">
        <v>345.9</v>
      </c>
      <c r="C178" s="19" t="s">
        <v>189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f t="shared" si="12"/>
        <v>0</v>
      </c>
      <c r="O178" s="44">
        <f t="shared" si="10"/>
        <v>0</v>
      </c>
      <c r="P178" s="9"/>
    </row>
    <row r="179" spans="1:16" ht="15">
      <c r="A179" s="12"/>
      <c r="B179" s="23">
        <v>346.1</v>
      </c>
      <c r="C179" s="19" t="s">
        <v>190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f t="shared" si="12"/>
        <v>0</v>
      </c>
      <c r="O179" s="44">
        <f t="shared" si="10"/>
        <v>0</v>
      </c>
      <c r="P179" s="9"/>
    </row>
    <row r="180" spans="1:16" ht="15">
      <c r="A180" s="12"/>
      <c r="B180" s="23">
        <v>346.2</v>
      </c>
      <c r="C180" s="19" t="s">
        <v>191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f t="shared" si="12"/>
        <v>0</v>
      </c>
      <c r="O180" s="44">
        <f t="shared" si="10"/>
        <v>0</v>
      </c>
      <c r="P180" s="9"/>
    </row>
    <row r="181" spans="1:16" ht="15">
      <c r="A181" s="12"/>
      <c r="B181" s="23">
        <v>346.3</v>
      </c>
      <c r="C181" s="19" t="s">
        <v>192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f t="shared" si="12"/>
        <v>0</v>
      </c>
      <c r="O181" s="44">
        <f t="shared" si="10"/>
        <v>0</v>
      </c>
      <c r="P181" s="9"/>
    </row>
    <row r="182" spans="1:16" ht="15">
      <c r="A182" s="12"/>
      <c r="B182" s="23">
        <v>346.4</v>
      </c>
      <c r="C182" s="19" t="s">
        <v>193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f t="shared" si="12"/>
        <v>0</v>
      </c>
      <c r="O182" s="44">
        <f t="shared" si="10"/>
        <v>0</v>
      </c>
      <c r="P182" s="9"/>
    </row>
    <row r="183" spans="1:16" ht="15">
      <c r="A183" s="12"/>
      <c r="B183" s="23">
        <v>346.9</v>
      </c>
      <c r="C183" s="19" t="s">
        <v>194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f t="shared" si="12"/>
        <v>0</v>
      </c>
      <c r="O183" s="44">
        <f t="shared" si="10"/>
        <v>0</v>
      </c>
      <c r="P183" s="9"/>
    </row>
    <row r="184" spans="1:16" ht="15">
      <c r="A184" s="12"/>
      <c r="B184" s="23">
        <v>347.1</v>
      </c>
      <c r="C184" s="19" t="s">
        <v>195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f t="shared" si="12"/>
        <v>0</v>
      </c>
      <c r="O184" s="44">
        <f t="shared" si="10"/>
        <v>0</v>
      </c>
      <c r="P184" s="9"/>
    </row>
    <row r="185" spans="1:16" ht="15">
      <c r="A185" s="12"/>
      <c r="B185" s="23">
        <v>347.2</v>
      </c>
      <c r="C185" s="19" t="s">
        <v>196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f t="shared" si="12"/>
        <v>0</v>
      </c>
      <c r="O185" s="44">
        <f t="shared" si="10"/>
        <v>0</v>
      </c>
      <c r="P185" s="9"/>
    </row>
    <row r="186" spans="1:16" ht="15">
      <c r="A186" s="12"/>
      <c r="B186" s="23">
        <v>347.3</v>
      </c>
      <c r="C186" s="19" t="s">
        <v>197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f t="shared" si="12"/>
        <v>0</v>
      </c>
      <c r="O186" s="44">
        <f t="shared" si="10"/>
        <v>0</v>
      </c>
      <c r="P186" s="9"/>
    </row>
    <row r="187" spans="1:16" ht="15">
      <c r="A187" s="12"/>
      <c r="B187" s="23">
        <v>347.4</v>
      </c>
      <c r="C187" s="19" t="s">
        <v>198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f t="shared" si="12"/>
        <v>0</v>
      </c>
      <c r="O187" s="44">
        <f t="shared" si="10"/>
        <v>0</v>
      </c>
      <c r="P187" s="9"/>
    </row>
    <row r="188" spans="1:16" ht="15">
      <c r="A188" s="12"/>
      <c r="B188" s="23">
        <v>347.5</v>
      </c>
      <c r="C188" s="19" t="s">
        <v>199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f t="shared" si="12"/>
        <v>0</v>
      </c>
      <c r="O188" s="44">
        <f t="shared" si="10"/>
        <v>0</v>
      </c>
      <c r="P188" s="9"/>
    </row>
    <row r="189" spans="1:16" ht="15">
      <c r="A189" s="12"/>
      <c r="B189" s="23">
        <v>347.8</v>
      </c>
      <c r="C189" s="19" t="s">
        <v>200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f t="shared" si="12"/>
        <v>0</v>
      </c>
      <c r="O189" s="44">
        <f t="shared" si="10"/>
        <v>0</v>
      </c>
      <c r="P189" s="9"/>
    </row>
    <row r="190" spans="1:16" ht="15">
      <c r="A190" s="12"/>
      <c r="B190" s="23">
        <v>347.9</v>
      </c>
      <c r="C190" s="19" t="s">
        <v>201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f t="shared" si="12"/>
        <v>0</v>
      </c>
      <c r="O190" s="44">
        <f t="shared" si="10"/>
        <v>0</v>
      </c>
      <c r="P190" s="9"/>
    </row>
    <row r="191" spans="1:16" ht="15">
      <c r="A191" s="12"/>
      <c r="B191" s="23">
        <v>348.13</v>
      </c>
      <c r="C191" s="45" t="s">
        <v>202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f t="shared" si="12"/>
        <v>0</v>
      </c>
      <c r="O191" s="44">
        <f>(N191/O$258)</f>
        <v>0</v>
      </c>
      <c r="P191" s="9"/>
    </row>
    <row r="192" spans="1:16" ht="15">
      <c r="A192" s="12"/>
      <c r="B192" s="23">
        <v>348.23</v>
      </c>
      <c r="C192" s="19" t="s">
        <v>203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f t="shared" si="12"/>
        <v>0</v>
      </c>
      <c r="O192" s="44">
        <f>(N192/O$258)</f>
        <v>0</v>
      </c>
      <c r="P192" s="9"/>
    </row>
    <row r="193" spans="1:16" ht="15">
      <c r="A193" s="12"/>
      <c r="B193" s="23">
        <v>348.52</v>
      </c>
      <c r="C193" s="19" t="s">
        <v>204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f t="shared" si="12"/>
        <v>0</v>
      </c>
      <c r="O193" s="44">
        <f>(N193/O$258)</f>
        <v>0</v>
      </c>
      <c r="P193" s="9"/>
    </row>
    <row r="194" spans="1:16" ht="15">
      <c r="A194" s="12"/>
      <c r="B194" s="23">
        <v>348.62</v>
      </c>
      <c r="C194" s="19" t="s">
        <v>205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f t="shared" si="12"/>
        <v>0</v>
      </c>
      <c r="O194" s="44">
        <f>(N194/O$258)</f>
        <v>0</v>
      </c>
      <c r="P194" s="9"/>
    </row>
    <row r="195" spans="1:16" ht="15">
      <c r="A195" s="12"/>
      <c r="B195" s="23">
        <v>349</v>
      </c>
      <c r="C195" s="19" t="s">
        <v>206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f t="shared" si="12"/>
        <v>0</v>
      </c>
      <c r="O195" s="44">
        <f t="shared" si="10"/>
        <v>0</v>
      </c>
      <c r="P195" s="9"/>
    </row>
    <row r="196" spans="1:16" ht="15.75">
      <c r="A196" s="27" t="s">
        <v>207</v>
      </c>
      <c r="B196" s="28"/>
      <c r="C196" s="29"/>
      <c r="D196" s="30">
        <f>SUM(D197:D213)</f>
        <v>0</v>
      </c>
      <c r="E196" s="30">
        <f aca="true" t="shared" si="13" ref="E196:M196">SUM(E197:E213)</f>
        <v>0</v>
      </c>
      <c r="F196" s="30">
        <f t="shared" si="13"/>
        <v>0</v>
      </c>
      <c r="G196" s="30">
        <f t="shared" si="13"/>
        <v>0</v>
      </c>
      <c r="H196" s="30">
        <f t="shared" si="13"/>
        <v>0</v>
      </c>
      <c r="I196" s="30">
        <f t="shared" si="13"/>
        <v>0</v>
      </c>
      <c r="J196" s="30">
        <f t="shared" si="13"/>
        <v>0</v>
      </c>
      <c r="K196" s="30">
        <f t="shared" si="13"/>
        <v>0</v>
      </c>
      <c r="L196" s="30">
        <f t="shared" si="13"/>
        <v>0</v>
      </c>
      <c r="M196" s="30">
        <f t="shared" si="13"/>
        <v>0</v>
      </c>
      <c r="N196" s="30">
        <f t="shared" si="12"/>
        <v>0</v>
      </c>
      <c r="O196" s="42">
        <f t="shared" si="10"/>
        <v>0</v>
      </c>
      <c r="P196" s="10"/>
    </row>
    <row r="197" spans="1:16" ht="15">
      <c r="A197" s="46"/>
      <c r="B197" s="47">
        <v>351.1</v>
      </c>
      <c r="C197" s="48" t="s">
        <v>208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f t="shared" si="12"/>
        <v>0</v>
      </c>
      <c r="O197" s="44">
        <f t="shared" si="10"/>
        <v>0</v>
      </c>
      <c r="P197" s="9"/>
    </row>
    <row r="198" spans="1:16" ht="15">
      <c r="A198" s="46"/>
      <c r="B198" s="47">
        <v>351.2</v>
      </c>
      <c r="C198" s="48" t="s">
        <v>209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f t="shared" si="12"/>
        <v>0</v>
      </c>
      <c r="O198" s="44">
        <f t="shared" si="10"/>
        <v>0</v>
      </c>
      <c r="P198" s="9"/>
    </row>
    <row r="199" spans="1:16" ht="15">
      <c r="A199" s="46"/>
      <c r="B199" s="47">
        <v>351.3</v>
      </c>
      <c r="C199" s="48" t="s">
        <v>210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f t="shared" si="12"/>
        <v>0</v>
      </c>
      <c r="O199" s="44">
        <f t="shared" si="10"/>
        <v>0</v>
      </c>
      <c r="P199" s="9"/>
    </row>
    <row r="200" spans="1:16" ht="15">
      <c r="A200" s="46"/>
      <c r="B200" s="47">
        <v>351.4</v>
      </c>
      <c r="C200" s="48" t="s">
        <v>211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f t="shared" si="12"/>
        <v>0</v>
      </c>
      <c r="O200" s="44">
        <f t="shared" si="10"/>
        <v>0</v>
      </c>
      <c r="P200" s="9"/>
    </row>
    <row r="201" spans="1:16" ht="15">
      <c r="A201" s="46"/>
      <c r="B201" s="47">
        <v>351.5</v>
      </c>
      <c r="C201" s="48" t="s">
        <v>212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f t="shared" si="12"/>
        <v>0</v>
      </c>
      <c r="O201" s="44">
        <f t="shared" si="10"/>
        <v>0</v>
      </c>
      <c r="P201" s="9"/>
    </row>
    <row r="202" spans="1:16" ht="15">
      <c r="A202" s="46"/>
      <c r="B202" s="47">
        <v>351.6</v>
      </c>
      <c r="C202" s="48" t="s">
        <v>213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f t="shared" si="12"/>
        <v>0</v>
      </c>
      <c r="O202" s="44">
        <f t="shared" si="10"/>
        <v>0</v>
      </c>
      <c r="P202" s="9"/>
    </row>
    <row r="203" spans="1:16" ht="15">
      <c r="A203" s="46"/>
      <c r="B203" s="47">
        <v>351.7</v>
      </c>
      <c r="C203" s="48" t="s">
        <v>214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f t="shared" si="12"/>
        <v>0</v>
      </c>
      <c r="O203" s="44">
        <f t="shared" si="10"/>
        <v>0</v>
      </c>
      <c r="P203" s="9"/>
    </row>
    <row r="204" spans="1:16" ht="15">
      <c r="A204" s="46"/>
      <c r="B204" s="47">
        <v>351.8</v>
      </c>
      <c r="C204" s="48" t="s">
        <v>215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f t="shared" si="12"/>
        <v>0</v>
      </c>
      <c r="O204" s="44">
        <f t="shared" si="10"/>
        <v>0</v>
      </c>
      <c r="P204" s="9"/>
    </row>
    <row r="205" spans="1:16" ht="15">
      <c r="A205" s="46"/>
      <c r="B205" s="47">
        <v>351.9</v>
      </c>
      <c r="C205" s="48" t="s">
        <v>216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f t="shared" si="12"/>
        <v>0</v>
      </c>
      <c r="O205" s="44">
        <f t="shared" si="10"/>
        <v>0</v>
      </c>
      <c r="P205" s="9"/>
    </row>
    <row r="206" spans="1:16" ht="15">
      <c r="A206" s="46"/>
      <c r="B206" s="47">
        <v>352</v>
      </c>
      <c r="C206" s="48" t="s">
        <v>217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f t="shared" si="12"/>
        <v>0</v>
      </c>
      <c r="O206" s="44">
        <f aca="true" t="shared" si="14" ref="O206:O254">(N206/O$258)</f>
        <v>0</v>
      </c>
      <c r="P206" s="9"/>
    </row>
    <row r="207" spans="1:16" ht="15">
      <c r="A207" s="46"/>
      <c r="B207" s="47">
        <v>353</v>
      </c>
      <c r="C207" s="48" t="s">
        <v>218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f t="shared" si="12"/>
        <v>0</v>
      </c>
      <c r="O207" s="44">
        <f t="shared" si="14"/>
        <v>0</v>
      </c>
      <c r="P207" s="9"/>
    </row>
    <row r="208" spans="1:16" ht="15">
      <c r="A208" s="46"/>
      <c r="B208" s="47">
        <v>354</v>
      </c>
      <c r="C208" s="48" t="s">
        <v>219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f t="shared" si="12"/>
        <v>0</v>
      </c>
      <c r="O208" s="44">
        <f t="shared" si="14"/>
        <v>0</v>
      </c>
      <c r="P208" s="9"/>
    </row>
    <row r="209" spans="1:16" ht="15">
      <c r="A209" s="46"/>
      <c r="B209" s="47">
        <v>355</v>
      </c>
      <c r="C209" s="48" t="s">
        <v>220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f aca="true" t="shared" si="15" ref="N209:N215">SUM(D209:M209)</f>
        <v>0</v>
      </c>
      <c r="O209" s="44">
        <f t="shared" si="14"/>
        <v>0</v>
      </c>
      <c r="P209" s="9"/>
    </row>
    <row r="210" spans="1:16" ht="15">
      <c r="A210" s="46"/>
      <c r="B210" s="47">
        <v>356</v>
      </c>
      <c r="C210" s="48" t="s">
        <v>221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f t="shared" si="15"/>
        <v>0</v>
      </c>
      <c r="O210" s="44">
        <f t="shared" si="14"/>
        <v>0</v>
      </c>
      <c r="P210" s="9"/>
    </row>
    <row r="211" spans="1:16" ht="15">
      <c r="A211" s="46"/>
      <c r="B211" s="47">
        <v>358.1</v>
      </c>
      <c r="C211" s="48" t="s">
        <v>222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f t="shared" si="15"/>
        <v>0</v>
      </c>
      <c r="O211" s="44">
        <f t="shared" si="14"/>
        <v>0</v>
      </c>
      <c r="P211" s="9"/>
    </row>
    <row r="212" spans="1:16" ht="15">
      <c r="A212" s="46"/>
      <c r="B212" s="47">
        <v>358.2</v>
      </c>
      <c r="C212" s="48" t="s">
        <v>223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f t="shared" si="15"/>
        <v>0</v>
      </c>
      <c r="O212" s="44">
        <f t="shared" si="14"/>
        <v>0</v>
      </c>
      <c r="P212" s="9"/>
    </row>
    <row r="213" spans="1:16" ht="15">
      <c r="A213" s="46"/>
      <c r="B213" s="47">
        <v>359</v>
      </c>
      <c r="C213" s="48" t="s">
        <v>224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f t="shared" si="15"/>
        <v>0</v>
      </c>
      <c r="O213" s="44">
        <f t="shared" si="14"/>
        <v>0</v>
      </c>
      <c r="P213" s="9"/>
    </row>
    <row r="214" spans="1:16" ht="15.75">
      <c r="A214" s="27" t="s">
        <v>1</v>
      </c>
      <c r="B214" s="28"/>
      <c r="C214" s="29"/>
      <c r="D214" s="30">
        <f>SUM(D215:D228)</f>
        <v>0</v>
      </c>
      <c r="E214" s="30">
        <f aca="true" t="shared" si="16" ref="E214:M214">SUM(E215:E228)</f>
        <v>0</v>
      </c>
      <c r="F214" s="30">
        <f t="shared" si="16"/>
        <v>0</v>
      </c>
      <c r="G214" s="30">
        <f t="shared" si="16"/>
        <v>0</v>
      </c>
      <c r="H214" s="30">
        <f t="shared" si="16"/>
        <v>0</v>
      </c>
      <c r="I214" s="30">
        <f t="shared" si="16"/>
        <v>0</v>
      </c>
      <c r="J214" s="30">
        <f t="shared" si="16"/>
        <v>0</v>
      </c>
      <c r="K214" s="30">
        <f t="shared" si="16"/>
        <v>0</v>
      </c>
      <c r="L214" s="30">
        <f t="shared" si="16"/>
        <v>0</v>
      </c>
      <c r="M214" s="30">
        <f t="shared" si="16"/>
        <v>0</v>
      </c>
      <c r="N214" s="30">
        <f t="shared" si="15"/>
        <v>0</v>
      </c>
      <c r="O214" s="42">
        <f t="shared" si="14"/>
        <v>0</v>
      </c>
      <c r="P214" s="10"/>
    </row>
    <row r="215" spans="1:16" ht="15">
      <c r="A215" s="12"/>
      <c r="B215" s="23">
        <v>361.1</v>
      </c>
      <c r="C215" s="19" t="s">
        <v>20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f t="shared" si="15"/>
        <v>0</v>
      </c>
      <c r="O215" s="44">
        <f t="shared" si="14"/>
        <v>0</v>
      </c>
      <c r="P215" s="9"/>
    </row>
    <row r="216" spans="1:16" ht="15">
      <c r="A216" s="12"/>
      <c r="B216" s="23">
        <v>361.2</v>
      </c>
      <c r="C216" s="19" t="s">
        <v>225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f aca="true" t="shared" si="17" ref="N216:N228">SUM(D216:M216)</f>
        <v>0</v>
      </c>
      <c r="O216" s="44">
        <f t="shared" si="14"/>
        <v>0</v>
      </c>
      <c r="P216" s="9"/>
    </row>
    <row r="217" spans="1:16" ht="15">
      <c r="A217" s="12"/>
      <c r="B217" s="23">
        <v>361.3</v>
      </c>
      <c r="C217" s="19" t="s">
        <v>226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f t="shared" si="17"/>
        <v>0</v>
      </c>
      <c r="O217" s="44">
        <f t="shared" si="14"/>
        <v>0</v>
      </c>
      <c r="P217" s="9"/>
    </row>
    <row r="218" spans="1:16" ht="15">
      <c r="A218" s="12"/>
      <c r="B218" s="23">
        <v>361.4</v>
      </c>
      <c r="C218" s="19" t="s">
        <v>227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f t="shared" si="17"/>
        <v>0</v>
      </c>
      <c r="O218" s="44">
        <f t="shared" si="14"/>
        <v>0</v>
      </c>
      <c r="P218" s="9"/>
    </row>
    <row r="219" spans="1:16" ht="15">
      <c r="A219" s="12"/>
      <c r="B219" s="23">
        <v>362</v>
      </c>
      <c r="C219" s="19" t="s">
        <v>21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f t="shared" si="17"/>
        <v>0</v>
      </c>
      <c r="O219" s="44">
        <f t="shared" si="14"/>
        <v>0</v>
      </c>
      <c r="P219" s="9"/>
    </row>
    <row r="220" spans="1:16" ht="15">
      <c r="A220" s="12"/>
      <c r="B220" s="23">
        <v>364</v>
      </c>
      <c r="C220" s="19" t="s">
        <v>228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f t="shared" si="17"/>
        <v>0</v>
      </c>
      <c r="O220" s="44">
        <f t="shared" si="14"/>
        <v>0</v>
      </c>
      <c r="P220" s="9"/>
    </row>
    <row r="221" spans="1:16" ht="15">
      <c r="A221" s="12"/>
      <c r="B221" s="23">
        <v>365</v>
      </c>
      <c r="C221" s="19" t="s">
        <v>229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f t="shared" si="17"/>
        <v>0</v>
      </c>
      <c r="O221" s="44">
        <f t="shared" si="14"/>
        <v>0</v>
      </c>
      <c r="P221" s="9"/>
    </row>
    <row r="222" spans="1:16" ht="15">
      <c r="A222" s="12"/>
      <c r="B222" s="23">
        <v>366</v>
      </c>
      <c r="C222" s="19" t="s">
        <v>230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f t="shared" si="17"/>
        <v>0</v>
      </c>
      <c r="O222" s="44">
        <f t="shared" si="14"/>
        <v>0</v>
      </c>
      <c r="P222" s="9"/>
    </row>
    <row r="223" spans="1:16" ht="15">
      <c r="A223" s="12"/>
      <c r="B223" s="23">
        <v>367</v>
      </c>
      <c r="C223" s="19" t="s">
        <v>231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f t="shared" si="17"/>
        <v>0</v>
      </c>
      <c r="O223" s="44">
        <f t="shared" si="14"/>
        <v>0</v>
      </c>
      <c r="P223" s="9"/>
    </row>
    <row r="224" spans="1:16" ht="15">
      <c r="A224" s="12"/>
      <c r="B224" s="23">
        <v>368</v>
      </c>
      <c r="C224" s="19" t="s">
        <v>232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f t="shared" si="17"/>
        <v>0</v>
      </c>
      <c r="O224" s="44">
        <f t="shared" si="14"/>
        <v>0</v>
      </c>
      <c r="P224" s="9"/>
    </row>
    <row r="225" spans="1:16" ht="15">
      <c r="A225" s="12"/>
      <c r="B225" s="23">
        <v>369.3</v>
      </c>
      <c r="C225" s="19" t="s">
        <v>233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f t="shared" si="17"/>
        <v>0</v>
      </c>
      <c r="O225" s="44">
        <f t="shared" si="14"/>
        <v>0</v>
      </c>
      <c r="P225" s="9"/>
    </row>
    <row r="226" spans="1:16" ht="15">
      <c r="A226" s="12"/>
      <c r="B226" s="23">
        <v>369.4</v>
      </c>
      <c r="C226" s="19" t="s">
        <v>234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f t="shared" si="17"/>
        <v>0</v>
      </c>
      <c r="O226" s="44">
        <f t="shared" si="14"/>
        <v>0</v>
      </c>
      <c r="P226" s="9"/>
    </row>
    <row r="227" spans="1:16" ht="15">
      <c r="A227" s="12"/>
      <c r="B227" s="23">
        <v>369.7</v>
      </c>
      <c r="C227" s="19" t="s">
        <v>235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f t="shared" si="17"/>
        <v>0</v>
      </c>
      <c r="O227" s="44">
        <f t="shared" si="14"/>
        <v>0</v>
      </c>
      <c r="P227" s="9"/>
    </row>
    <row r="228" spans="1:16" ht="15">
      <c r="A228" s="12"/>
      <c r="B228" s="23">
        <v>369.9</v>
      </c>
      <c r="C228" s="19" t="s">
        <v>22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f t="shared" si="17"/>
        <v>0</v>
      </c>
      <c r="O228" s="44">
        <f t="shared" si="14"/>
        <v>0</v>
      </c>
      <c r="P228" s="9"/>
    </row>
    <row r="229" spans="1:16" ht="15.75">
      <c r="A229" s="27" t="s">
        <v>236</v>
      </c>
      <c r="B229" s="28"/>
      <c r="C229" s="29"/>
      <c r="D229" s="30">
        <f aca="true" t="shared" si="18" ref="D229:M229">SUM(D230:D255)</f>
        <v>0</v>
      </c>
      <c r="E229" s="30">
        <f t="shared" si="18"/>
        <v>0</v>
      </c>
      <c r="F229" s="30">
        <f t="shared" si="18"/>
        <v>0</v>
      </c>
      <c r="G229" s="30">
        <f t="shared" si="18"/>
        <v>0</v>
      </c>
      <c r="H229" s="30">
        <f t="shared" si="18"/>
        <v>0</v>
      </c>
      <c r="I229" s="30">
        <f t="shared" si="18"/>
        <v>0</v>
      </c>
      <c r="J229" s="30">
        <f t="shared" si="18"/>
        <v>0</v>
      </c>
      <c r="K229" s="30">
        <f t="shared" si="18"/>
        <v>0</v>
      </c>
      <c r="L229" s="30">
        <f t="shared" si="18"/>
        <v>0</v>
      </c>
      <c r="M229" s="30">
        <f t="shared" si="18"/>
        <v>0</v>
      </c>
      <c r="N229" s="30">
        <f>SUM(D229:M229)</f>
        <v>0</v>
      </c>
      <c r="O229" s="42">
        <f t="shared" si="14"/>
        <v>0</v>
      </c>
      <c r="P229" s="9"/>
    </row>
    <row r="230" spans="1:16" ht="15">
      <c r="A230" s="12"/>
      <c r="B230" s="23">
        <v>381</v>
      </c>
      <c r="C230" s="19" t="s">
        <v>237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f>SUM(D230:M230)</f>
        <v>0</v>
      </c>
      <c r="O230" s="44">
        <f t="shared" si="14"/>
        <v>0</v>
      </c>
      <c r="P230" s="9"/>
    </row>
    <row r="231" spans="1:16" ht="15">
      <c r="A231" s="12"/>
      <c r="B231" s="23">
        <v>382</v>
      </c>
      <c r="C231" s="19" t="s">
        <v>238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f aca="true" t="shared" si="19" ref="N231:N254">SUM(D231:M231)</f>
        <v>0</v>
      </c>
      <c r="O231" s="44">
        <f t="shared" si="14"/>
        <v>0</v>
      </c>
      <c r="P231" s="9"/>
    </row>
    <row r="232" spans="1:16" ht="15">
      <c r="A232" s="12"/>
      <c r="B232" s="23">
        <v>383</v>
      </c>
      <c r="C232" s="19" t="s">
        <v>239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f t="shared" si="19"/>
        <v>0</v>
      </c>
      <c r="O232" s="44">
        <f t="shared" si="14"/>
        <v>0</v>
      </c>
      <c r="P232" s="9"/>
    </row>
    <row r="233" spans="1:16" ht="15">
      <c r="A233" s="12"/>
      <c r="B233" s="23">
        <v>384</v>
      </c>
      <c r="C233" s="19" t="s">
        <v>240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f t="shared" si="19"/>
        <v>0</v>
      </c>
      <c r="O233" s="44">
        <f t="shared" si="14"/>
        <v>0</v>
      </c>
      <c r="P233" s="9"/>
    </row>
    <row r="234" spans="1:16" ht="15">
      <c r="A234" s="12"/>
      <c r="B234" s="23">
        <v>385</v>
      </c>
      <c r="C234" s="19" t="s">
        <v>241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f t="shared" si="19"/>
        <v>0</v>
      </c>
      <c r="O234" s="44">
        <f t="shared" si="14"/>
        <v>0</v>
      </c>
      <c r="P234" s="9"/>
    </row>
    <row r="235" spans="1:16" ht="15">
      <c r="A235" s="12"/>
      <c r="B235" s="23">
        <v>386.1</v>
      </c>
      <c r="C235" s="19" t="s">
        <v>242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f t="shared" si="19"/>
        <v>0</v>
      </c>
      <c r="O235" s="44">
        <f t="shared" si="14"/>
        <v>0</v>
      </c>
      <c r="P235" s="9"/>
    </row>
    <row r="236" spans="1:16" ht="15">
      <c r="A236" s="12"/>
      <c r="B236" s="23">
        <v>386.2</v>
      </c>
      <c r="C236" s="19" t="s">
        <v>243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f t="shared" si="19"/>
        <v>0</v>
      </c>
      <c r="O236" s="44">
        <f t="shared" si="14"/>
        <v>0</v>
      </c>
      <c r="P236" s="9"/>
    </row>
    <row r="237" spans="1:16" ht="15">
      <c r="A237" s="12"/>
      <c r="B237" s="23">
        <v>386.3</v>
      </c>
      <c r="C237" s="19" t="s">
        <v>244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f t="shared" si="19"/>
        <v>0</v>
      </c>
      <c r="O237" s="44">
        <f t="shared" si="14"/>
        <v>0</v>
      </c>
      <c r="P237" s="9"/>
    </row>
    <row r="238" spans="1:16" ht="15">
      <c r="A238" s="12"/>
      <c r="B238" s="23">
        <v>386.4</v>
      </c>
      <c r="C238" s="19" t="s">
        <v>245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f t="shared" si="19"/>
        <v>0</v>
      </c>
      <c r="O238" s="44">
        <f t="shared" si="14"/>
        <v>0</v>
      </c>
      <c r="P238" s="9"/>
    </row>
    <row r="239" spans="1:16" ht="15">
      <c r="A239" s="12"/>
      <c r="B239" s="23">
        <v>386.6</v>
      </c>
      <c r="C239" s="19" t="s">
        <v>246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f t="shared" si="19"/>
        <v>0</v>
      </c>
      <c r="O239" s="44">
        <f t="shared" si="14"/>
        <v>0</v>
      </c>
      <c r="P239" s="9"/>
    </row>
    <row r="240" spans="1:16" ht="15">
      <c r="A240" s="12"/>
      <c r="B240" s="23">
        <v>386.7</v>
      </c>
      <c r="C240" s="19" t="s">
        <v>247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f t="shared" si="19"/>
        <v>0</v>
      </c>
      <c r="O240" s="44">
        <f t="shared" si="14"/>
        <v>0</v>
      </c>
      <c r="P240" s="9"/>
    </row>
    <row r="241" spans="1:16" ht="15">
      <c r="A241" s="12"/>
      <c r="B241" s="23">
        <v>386.8</v>
      </c>
      <c r="C241" s="19" t="s">
        <v>248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f t="shared" si="19"/>
        <v>0</v>
      </c>
      <c r="O241" s="44">
        <f t="shared" si="14"/>
        <v>0</v>
      </c>
      <c r="P241" s="9"/>
    </row>
    <row r="242" spans="1:16" ht="15">
      <c r="A242" s="12"/>
      <c r="B242" s="23">
        <v>388.1</v>
      </c>
      <c r="C242" s="19" t="s">
        <v>249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f t="shared" si="19"/>
        <v>0</v>
      </c>
      <c r="O242" s="44">
        <f t="shared" si="14"/>
        <v>0</v>
      </c>
      <c r="P242" s="9"/>
    </row>
    <row r="243" spans="1:16" ht="15">
      <c r="A243" s="12"/>
      <c r="B243" s="23">
        <v>388.2</v>
      </c>
      <c r="C243" s="19" t="s">
        <v>250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f t="shared" si="19"/>
        <v>0</v>
      </c>
      <c r="O243" s="44">
        <f t="shared" si="14"/>
        <v>0</v>
      </c>
      <c r="P243" s="9"/>
    </row>
    <row r="244" spans="1:16" ht="15">
      <c r="A244" s="12"/>
      <c r="B244" s="23">
        <v>389.1</v>
      </c>
      <c r="C244" s="19" t="s">
        <v>251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f t="shared" si="19"/>
        <v>0</v>
      </c>
      <c r="O244" s="44">
        <f t="shared" si="14"/>
        <v>0</v>
      </c>
      <c r="P244" s="9"/>
    </row>
    <row r="245" spans="1:16" ht="15">
      <c r="A245" s="12"/>
      <c r="B245" s="23">
        <v>389.2</v>
      </c>
      <c r="C245" s="19" t="s">
        <v>252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f t="shared" si="19"/>
        <v>0</v>
      </c>
      <c r="O245" s="44">
        <f t="shared" si="14"/>
        <v>0</v>
      </c>
      <c r="P245" s="9"/>
    </row>
    <row r="246" spans="1:16" ht="15">
      <c r="A246" s="12"/>
      <c r="B246" s="23">
        <v>389.3</v>
      </c>
      <c r="C246" s="19" t="s">
        <v>253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f t="shared" si="19"/>
        <v>0</v>
      </c>
      <c r="O246" s="44">
        <f t="shared" si="14"/>
        <v>0</v>
      </c>
      <c r="P246" s="9"/>
    </row>
    <row r="247" spans="1:16" ht="15">
      <c r="A247" s="12"/>
      <c r="B247" s="23">
        <v>389.4</v>
      </c>
      <c r="C247" s="19" t="s">
        <v>254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f t="shared" si="19"/>
        <v>0</v>
      </c>
      <c r="O247" s="44">
        <f t="shared" si="14"/>
        <v>0</v>
      </c>
      <c r="P247" s="9"/>
    </row>
    <row r="248" spans="1:16" ht="15">
      <c r="A248" s="12"/>
      <c r="B248" s="23">
        <v>389.5</v>
      </c>
      <c r="C248" s="19" t="s">
        <v>255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f t="shared" si="19"/>
        <v>0</v>
      </c>
      <c r="O248" s="44">
        <f t="shared" si="14"/>
        <v>0</v>
      </c>
      <c r="P248" s="9"/>
    </row>
    <row r="249" spans="1:16" ht="15">
      <c r="A249" s="12"/>
      <c r="B249" s="23">
        <v>389.6</v>
      </c>
      <c r="C249" s="19" t="s">
        <v>256</v>
      </c>
      <c r="D249" s="43">
        <v>0</v>
      </c>
      <c r="E249" s="43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f t="shared" si="19"/>
        <v>0</v>
      </c>
      <c r="O249" s="44">
        <f t="shared" si="14"/>
        <v>0</v>
      </c>
      <c r="P249" s="9"/>
    </row>
    <row r="250" spans="1:16" ht="15">
      <c r="A250" s="12"/>
      <c r="B250" s="23">
        <v>389.7</v>
      </c>
      <c r="C250" s="19" t="s">
        <v>257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f t="shared" si="19"/>
        <v>0</v>
      </c>
      <c r="O250" s="44">
        <f t="shared" si="14"/>
        <v>0</v>
      </c>
      <c r="P250" s="9"/>
    </row>
    <row r="251" spans="1:16" ht="15">
      <c r="A251" s="12"/>
      <c r="B251" s="23">
        <v>389.8</v>
      </c>
      <c r="C251" s="19" t="s">
        <v>258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f t="shared" si="19"/>
        <v>0</v>
      </c>
      <c r="O251" s="44">
        <f t="shared" si="14"/>
        <v>0</v>
      </c>
      <c r="P251" s="9"/>
    </row>
    <row r="252" spans="1:16" ht="15">
      <c r="A252" s="12"/>
      <c r="B252" s="23">
        <v>389.9</v>
      </c>
      <c r="C252" s="19" t="s">
        <v>259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f t="shared" si="19"/>
        <v>0</v>
      </c>
      <c r="O252" s="44">
        <f t="shared" si="14"/>
        <v>0</v>
      </c>
      <c r="P252" s="9"/>
    </row>
    <row r="253" spans="1:16" ht="15">
      <c r="A253" s="12"/>
      <c r="B253" s="23">
        <v>390</v>
      </c>
      <c r="C253" s="19" t="s">
        <v>260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f t="shared" si="19"/>
        <v>0</v>
      </c>
      <c r="O253" s="44">
        <f t="shared" si="14"/>
        <v>0</v>
      </c>
      <c r="P253" s="9"/>
    </row>
    <row r="254" spans="1:16" ht="15">
      <c r="A254" s="49"/>
      <c r="B254" s="50">
        <v>392</v>
      </c>
      <c r="C254" s="51" t="s">
        <v>261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f t="shared" si="19"/>
        <v>0</v>
      </c>
      <c r="O254" s="44">
        <f t="shared" si="14"/>
        <v>0</v>
      </c>
      <c r="P254" s="9"/>
    </row>
    <row r="255" spans="1:16" ht="15.75" thickBot="1">
      <c r="A255" s="49"/>
      <c r="B255" s="50">
        <v>393</v>
      </c>
      <c r="C255" s="51" t="s">
        <v>262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f>SUM(D255:M255)</f>
        <v>0</v>
      </c>
      <c r="O255" s="44">
        <f>(N255/O$258)</f>
        <v>0</v>
      </c>
      <c r="P255" s="9"/>
    </row>
    <row r="256" spans="1:119" ht="16.5" thickBot="1">
      <c r="A256" s="13" t="s">
        <v>19</v>
      </c>
      <c r="B256" s="21"/>
      <c r="C256" s="20"/>
      <c r="D256" s="14">
        <f aca="true" t="shared" si="20" ref="D256:M256">SUM(D5,D25,D66,D142,D196,D214,D229)</f>
        <v>0</v>
      </c>
      <c r="E256" s="14">
        <f t="shared" si="20"/>
        <v>0</v>
      </c>
      <c r="F256" s="14">
        <f t="shared" si="20"/>
        <v>0</v>
      </c>
      <c r="G256" s="14">
        <f t="shared" si="20"/>
        <v>0</v>
      </c>
      <c r="H256" s="14">
        <f t="shared" si="20"/>
        <v>0</v>
      </c>
      <c r="I256" s="14">
        <f t="shared" si="20"/>
        <v>0</v>
      </c>
      <c r="J256" s="14">
        <f t="shared" si="20"/>
        <v>0</v>
      </c>
      <c r="K256" s="14">
        <f t="shared" si="20"/>
        <v>0</v>
      </c>
      <c r="L256" s="14">
        <f t="shared" si="20"/>
        <v>0</v>
      </c>
      <c r="M256" s="14">
        <f t="shared" si="20"/>
        <v>0</v>
      </c>
      <c r="N256" s="14">
        <f>SUM(D256:M256)</f>
        <v>0</v>
      </c>
      <c r="O256" s="36">
        <f>(N256/O$258)</f>
        <v>0</v>
      </c>
      <c r="P256" s="6"/>
      <c r="Q256" s="2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</row>
    <row r="257" spans="1:15" ht="15">
      <c r="A257" s="15"/>
      <c r="B257" s="17"/>
      <c r="C257" s="17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8"/>
    </row>
    <row r="258" spans="1:15" ht="15">
      <c r="A258" s="37"/>
      <c r="B258" s="38"/>
      <c r="C258" s="38"/>
      <c r="D258" s="39"/>
      <c r="E258" s="39"/>
      <c r="F258" s="39"/>
      <c r="G258" s="39"/>
      <c r="H258" s="39"/>
      <c r="I258" s="39"/>
      <c r="J258" s="39"/>
      <c r="K258" s="39"/>
      <c r="L258" s="52" t="s">
        <v>263</v>
      </c>
      <c r="M258" s="52"/>
      <c r="N258" s="52"/>
      <c r="O258" s="40">
        <v>233</v>
      </c>
    </row>
    <row r="259" spans="1:15" ht="15">
      <c r="A259" s="53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5"/>
    </row>
    <row r="260" spans="1:15" ht="15.75" customHeight="1" thickBot="1">
      <c r="A260" s="56" t="s">
        <v>32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8"/>
    </row>
  </sheetData>
  <sheetProtection/>
  <mergeCells count="10">
    <mergeCell ref="L258:N258"/>
    <mergeCell ref="A259:O259"/>
    <mergeCell ref="A260:O2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264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25411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2">SUM(D5:M5)</f>
        <v>25411</v>
      </c>
      <c r="O5" s="31">
        <f aca="true" t="shared" si="2" ref="O5:O29">(N5/O$31)</f>
        <v>69.23978201634877</v>
      </c>
      <c r="P5" s="6"/>
    </row>
    <row r="6" spans="1:16" ht="15">
      <c r="A6" s="12"/>
      <c r="B6" s="23">
        <v>312.1</v>
      </c>
      <c r="C6" s="19" t="s">
        <v>34</v>
      </c>
      <c r="D6" s="43">
        <v>813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813</v>
      </c>
      <c r="O6" s="44">
        <f t="shared" si="2"/>
        <v>2.215258855585831</v>
      </c>
      <c r="P6" s="9"/>
    </row>
    <row r="7" spans="1:16" ht="15">
      <c r="A7" s="12"/>
      <c r="B7" s="23">
        <v>312.6</v>
      </c>
      <c r="C7" s="19" t="s">
        <v>35</v>
      </c>
      <c r="D7" s="43">
        <v>16342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16342</v>
      </c>
      <c r="O7" s="44">
        <f t="shared" si="2"/>
        <v>44.52861035422343</v>
      </c>
      <c r="P7" s="9"/>
    </row>
    <row r="8" spans="1:16" ht="15">
      <c r="A8" s="12"/>
      <c r="B8" s="23">
        <v>314.1</v>
      </c>
      <c r="C8" s="19" t="s">
        <v>36</v>
      </c>
      <c r="D8" s="43">
        <v>4476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4476</v>
      </c>
      <c r="O8" s="44">
        <f t="shared" si="2"/>
        <v>12.196185286103542</v>
      </c>
      <c r="P8" s="9"/>
    </row>
    <row r="9" spans="1:16" ht="15">
      <c r="A9" s="12"/>
      <c r="B9" s="23">
        <v>315</v>
      </c>
      <c r="C9" s="19" t="s">
        <v>37</v>
      </c>
      <c r="D9" s="43">
        <v>3780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3780</v>
      </c>
      <c r="O9" s="44">
        <f t="shared" si="2"/>
        <v>10.299727520435967</v>
      </c>
      <c r="P9" s="9"/>
    </row>
    <row r="10" spans="1:16" ht="15.75">
      <c r="A10" s="27" t="s">
        <v>265</v>
      </c>
      <c r="B10" s="28"/>
      <c r="C10" s="29"/>
      <c r="D10" s="30">
        <f aca="true" t="shared" si="3" ref="D10:M10">SUM(D11:D11)</f>
        <v>5934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5934</v>
      </c>
      <c r="O10" s="42">
        <f t="shared" si="2"/>
        <v>16.168937329700274</v>
      </c>
      <c r="P10" s="10"/>
    </row>
    <row r="11" spans="1:16" ht="15">
      <c r="A11" s="12"/>
      <c r="B11" s="23">
        <v>323.1</v>
      </c>
      <c r="C11" s="19" t="s">
        <v>39</v>
      </c>
      <c r="D11" s="43">
        <v>5934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5934</v>
      </c>
      <c r="O11" s="44">
        <f t="shared" si="2"/>
        <v>16.168937329700274</v>
      </c>
      <c r="P11" s="9"/>
    </row>
    <row r="12" spans="1:16" ht="15.75">
      <c r="A12" s="27" t="s">
        <v>9</v>
      </c>
      <c r="B12" s="28"/>
      <c r="C12" s="29"/>
      <c r="D12" s="30">
        <f aca="true" t="shared" si="4" ref="D12:M12">SUM(D13:D18)</f>
        <v>42591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54218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96809</v>
      </c>
      <c r="O12" s="42">
        <f t="shared" si="2"/>
        <v>263.78474114441417</v>
      </c>
      <c r="P12" s="10"/>
    </row>
    <row r="13" spans="1:16" ht="15">
      <c r="A13" s="12"/>
      <c r="B13" s="23">
        <v>331.31</v>
      </c>
      <c r="C13" s="19" t="s">
        <v>10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54218</v>
      </c>
      <c r="J13" s="43">
        <v>0</v>
      </c>
      <c r="K13" s="43">
        <v>0</v>
      </c>
      <c r="L13" s="43">
        <v>0</v>
      </c>
      <c r="M13" s="43">
        <v>0</v>
      </c>
      <c r="N13" s="43">
        <f aca="true" t="shared" si="5" ref="N13:N18">SUM(D13:M13)</f>
        <v>54218</v>
      </c>
      <c r="O13" s="44">
        <f t="shared" si="2"/>
        <v>147.73297002724794</v>
      </c>
      <c r="P13" s="9"/>
    </row>
    <row r="14" spans="1:16" ht="15">
      <c r="A14" s="12"/>
      <c r="B14" s="23">
        <v>334.7</v>
      </c>
      <c r="C14" s="19" t="s">
        <v>11</v>
      </c>
      <c r="D14" s="43">
        <v>17440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5"/>
        <v>17440</v>
      </c>
      <c r="O14" s="44">
        <f t="shared" si="2"/>
        <v>47.520435967302454</v>
      </c>
      <c r="P14" s="9"/>
    </row>
    <row r="15" spans="1:16" ht="15">
      <c r="A15" s="12"/>
      <c r="B15" s="23">
        <v>335.12</v>
      </c>
      <c r="C15" s="19" t="s">
        <v>40</v>
      </c>
      <c r="D15" s="43">
        <v>15242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15242</v>
      </c>
      <c r="O15" s="44">
        <f t="shared" si="2"/>
        <v>41.53133514986376</v>
      </c>
      <c r="P15" s="9"/>
    </row>
    <row r="16" spans="1:16" ht="15">
      <c r="A16" s="12"/>
      <c r="B16" s="23">
        <v>335.14</v>
      </c>
      <c r="C16" s="19" t="s">
        <v>41</v>
      </c>
      <c r="D16" s="43">
        <v>369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369</v>
      </c>
      <c r="O16" s="44">
        <f t="shared" si="2"/>
        <v>1.005449591280654</v>
      </c>
      <c r="P16" s="9"/>
    </row>
    <row r="17" spans="1:16" ht="15">
      <c r="A17" s="12"/>
      <c r="B17" s="23">
        <v>335.15</v>
      </c>
      <c r="C17" s="19" t="s">
        <v>42</v>
      </c>
      <c r="D17" s="43">
        <v>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21</v>
      </c>
      <c r="O17" s="44">
        <f t="shared" si="2"/>
        <v>0.05722070844686648</v>
      </c>
      <c r="P17" s="9"/>
    </row>
    <row r="18" spans="1:16" ht="15">
      <c r="A18" s="12"/>
      <c r="B18" s="23">
        <v>335.18</v>
      </c>
      <c r="C18" s="19" t="s">
        <v>47</v>
      </c>
      <c r="D18" s="43">
        <v>9519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9519</v>
      </c>
      <c r="O18" s="44">
        <f t="shared" si="2"/>
        <v>25.93732970027248</v>
      </c>
      <c r="P18" s="9"/>
    </row>
    <row r="19" spans="1:16" ht="15.75">
      <c r="A19" s="27" t="s">
        <v>16</v>
      </c>
      <c r="B19" s="28"/>
      <c r="C19" s="29"/>
      <c r="D19" s="30">
        <f aca="true" t="shared" si="6" ref="D19:M19">SUM(D20:D23)</f>
        <v>1175</v>
      </c>
      <c r="E19" s="30">
        <f t="shared" si="6"/>
        <v>16850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75856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aca="true" t="shared" si="7" ref="N19:N29">SUM(D19:M19)</f>
        <v>93881</v>
      </c>
      <c r="O19" s="42">
        <f t="shared" si="2"/>
        <v>255.80653950953678</v>
      </c>
      <c r="P19" s="10"/>
    </row>
    <row r="20" spans="1:16" ht="15">
      <c r="A20" s="12"/>
      <c r="B20" s="23">
        <v>342.2</v>
      </c>
      <c r="C20" s="19" t="s">
        <v>43</v>
      </c>
      <c r="D20" s="43">
        <v>0</v>
      </c>
      <c r="E20" s="43">
        <v>16850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7"/>
        <v>16850</v>
      </c>
      <c r="O20" s="44">
        <f t="shared" si="2"/>
        <v>45.91280653950954</v>
      </c>
      <c r="P20" s="9"/>
    </row>
    <row r="21" spans="1:16" ht="15">
      <c r="A21" s="12"/>
      <c r="B21" s="23">
        <v>343.3</v>
      </c>
      <c r="C21" s="19" t="s">
        <v>17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44635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44635</v>
      </c>
      <c r="O21" s="44">
        <f t="shared" si="2"/>
        <v>121.62125340599455</v>
      </c>
      <c r="P21" s="9"/>
    </row>
    <row r="22" spans="1:16" ht="15">
      <c r="A22" s="12"/>
      <c r="B22" s="23">
        <v>343.4</v>
      </c>
      <c r="C22" s="19" t="s">
        <v>18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31221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31221</v>
      </c>
      <c r="O22" s="44">
        <f t="shared" si="2"/>
        <v>85.0708446866485</v>
      </c>
      <c r="P22" s="9"/>
    </row>
    <row r="23" spans="1:16" ht="15">
      <c r="A23" s="12"/>
      <c r="B23" s="23">
        <v>343.8</v>
      </c>
      <c r="C23" s="19" t="s">
        <v>44</v>
      </c>
      <c r="D23" s="43">
        <v>1175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1175</v>
      </c>
      <c r="O23" s="44">
        <f t="shared" si="2"/>
        <v>3.2016348773841963</v>
      </c>
      <c r="P23" s="9"/>
    </row>
    <row r="24" spans="1:16" ht="15.75">
      <c r="A24" s="27" t="s">
        <v>1</v>
      </c>
      <c r="B24" s="28"/>
      <c r="C24" s="29"/>
      <c r="D24" s="30">
        <f aca="true" t="shared" si="8" ref="D24:M24">SUM(D25:D28)</f>
        <v>16704</v>
      </c>
      <c r="E24" s="30">
        <f t="shared" si="8"/>
        <v>3563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89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7"/>
        <v>20356</v>
      </c>
      <c r="O24" s="42">
        <f t="shared" si="2"/>
        <v>55.46594005449591</v>
      </c>
      <c r="P24" s="10"/>
    </row>
    <row r="25" spans="1:16" ht="15">
      <c r="A25" s="12"/>
      <c r="B25" s="23">
        <v>361.1</v>
      </c>
      <c r="C25" s="19" t="s">
        <v>20</v>
      </c>
      <c r="D25" s="43">
        <v>68</v>
      </c>
      <c r="E25" s="43">
        <v>119</v>
      </c>
      <c r="F25" s="43">
        <v>0</v>
      </c>
      <c r="G25" s="43">
        <v>0</v>
      </c>
      <c r="H25" s="43">
        <v>0</v>
      </c>
      <c r="I25" s="43">
        <v>89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276</v>
      </c>
      <c r="O25" s="44">
        <f t="shared" si="2"/>
        <v>0.7520435967302452</v>
      </c>
      <c r="P25" s="9"/>
    </row>
    <row r="26" spans="1:16" ht="15">
      <c r="A26" s="12"/>
      <c r="B26" s="23">
        <v>362</v>
      </c>
      <c r="C26" s="19" t="s">
        <v>21</v>
      </c>
      <c r="D26" s="43">
        <v>8193</v>
      </c>
      <c r="E26" s="43">
        <v>2531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10724</v>
      </c>
      <c r="O26" s="44">
        <f t="shared" si="2"/>
        <v>29.220708446866485</v>
      </c>
      <c r="P26" s="9"/>
    </row>
    <row r="27" spans="1:16" ht="15">
      <c r="A27" s="12"/>
      <c r="B27" s="23">
        <v>366</v>
      </c>
      <c r="C27" s="19" t="s">
        <v>230</v>
      </c>
      <c r="D27" s="43">
        <v>0</v>
      </c>
      <c r="E27" s="43">
        <v>120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120</v>
      </c>
      <c r="O27" s="44">
        <f t="shared" si="2"/>
        <v>0.32697547683923706</v>
      </c>
      <c r="P27" s="9"/>
    </row>
    <row r="28" spans="1:16" ht="15.75" thickBot="1">
      <c r="A28" s="12"/>
      <c r="B28" s="23">
        <v>369.9</v>
      </c>
      <c r="C28" s="19" t="s">
        <v>22</v>
      </c>
      <c r="D28" s="43">
        <v>8443</v>
      </c>
      <c r="E28" s="43">
        <v>793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9236</v>
      </c>
      <c r="O28" s="44">
        <f t="shared" si="2"/>
        <v>25.166212534059945</v>
      </c>
      <c r="P28" s="9"/>
    </row>
    <row r="29" spans="1:119" ht="16.5" thickBot="1">
      <c r="A29" s="13" t="s">
        <v>19</v>
      </c>
      <c r="B29" s="21"/>
      <c r="C29" s="20"/>
      <c r="D29" s="14">
        <f>SUM(D5,D10,D12,D19,D24)</f>
        <v>91815</v>
      </c>
      <c r="E29" s="14">
        <f aca="true" t="shared" si="9" ref="E29:M29">SUM(E5,E10,E12,E19,E24)</f>
        <v>20413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130163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7"/>
        <v>242391</v>
      </c>
      <c r="O29" s="36">
        <f t="shared" si="2"/>
        <v>660.465940054496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52" t="s">
        <v>266</v>
      </c>
      <c r="M31" s="52"/>
      <c r="N31" s="52"/>
      <c r="O31" s="40">
        <v>367</v>
      </c>
    </row>
    <row r="32" spans="1:15" ht="1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</row>
    <row r="33" spans="1:15" ht="15.75" customHeight="1" thickBot="1">
      <c r="A33" s="56" t="s">
        <v>32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289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48497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2">SUM(D5:M5)</f>
        <v>48497</v>
      </c>
      <c r="O5" s="31">
        <f aca="true" t="shared" si="2" ref="O5:O32">(N5/O$34)</f>
        <v>165.51877133105802</v>
      </c>
      <c r="P5" s="6"/>
    </row>
    <row r="6" spans="1:16" ht="15">
      <c r="A6" s="12"/>
      <c r="B6" s="23">
        <v>312.41</v>
      </c>
      <c r="C6" s="19" t="s">
        <v>52</v>
      </c>
      <c r="D6" s="43">
        <v>867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867</v>
      </c>
      <c r="O6" s="44">
        <f t="shared" si="2"/>
        <v>2.9590443686006824</v>
      </c>
      <c r="P6" s="9"/>
    </row>
    <row r="7" spans="1:16" ht="15">
      <c r="A7" s="12"/>
      <c r="B7" s="23">
        <v>312.6</v>
      </c>
      <c r="C7" s="19" t="s">
        <v>35</v>
      </c>
      <c r="D7" s="43">
        <v>24581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24581</v>
      </c>
      <c r="O7" s="44">
        <f t="shared" si="2"/>
        <v>83.89419795221843</v>
      </c>
      <c r="P7" s="9"/>
    </row>
    <row r="8" spans="1:16" ht="15">
      <c r="A8" s="12"/>
      <c r="B8" s="23">
        <v>314.1</v>
      </c>
      <c r="C8" s="19" t="s">
        <v>36</v>
      </c>
      <c r="D8" s="43">
        <v>19167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19167</v>
      </c>
      <c r="O8" s="44">
        <f t="shared" si="2"/>
        <v>65.41638225255973</v>
      </c>
      <c r="P8" s="9"/>
    </row>
    <row r="9" spans="1:16" ht="15">
      <c r="A9" s="12"/>
      <c r="B9" s="23">
        <v>315</v>
      </c>
      <c r="C9" s="19" t="s">
        <v>268</v>
      </c>
      <c r="D9" s="43">
        <v>3882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3882</v>
      </c>
      <c r="O9" s="44">
        <f t="shared" si="2"/>
        <v>13.249146757679181</v>
      </c>
      <c r="P9" s="9"/>
    </row>
    <row r="10" spans="1:16" ht="15.75">
      <c r="A10" s="27" t="s">
        <v>38</v>
      </c>
      <c r="B10" s="28"/>
      <c r="C10" s="29"/>
      <c r="D10" s="30">
        <f aca="true" t="shared" si="3" ref="D10:M10">SUM(D11:D11)</f>
        <v>7198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7198</v>
      </c>
      <c r="O10" s="42">
        <f t="shared" si="2"/>
        <v>24.56655290102389</v>
      </c>
      <c r="P10" s="10"/>
    </row>
    <row r="11" spans="1:16" ht="15">
      <c r="A11" s="12"/>
      <c r="B11" s="23">
        <v>323.1</v>
      </c>
      <c r="C11" s="19" t="s">
        <v>39</v>
      </c>
      <c r="D11" s="43">
        <v>7198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7198</v>
      </c>
      <c r="O11" s="44">
        <f t="shared" si="2"/>
        <v>24.56655290102389</v>
      </c>
      <c r="P11" s="9"/>
    </row>
    <row r="12" spans="1:16" ht="15.75">
      <c r="A12" s="27" t="s">
        <v>9</v>
      </c>
      <c r="B12" s="28"/>
      <c r="C12" s="29"/>
      <c r="D12" s="30">
        <f aca="true" t="shared" si="4" ref="D12:M12">SUM(D13:D18)</f>
        <v>42142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556621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598763</v>
      </c>
      <c r="O12" s="42">
        <f t="shared" si="2"/>
        <v>2043.5597269624573</v>
      </c>
      <c r="P12" s="10"/>
    </row>
    <row r="13" spans="1:16" ht="15">
      <c r="A13" s="12"/>
      <c r="B13" s="23">
        <v>334.31</v>
      </c>
      <c r="C13" s="19" t="s">
        <v>109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556621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556621</v>
      </c>
      <c r="O13" s="44">
        <f t="shared" si="2"/>
        <v>1899.730375426621</v>
      </c>
      <c r="P13" s="9"/>
    </row>
    <row r="14" spans="1:16" ht="15">
      <c r="A14" s="12"/>
      <c r="B14" s="23">
        <v>335.12</v>
      </c>
      <c r="C14" s="19" t="s">
        <v>269</v>
      </c>
      <c r="D14" s="43">
        <v>17525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17525</v>
      </c>
      <c r="O14" s="44">
        <f t="shared" si="2"/>
        <v>59.81228668941979</v>
      </c>
      <c r="P14" s="9"/>
    </row>
    <row r="15" spans="1:16" ht="15">
      <c r="A15" s="12"/>
      <c r="B15" s="23">
        <v>335.14</v>
      </c>
      <c r="C15" s="19" t="s">
        <v>276</v>
      </c>
      <c r="D15" s="43">
        <v>248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248</v>
      </c>
      <c r="O15" s="44">
        <f t="shared" si="2"/>
        <v>0.8464163822525598</v>
      </c>
      <c r="P15" s="9"/>
    </row>
    <row r="16" spans="1:16" ht="15">
      <c r="A16" s="12"/>
      <c r="B16" s="23">
        <v>335.15</v>
      </c>
      <c r="C16" s="19" t="s">
        <v>270</v>
      </c>
      <c r="D16" s="43">
        <v>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</v>
      </c>
      <c r="O16" s="44">
        <f t="shared" si="2"/>
        <v>0.28668941979522183</v>
      </c>
      <c r="P16" s="9"/>
    </row>
    <row r="17" spans="1:16" ht="15">
      <c r="A17" s="12"/>
      <c r="B17" s="23">
        <v>335.18</v>
      </c>
      <c r="C17" s="19" t="s">
        <v>271</v>
      </c>
      <c r="D17" s="43">
        <v>11307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11307</v>
      </c>
      <c r="O17" s="44">
        <f t="shared" si="2"/>
        <v>38.59044368600683</v>
      </c>
      <c r="P17" s="9"/>
    </row>
    <row r="18" spans="1:16" ht="15">
      <c r="A18" s="12"/>
      <c r="B18" s="23">
        <v>335.49</v>
      </c>
      <c r="C18" s="19" t="s">
        <v>140</v>
      </c>
      <c r="D18" s="43">
        <v>12978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12978</v>
      </c>
      <c r="O18" s="44">
        <f t="shared" si="2"/>
        <v>44.29351535836177</v>
      </c>
      <c r="P18" s="9"/>
    </row>
    <row r="19" spans="1:16" ht="15.75">
      <c r="A19" s="27" t="s">
        <v>16</v>
      </c>
      <c r="B19" s="28"/>
      <c r="C19" s="29"/>
      <c r="D19" s="30">
        <f aca="true" t="shared" si="5" ref="D19:M19">SUM(D20:D22)</f>
        <v>91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89991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90082</v>
      </c>
      <c r="O19" s="42">
        <f t="shared" si="2"/>
        <v>307.4470989761092</v>
      </c>
      <c r="P19" s="10"/>
    </row>
    <row r="20" spans="1:16" ht="15">
      <c r="A20" s="12"/>
      <c r="B20" s="23">
        <v>341.54</v>
      </c>
      <c r="C20" s="19" t="s">
        <v>290</v>
      </c>
      <c r="D20" s="43">
        <v>91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91</v>
      </c>
      <c r="O20" s="44">
        <f t="shared" si="2"/>
        <v>0.310580204778157</v>
      </c>
      <c r="P20" s="9"/>
    </row>
    <row r="21" spans="1:16" ht="15">
      <c r="A21" s="12"/>
      <c r="B21" s="23">
        <v>343.3</v>
      </c>
      <c r="C21" s="19" t="s">
        <v>17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44996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44996</v>
      </c>
      <c r="O21" s="44">
        <f t="shared" si="2"/>
        <v>153.56996587030716</v>
      </c>
      <c r="P21" s="9"/>
    </row>
    <row r="22" spans="1:16" ht="15">
      <c r="A22" s="12"/>
      <c r="B22" s="23">
        <v>343.4</v>
      </c>
      <c r="C22" s="19" t="s">
        <v>18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44995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44995</v>
      </c>
      <c r="O22" s="44">
        <f t="shared" si="2"/>
        <v>153.5665529010239</v>
      </c>
      <c r="P22" s="9"/>
    </row>
    <row r="23" spans="1:16" ht="15.75">
      <c r="A23" s="27" t="s">
        <v>207</v>
      </c>
      <c r="B23" s="28"/>
      <c r="C23" s="29"/>
      <c r="D23" s="30">
        <f aca="true" t="shared" si="6" ref="D23:M23">SUM(D24:D24)</f>
        <v>2890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2890</v>
      </c>
      <c r="O23" s="42">
        <f t="shared" si="2"/>
        <v>9.863481228668942</v>
      </c>
      <c r="P23" s="10"/>
    </row>
    <row r="24" spans="1:16" ht="15">
      <c r="A24" s="46"/>
      <c r="B24" s="47">
        <v>359</v>
      </c>
      <c r="C24" s="48" t="s">
        <v>224</v>
      </c>
      <c r="D24" s="43">
        <v>2890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2890</v>
      </c>
      <c r="O24" s="44">
        <f t="shared" si="2"/>
        <v>9.863481228668942</v>
      </c>
      <c r="P24" s="9"/>
    </row>
    <row r="25" spans="1:16" ht="15.75">
      <c r="A25" s="27" t="s">
        <v>1</v>
      </c>
      <c r="B25" s="28"/>
      <c r="C25" s="29"/>
      <c r="D25" s="30">
        <f aca="true" t="shared" si="7" ref="D25:M25">SUM(D26:D29)</f>
        <v>17933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17933</v>
      </c>
      <c r="O25" s="42">
        <f t="shared" si="2"/>
        <v>61.20477815699659</v>
      </c>
      <c r="P25" s="10"/>
    </row>
    <row r="26" spans="1:16" ht="15">
      <c r="A26" s="12"/>
      <c r="B26" s="23">
        <v>362</v>
      </c>
      <c r="C26" s="19" t="s">
        <v>21</v>
      </c>
      <c r="D26" s="43">
        <v>6790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6790</v>
      </c>
      <c r="O26" s="44">
        <f t="shared" si="2"/>
        <v>23.1740614334471</v>
      </c>
      <c r="P26" s="9"/>
    </row>
    <row r="27" spans="1:16" ht="15">
      <c r="A27" s="12"/>
      <c r="B27" s="23">
        <v>364</v>
      </c>
      <c r="C27" s="19" t="s">
        <v>283</v>
      </c>
      <c r="D27" s="43">
        <v>8000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8000</v>
      </c>
      <c r="O27" s="44">
        <f t="shared" si="2"/>
        <v>27.303754266211605</v>
      </c>
      <c r="P27" s="9"/>
    </row>
    <row r="28" spans="1:16" ht="15">
      <c r="A28" s="12"/>
      <c r="B28" s="23">
        <v>366</v>
      </c>
      <c r="C28" s="19" t="s">
        <v>230</v>
      </c>
      <c r="D28" s="43">
        <v>38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38</v>
      </c>
      <c r="O28" s="44">
        <f t="shared" si="2"/>
        <v>0.1296928327645051</v>
      </c>
      <c r="P28" s="9"/>
    </row>
    <row r="29" spans="1:16" ht="15">
      <c r="A29" s="12"/>
      <c r="B29" s="23">
        <v>369.9</v>
      </c>
      <c r="C29" s="19" t="s">
        <v>22</v>
      </c>
      <c r="D29" s="43">
        <v>3105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3105</v>
      </c>
      <c r="O29" s="44">
        <f t="shared" si="2"/>
        <v>10.597269624573379</v>
      </c>
      <c r="P29" s="9"/>
    </row>
    <row r="30" spans="1:16" ht="15.75">
      <c r="A30" s="27" t="s">
        <v>236</v>
      </c>
      <c r="B30" s="28"/>
      <c r="C30" s="29"/>
      <c r="D30" s="30">
        <f aca="true" t="shared" si="8" ref="D30:M30">SUM(D31:D31)</f>
        <v>2821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1"/>
        <v>2821</v>
      </c>
      <c r="O30" s="42">
        <f t="shared" si="2"/>
        <v>9.627986348122867</v>
      </c>
      <c r="P30" s="9"/>
    </row>
    <row r="31" spans="1:16" ht="15.75" thickBot="1">
      <c r="A31" s="12"/>
      <c r="B31" s="23">
        <v>388.2</v>
      </c>
      <c r="C31" s="19" t="s">
        <v>250</v>
      </c>
      <c r="D31" s="43">
        <v>2821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2821</v>
      </c>
      <c r="O31" s="44">
        <f t="shared" si="2"/>
        <v>9.627986348122867</v>
      </c>
      <c r="P31" s="9"/>
    </row>
    <row r="32" spans="1:119" ht="16.5" thickBot="1">
      <c r="A32" s="13" t="s">
        <v>19</v>
      </c>
      <c r="B32" s="21"/>
      <c r="C32" s="20"/>
      <c r="D32" s="14">
        <f aca="true" t="shared" si="9" ref="D32:M32">SUM(D5,D10,D12,D19,D23,D25,D30)</f>
        <v>121572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646612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1"/>
        <v>768184</v>
      </c>
      <c r="O32" s="36">
        <f t="shared" si="2"/>
        <v>2621.788395904437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52" t="s">
        <v>291</v>
      </c>
      <c r="M34" s="52"/>
      <c r="N34" s="52"/>
      <c r="O34" s="40">
        <v>293</v>
      </c>
    </row>
    <row r="35" spans="1:15" ht="1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</row>
    <row r="36" spans="1:15" ht="15.75" customHeight="1" thickBot="1">
      <c r="A36" s="56" t="s">
        <v>32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287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54146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8">SUM(D5:M5)</f>
        <v>54146</v>
      </c>
      <c r="O5" s="31">
        <f aca="true" t="shared" si="2" ref="O5:O28">(N5/O$30)</f>
        <v>171.34810126582278</v>
      </c>
      <c r="P5" s="6"/>
    </row>
    <row r="6" spans="1:16" ht="15">
      <c r="A6" s="12"/>
      <c r="B6" s="23">
        <v>312.41</v>
      </c>
      <c r="C6" s="19" t="s">
        <v>52</v>
      </c>
      <c r="D6" s="43">
        <v>1045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1045</v>
      </c>
      <c r="O6" s="44">
        <f t="shared" si="2"/>
        <v>3.3069620253164556</v>
      </c>
      <c r="P6" s="9"/>
    </row>
    <row r="7" spans="1:16" ht="15">
      <c r="A7" s="12"/>
      <c r="B7" s="23">
        <v>312.6</v>
      </c>
      <c r="C7" s="19" t="s">
        <v>35</v>
      </c>
      <c r="D7" s="43">
        <v>29461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29461</v>
      </c>
      <c r="O7" s="44">
        <f t="shared" si="2"/>
        <v>93.23101265822785</v>
      </c>
      <c r="P7" s="9"/>
    </row>
    <row r="8" spans="1:16" ht="15">
      <c r="A8" s="12"/>
      <c r="B8" s="23">
        <v>314.1</v>
      </c>
      <c r="C8" s="19" t="s">
        <v>36</v>
      </c>
      <c r="D8" s="43">
        <v>21103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21103</v>
      </c>
      <c r="O8" s="44">
        <f t="shared" si="2"/>
        <v>66.78164556962025</v>
      </c>
      <c r="P8" s="9"/>
    </row>
    <row r="9" spans="1:16" ht="15">
      <c r="A9" s="12"/>
      <c r="B9" s="23">
        <v>315</v>
      </c>
      <c r="C9" s="19" t="s">
        <v>268</v>
      </c>
      <c r="D9" s="43">
        <v>2537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2537</v>
      </c>
      <c r="O9" s="44">
        <f t="shared" si="2"/>
        <v>8.028481012658228</v>
      </c>
      <c r="P9" s="9"/>
    </row>
    <row r="10" spans="1:16" ht="15.75">
      <c r="A10" s="27" t="s">
        <v>38</v>
      </c>
      <c r="B10" s="28"/>
      <c r="C10" s="29"/>
      <c r="D10" s="30">
        <f aca="true" t="shared" si="3" ref="D10:M10">SUM(D11:D11)</f>
        <v>7133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7133</v>
      </c>
      <c r="O10" s="42">
        <f t="shared" si="2"/>
        <v>22.57278481012658</v>
      </c>
      <c r="P10" s="10"/>
    </row>
    <row r="11" spans="1:16" ht="15">
      <c r="A11" s="12"/>
      <c r="B11" s="23">
        <v>323.1</v>
      </c>
      <c r="C11" s="19" t="s">
        <v>39</v>
      </c>
      <c r="D11" s="43">
        <v>7133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7133</v>
      </c>
      <c r="O11" s="44">
        <f t="shared" si="2"/>
        <v>22.57278481012658</v>
      </c>
      <c r="P11" s="9"/>
    </row>
    <row r="12" spans="1:16" ht="15.75">
      <c r="A12" s="27" t="s">
        <v>9</v>
      </c>
      <c r="B12" s="28"/>
      <c r="C12" s="29"/>
      <c r="D12" s="30">
        <f aca="true" t="shared" si="4" ref="D12:M12">SUM(D13:D17)</f>
        <v>46324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148220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194544</v>
      </c>
      <c r="O12" s="42">
        <f t="shared" si="2"/>
        <v>615.6455696202531</v>
      </c>
      <c r="P12" s="10"/>
    </row>
    <row r="13" spans="1:16" ht="15">
      <c r="A13" s="12"/>
      <c r="B13" s="23">
        <v>334.31</v>
      </c>
      <c r="C13" s="19" t="s">
        <v>109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148220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148220</v>
      </c>
      <c r="O13" s="44">
        <f t="shared" si="2"/>
        <v>469.0506329113924</v>
      </c>
      <c r="P13" s="9"/>
    </row>
    <row r="14" spans="1:16" ht="15">
      <c r="A14" s="12"/>
      <c r="B14" s="23">
        <v>335.15</v>
      </c>
      <c r="C14" s="19" t="s">
        <v>270</v>
      </c>
      <c r="D14" s="43">
        <v>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</v>
      </c>
      <c r="O14" s="44">
        <f t="shared" si="2"/>
        <v>0.19936708860759494</v>
      </c>
      <c r="P14" s="9"/>
    </row>
    <row r="15" spans="1:16" ht="15">
      <c r="A15" s="12"/>
      <c r="B15" s="23">
        <v>335.18</v>
      </c>
      <c r="C15" s="19" t="s">
        <v>271</v>
      </c>
      <c r="D15" s="43">
        <v>10635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10635</v>
      </c>
      <c r="O15" s="44">
        <f t="shared" si="2"/>
        <v>33.65506329113924</v>
      </c>
      <c r="P15" s="9"/>
    </row>
    <row r="16" spans="1:16" ht="15">
      <c r="A16" s="12"/>
      <c r="B16" s="23">
        <v>335.49</v>
      </c>
      <c r="C16" s="19" t="s">
        <v>140</v>
      </c>
      <c r="D16" s="43">
        <v>12588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12588</v>
      </c>
      <c r="O16" s="44">
        <f t="shared" si="2"/>
        <v>39.835443037974684</v>
      </c>
      <c r="P16" s="9"/>
    </row>
    <row r="17" spans="1:16" ht="15">
      <c r="A17" s="12"/>
      <c r="B17" s="23">
        <v>335.9</v>
      </c>
      <c r="C17" s="19" t="s">
        <v>146</v>
      </c>
      <c r="D17" s="43">
        <v>23038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23038</v>
      </c>
      <c r="O17" s="44">
        <f t="shared" si="2"/>
        <v>72.90506329113924</v>
      </c>
      <c r="P17" s="9"/>
    </row>
    <row r="18" spans="1:16" ht="15.75">
      <c r="A18" s="27" t="s">
        <v>16</v>
      </c>
      <c r="B18" s="28"/>
      <c r="C18" s="29"/>
      <c r="D18" s="30">
        <f aca="true" t="shared" si="5" ref="D18:M18">SUM(D19:D20)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102625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102625</v>
      </c>
      <c r="O18" s="42">
        <f t="shared" si="2"/>
        <v>324.7626582278481</v>
      </c>
      <c r="P18" s="10"/>
    </row>
    <row r="19" spans="1:16" ht="15">
      <c r="A19" s="12"/>
      <c r="B19" s="23">
        <v>343.4</v>
      </c>
      <c r="C19" s="19" t="s">
        <v>18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51313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51313</v>
      </c>
      <c r="O19" s="44">
        <f t="shared" si="2"/>
        <v>162.38291139240508</v>
      </c>
      <c r="P19" s="9"/>
    </row>
    <row r="20" spans="1:16" ht="15">
      <c r="A20" s="12"/>
      <c r="B20" s="23">
        <v>343.6</v>
      </c>
      <c r="C20" s="19" t="s">
        <v>178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51312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51312</v>
      </c>
      <c r="O20" s="44">
        <f t="shared" si="2"/>
        <v>162.37974683544303</v>
      </c>
      <c r="P20" s="9"/>
    </row>
    <row r="21" spans="1:16" ht="15.75">
      <c r="A21" s="27" t="s">
        <v>1</v>
      </c>
      <c r="B21" s="28"/>
      <c r="C21" s="29"/>
      <c r="D21" s="30">
        <f aca="true" t="shared" si="6" ref="D21:M21">SUM(D22:D25)</f>
        <v>41264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41264</v>
      </c>
      <c r="O21" s="42">
        <f t="shared" si="2"/>
        <v>130.58227848101265</v>
      </c>
      <c r="P21" s="10"/>
    </row>
    <row r="22" spans="1:16" ht="15">
      <c r="A22" s="12"/>
      <c r="B22" s="23">
        <v>362</v>
      </c>
      <c r="C22" s="19" t="s">
        <v>21</v>
      </c>
      <c r="D22" s="43">
        <v>31243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31243</v>
      </c>
      <c r="O22" s="44">
        <f t="shared" si="2"/>
        <v>98.87025316455696</v>
      </c>
      <c r="P22" s="9"/>
    </row>
    <row r="23" spans="1:16" ht="15">
      <c r="A23" s="12"/>
      <c r="B23" s="23">
        <v>364</v>
      </c>
      <c r="C23" s="19" t="s">
        <v>283</v>
      </c>
      <c r="D23" s="43">
        <v>8853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8853</v>
      </c>
      <c r="O23" s="44">
        <f t="shared" si="2"/>
        <v>28.015822784810126</v>
      </c>
      <c r="P23" s="9"/>
    </row>
    <row r="24" spans="1:16" ht="15">
      <c r="A24" s="12"/>
      <c r="B24" s="23">
        <v>366</v>
      </c>
      <c r="C24" s="19" t="s">
        <v>230</v>
      </c>
      <c r="D24" s="43">
        <v>340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340</v>
      </c>
      <c r="O24" s="44">
        <f t="shared" si="2"/>
        <v>1.0759493670886076</v>
      </c>
      <c r="P24" s="9"/>
    </row>
    <row r="25" spans="1:16" ht="15">
      <c r="A25" s="12"/>
      <c r="B25" s="23">
        <v>369.9</v>
      </c>
      <c r="C25" s="19" t="s">
        <v>22</v>
      </c>
      <c r="D25" s="43">
        <v>828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828</v>
      </c>
      <c r="O25" s="44">
        <f t="shared" si="2"/>
        <v>2.6202531645569622</v>
      </c>
      <c r="P25" s="9"/>
    </row>
    <row r="26" spans="1:16" ht="15.75">
      <c r="A26" s="27" t="s">
        <v>236</v>
      </c>
      <c r="B26" s="28"/>
      <c r="C26" s="29"/>
      <c r="D26" s="30">
        <f aca="true" t="shared" si="7" ref="D26:M26">SUM(D27:D27)</f>
        <v>12670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12670</v>
      </c>
      <c r="O26" s="42">
        <f t="shared" si="2"/>
        <v>40.09493670886076</v>
      </c>
      <c r="P26" s="9"/>
    </row>
    <row r="27" spans="1:16" ht="15.75" thickBot="1">
      <c r="A27" s="12"/>
      <c r="B27" s="23">
        <v>388.2</v>
      </c>
      <c r="C27" s="19" t="s">
        <v>250</v>
      </c>
      <c r="D27" s="43">
        <v>12670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12670</v>
      </c>
      <c r="O27" s="44">
        <f t="shared" si="2"/>
        <v>40.09493670886076</v>
      </c>
      <c r="P27" s="9"/>
    </row>
    <row r="28" spans="1:119" ht="16.5" thickBot="1">
      <c r="A28" s="13" t="s">
        <v>19</v>
      </c>
      <c r="B28" s="21"/>
      <c r="C28" s="20"/>
      <c r="D28" s="14">
        <f>SUM(D5,D10,D12,D18,D21,D26)</f>
        <v>161537</v>
      </c>
      <c r="E28" s="14">
        <f aca="true" t="shared" si="8" ref="E28:M28">SUM(E5,E10,E12,E18,E21,E26)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250845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412382</v>
      </c>
      <c r="O28" s="36">
        <f t="shared" si="2"/>
        <v>1305.006329113924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52" t="s">
        <v>288</v>
      </c>
      <c r="M30" s="52"/>
      <c r="N30" s="52"/>
      <c r="O30" s="40">
        <v>316</v>
      </c>
    </row>
    <row r="31" spans="1:15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  <row r="32" spans="1:15" ht="15.75" customHeight="1" thickBot="1">
      <c r="A32" s="56" t="s">
        <v>32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285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43623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2">SUM(D5:M5)</f>
        <v>43623</v>
      </c>
      <c r="O5" s="31">
        <f aca="true" t="shared" si="2" ref="O5:O29">(N5/O$31)</f>
        <v>148.8839590443686</v>
      </c>
      <c r="P5" s="6"/>
    </row>
    <row r="6" spans="1:16" ht="15">
      <c r="A6" s="12"/>
      <c r="B6" s="23">
        <v>312.41</v>
      </c>
      <c r="C6" s="19" t="s">
        <v>52</v>
      </c>
      <c r="D6" s="43">
        <v>932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932</v>
      </c>
      <c r="O6" s="44">
        <f t="shared" si="2"/>
        <v>3.1808873720136517</v>
      </c>
      <c r="P6" s="9"/>
    </row>
    <row r="7" spans="1:16" ht="15">
      <c r="A7" s="12"/>
      <c r="B7" s="23">
        <v>312.6</v>
      </c>
      <c r="C7" s="19" t="s">
        <v>35</v>
      </c>
      <c r="D7" s="43">
        <v>22735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22735</v>
      </c>
      <c r="O7" s="44">
        <f t="shared" si="2"/>
        <v>77.5938566552901</v>
      </c>
      <c r="P7" s="9"/>
    </row>
    <row r="8" spans="1:16" ht="15">
      <c r="A8" s="12"/>
      <c r="B8" s="23">
        <v>314.1</v>
      </c>
      <c r="C8" s="19" t="s">
        <v>36</v>
      </c>
      <c r="D8" s="43">
        <v>16008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16008</v>
      </c>
      <c r="O8" s="44">
        <f t="shared" si="2"/>
        <v>54.63481228668942</v>
      </c>
      <c r="P8" s="9"/>
    </row>
    <row r="9" spans="1:16" ht="15">
      <c r="A9" s="12"/>
      <c r="B9" s="23">
        <v>315</v>
      </c>
      <c r="C9" s="19" t="s">
        <v>268</v>
      </c>
      <c r="D9" s="43">
        <v>3948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3948</v>
      </c>
      <c r="O9" s="44">
        <f t="shared" si="2"/>
        <v>13.474402730375427</v>
      </c>
      <c r="P9" s="9"/>
    </row>
    <row r="10" spans="1:16" ht="15.75">
      <c r="A10" s="27" t="s">
        <v>38</v>
      </c>
      <c r="B10" s="28"/>
      <c r="C10" s="29"/>
      <c r="D10" s="30">
        <f aca="true" t="shared" si="3" ref="D10:M10">SUM(D11:D11)</f>
        <v>6876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6876</v>
      </c>
      <c r="O10" s="42">
        <f t="shared" si="2"/>
        <v>23.467576791808874</v>
      </c>
      <c r="P10" s="10"/>
    </row>
    <row r="11" spans="1:16" ht="15">
      <c r="A11" s="12"/>
      <c r="B11" s="23">
        <v>323.1</v>
      </c>
      <c r="C11" s="19" t="s">
        <v>39</v>
      </c>
      <c r="D11" s="43">
        <v>6876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6876</v>
      </c>
      <c r="O11" s="44">
        <f t="shared" si="2"/>
        <v>23.467576791808874</v>
      </c>
      <c r="P11" s="9"/>
    </row>
    <row r="12" spans="1:16" ht="15.75">
      <c r="A12" s="27" t="s">
        <v>9</v>
      </c>
      <c r="B12" s="28"/>
      <c r="C12" s="29"/>
      <c r="D12" s="30">
        <f aca="true" t="shared" si="4" ref="D12:M12">SUM(D13:D20)</f>
        <v>57421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57421</v>
      </c>
      <c r="O12" s="42">
        <f t="shared" si="2"/>
        <v>195.97610921501706</v>
      </c>
      <c r="P12" s="10"/>
    </row>
    <row r="13" spans="1:16" ht="15">
      <c r="A13" s="12"/>
      <c r="B13" s="23">
        <v>334.7</v>
      </c>
      <c r="C13" s="19" t="s">
        <v>11</v>
      </c>
      <c r="D13" s="43">
        <v>16228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aca="true" t="shared" si="5" ref="N13:N19">SUM(D13:M13)</f>
        <v>16228</v>
      </c>
      <c r="O13" s="44">
        <f t="shared" si="2"/>
        <v>55.38566552901024</v>
      </c>
      <c r="P13" s="9"/>
    </row>
    <row r="14" spans="1:16" ht="15">
      <c r="A14" s="12"/>
      <c r="B14" s="23">
        <v>335.12</v>
      </c>
      <c r="C14" s="19" t="s">
        <v>269</v>
      </c>
      <c r="D14" s="43">
        <v>17770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5"/>
        <v>17770</v>
      </c>
      <c r="O14" s="44">
        <f t="shared" si="2"/>
        <v>60.648464163822524</v>
      </c>
      <c r="P14" s="9"/>
    </row>
    <row r="15" spans="1:16" ht="15">
      <c r="A15" s="12"/>
      <c r="B15" s="23">
        <v>335.14</v>
      </c>
      <c r="C15" s="19" t="s">
        <v>276</v>
      </c>
      <c r="D15" s="43">
        <v>147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147</v>
      </c>
      <c r="O15" s="44">
        <f t="shared" si="2"/>
        <v>0.5017064846416383</v>
      </c>
      <c r="P15" s="9"/>
    </row>
    <row r="16" spans="1:16" ht="15">
      <c r="A16" s="12"/>
      <c r="B16" s="23">
        <v>335.15</v>
      </c>
      <c r="C16" s="19" t="s">
        <v>270</v>
      </c>
      <c r="D16" s="43">
        <v>126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126</v>
      </c>
      <c r="O16" s="44">
        <f t="shared" si="2"/>
        <v>0.4300341296928328</v>
      </c>
      <c r="P16" s="9"/>
    </row>
    <row r="17" spans="1:16" ht="15">
      <c r="A17" s="12"/>
      <c r="B17" s="23">
        <v>335.18</v>
      </c>
      <c r="C17" s="19" t="s">
        <v>271</v>
      </c>
      <c r="D17" s="43">
        <v>10672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10672</v>
      </c>
      <c r="O17" s="44">
        <f t="shared" si="2"/>
        <v>36.42320819112628</v>
      </c>
      <c r="P17" s="9"/>
    </row>
    <row r="18" spans="1:16" ht="15">
      <c r="A18" s="12"/>
      <c r="B18" s="23">
        <v>335.49</v>
      </c>
      <c r="C18" s="19" t="s">
        <v>140</v>
      </c>
      <c r="D18" s="43">
        <v>9377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9377</v>
      </c>
      <c r="O18" s="44">
        <f t="shared" si="2"/>
        <v>32.003412969283275</v>
      </c>
      <c r="P18" s="9"/>
    </row>
    <row r="19" spans="1:16" ht="15">
      <c r="A19" s="12"/>
      <c r="B19" s="23">
        <v>335.9</v>
      </c>
      <c r="C19" s="19" t="s">
        <v>146</v>
      </c>
      <c r="D19" s="43">
        <v>2966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2966</v>
      </c>
      <c r="O19" s="44">
        <f t="shared" si="2"/>
        <v>10.122866894197951</v>
      </c>
      <c r="P19" s="9"/>
    </row>
    <row r="20" spans="1:16" ht="15">
      <c r="A20" s="12"/>
      <c r="B20" s="23">
        <v>338</v>
      </c>
      <c r="C20" s="19" t="s">
        <v>156</v>
      </c>
      <c r="D20" s="43">
        <v>135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aca="true" t="shared" si="6" ref="N20:N29">SUM(D20:M20)</f>
        <v>135</v>
      </c>
      <c r="O20" s="44">
        <f t="shared" si="2"/>
        <v>0.46075085324232085</v>
      </c>
      <c r="P20" s="9"/>
    </row>
    <row r="21" spans="1:16" ht="15.75">
      <c r="A21" s="27" t="s">
        <v>16</v>
      </c>
      <c r="B21" s="28"/>
      <c r="C21" s="29"/>
      <c r="D21" s="30">
        <f aca="true" t="shared" si="7" ref="D21:M21">SUM(D22:D23)</f>
        <v>0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88750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6"/>
        <v>88750</v>
      </c>
      <c r="O21" s="42">
        <f t="shared" si="2"/>
        <v>302.901023890785</v>
      </c>
      <c r="P21" s="10"/>
    </row>
    <row r="22" spans="1:16" ht="15">
      <c r="A22" s="12"/>
      <c r="B22" s="23">
        <v>343.3</v>
      </c>
      <c r="C22" s="19" t="s">
        <v>17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42386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42386</v>
      </c>
      <c r="O22" s="44">
        <f t="shared" si="2"/>
        <v>144.66211604095562</v>
      </c>
      <c r="P22" s="9"/>
    </row>
    <row r="23" spans="1:16" ht="15">
      <c r="A23" s="12"/>
      <c r="B23" s="23">
        <v>343.4</v>
      </c>
      <c r="C23" s="19" t="s">
        <v>18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46364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46364</v>
      </c>
      <c r="O23" s="44">
        <f t="shared" si="2"/>
        <v>158.23890784982936</v>
      </c>
      <c r="P23" s="9"/>
    </row>
    <row r="24" spans="1:16" ht="15.75">
      <c r="A24" s="27" t="s">
        <v>1</v>
      </c>
      <c r="B24" s="28"/>
      <c r="C24" s="29"/>
      <c r="D24" s="30">
        <f aca="true" t="shared" si="8" ref="D24:M24">SUM(D25:D28)</f>
        <v>21137</v>
      </c>
      <c r="E24" s="30">
        <f t="shared" si="8"/>
        <v>0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6"/>
        <v>21137</v>
      </c>
      <c r="O24" s="42">
        <f t="shared" si="2"/>
        <v>72.13993174061433</v>
      </c>
      <c r="P24" s="10"/>
    </row>
    <row r="25" spans="1:16" ht="15">
      <c r="A25" s="12"/>
      <c r="B25" s="23">
        <v>362</v>
      </c>
      <c r="C25" s="19" t="s">
        <v>21</v>
      </c>
      <c r="D25" s="43">
        <v>6695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6695</v>
      </c>
      <c r="O25" s="44">
        <f t="shared" si="2"/>
        <v>22.849829351535835</v>
      </c>
      <c r="P25" s="9"/>
    </row>
    <row r="26" spans="1:16" ht="15">
      <c r="A26" s="12"/>
      <c r="B26" s="23">
        <v>364</v>
      </c>
      <c r="C26" s="19" t="s">
        <v>283</v>
      </c>
      <c r="D26" s="43">
        <v>8000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8000</v>
      </c>
      <c r="O26" s="44">
        <f t="shared" si="2"/>
        <v>27.303754266211605</v>
      </c>
      <c r="P26" s="9"/>
    </row>
    <row r="27" spans="1:16" ht="15">
      <c r="A27" s="12"/>
      <c r="B27" s="23">
        <v>366</v>
      </c>
      <c r="C27" s="19" t="s">
        <v>230</v>
      </c>
      <c r="D27" s="43">
        <v>2631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2631</v>
      </c>
      <c r="O27" s="44">
        <f t="shared" si="2"/>
        <v>8.979522184300341</v>
      </c>
      <c r="P27" s="9"/>
    </row>
    <row r="28" spans="1:16" ht="15.75" thickBot="1">
      <c r="A28" s="12"/>
      <c r="B28" s="23">
        <v>369.9</v>
      </c>
      <c r="C28" s="19" t="s">
        <v>22</v>
      </c>
      <c r="D28" s="43">
        <v>3811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3811</v>
      </c>
      <c r="O28" s="44">
        <f t="shared" si="2"/>
        <v>13.006825938566553</v>
      </c>
      <c r="P28" s="9"/>
    </row>
    <row r="29" spans="1:119" ht="16.5" thickBot="1">
      <c r="A29" s="13" t="s">
        <v>19</v>
      </c>
      <c r="B29" s="21"/>
      <c r="C29" s="20"/>
      <c r="D29" s="14">
        <f>SUM(D5,D10,D12,D21,D24)</f>
        <v>129057</v>
      </c>
      <c r="E29" s="14">
        <f aca="true" t="shared" si="9" ref="E29:M29">SUM(E5,E10,E12,E21,E24)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88750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6"/>
        <v>217807</v>
      </c>
      <c r="O29" s="36">
        <f t="shared" si="2"/>
        <v>743.3686006825939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52" t="s">
        <v>286</v>
      </c>
      <c r="M31" s="52"/>
      <c r="N31" s="52"/>
      <c r="O31" s="40">
        <v>293</v>
      </c>
    </row>
    <row r="32" spans="1:15" ht="1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</row>
    <row r="33" spans="1:15" ht="15.75" customHeight="1" thickBot="1">
      <c r="A33" s="56" t="s">
        <v>32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282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41995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2">SUM(D5:M5)</f>
        <v>41995</v>
      </c>
      <c r="O5" s="31">
        <f aca="true" t="shared" si="2" ref="O5:O26">(N5/O$28)</f>
        <v>143.32764505119454</v>
      </c>
      <c r="P5" s="6"/>
    </row>
    <row r="6" spans="1:16" ht="15">
      <c r="A6" s="12"/>
      <c r="B6" s="23">
        <v>312.1</v>
      </c>
      <c r="C6" s="19" t="s">
        <v>34</v>
      </c>
      <c r="D6" s="43">
        <v>855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855</v>
      </c>
      <c r="O6" s="44">
        <f t="shared" si="2"/>
        <v>2.9180887372013653</v>
      </c>
      <c r="P6" s="9"/>
    </row>
    <row r="7" spans="1:16" ht="15">
      <c r="A7" s="12"/>
      <c r="B7" s="23">
        <v>312.6</v>
      </c>
      <c r="C7" s="19" t="s">
        <v>35</v>
      </c>
      <c r="D7" s="43">
        <v>19607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19607</v>
      </c>
      <c r="O7" s="44">
        <f t="shared" si="2"/>
        <v>66.91808873720136</v>
      </c>
      <c r="P7" s="9"/>
    </row>
    <row r="8" spans="1:16" ht="15">
      <c r="A8" s="12"/>
      <c r="B8" s="23">
        <v>314.1</v>
      </c>
      <c r="C8" s="19" t="s">
        <v>36</v>
      </c>
      <c r="D8" s="43">
        <v>18045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18045</v>
      </c>
      <c r="O8" s="44">
        <f t="shared" si="2"/>
        <v>61.58703071672355</v>
      </c>
      <c r="P8" s="9"/>
    </row>
    <row r="9" spans="1:16" ht="15">
      <c r="A9" s="12"/>
      <c r="B9" s="23">
        <v>315</v>
      </c>
      <c r="C9" s="19" t="s">
        <v>268</v>
      </c>
      <c r="D9" s="43">
        <v>3488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3488</v>
      </c>
      <c r="O9" s="44">
        <f t="shared" si="2"/>
        <v>11.904436860068259</v>
      </c>
      <c r="P9" s="9"/>
    </row>
    <row r="10" spans="1:16" ht="15.75">
      <c r="A10" s="27" t="s">
        <v>38</v>
      </c>
      <c r="B10" s="28"/>
      <c r="C10" s="29"/>
      <c r="D10" s="30">
        <f aca="true" t="shared" si="3" ref="D10:M10">SUM(D11:D11)</f>
        <v>6315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6315</v>
      </c>
      <c r="O10" s="42">
        <f t="shared" si="2"/>
        <v>21.552901023890787</v>
      </c>
      <c r="P10" s="10"/>
    </row>
    <row r="11" spans="1:16" ht="15">
      <c r="A11" s="12"/>
      <c r="B11" s="23">
        <v>323.1</v>
      </c>
      <c r="C11" s="19" t="s">
        <v>39</v>
      </c>
      <c r="D11" s="43">
        <v>6315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6315</v>
      </c>
      <c r="O11" s="44">
        <f t="shared" si="2"/>
        <v>21.552901023890787</v>
      </c>
      <c r="P11" s="9"/>
    </row>
    <row r="12" spans="1:16" ht="15.75">
      <c r="A12" s="27" t="s">
        <v>9</v>
      </c>
      <c r="B12" s="28"/>
      <c r="C12" s="29"/>
      <c r="D12" s="30">
        <f aca="true" t="shared" si="4" ref="D12:M12">SUM(D13:D18)</f>
        <v>40486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40486</v>
      </c>
      <c r="O12" s="42">
        <f t="shared" si="2"/>
        <v>138.17747440273038</v>
      </c>
      <c r="P12" s="10"/>
    </row>
    <row r="13" spans="1:16" ht="15">
      <c r="A13" s="12"/>
      <c r="B13" s="23">
        <v>335.12</v>
      </c>
      <c r="C13" s="19" t="s">
        <v>269</v>
      </c>
      <c r="D13" s="43">
        <v>16052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aca="true" t="shared" si="5" ref="N13:N18">SUM(D13:M13)</f>
        <v>16052</v>
      </c>
      <c r="O13" s="44">
        <f t="shared" si="2"/>
        <v>54.784982935153586</v>
      </c>
      <c r="P13" s="9"/>
    </row>
    <row r="14" spans="1:16" ht="15">
      <c r="A14" s="12"/>
      <c r="B14" s="23">
        <v>335.14</v>
      </c>
      <c r="C14" s="19" t="s">
        <v>276</v>
      </c>
      <c r="D14" s="43">
        <v>228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5"/>
        <v>228</v>
      </c>
      <c r="O14" s="44">
        <f t="shared" si="2"/>
        <v>0.7781569965870307</v>
      </c>
      <c r="P14" s="9"/>
    </row>
    <row r="15" spans="1:16" ht="15">
      <c r="A15" s="12"/>
      <c r="B15" s="23">
        <v>335.15</v>
      </c>
      <c r="C15" s="19" t="s">
        <v>270</v>
      </c>
      <c r="D15" s="43">
        <v>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63</v>
      </c>
      <c r="O15" s="44">
        <f t="shared" si="2"/>
        <v>0.2150170648464164</v>
      </c>
      <c r="P15" s="9"/>
    </row>
    <row r="16" spans="1:16" ht="15">
      <c r="A16" s="12"/>
      <c r="B16" s="23">
        <v>335.18</v>
      </c>
      <c r="C16" s="19" t="s">
        <v>271</v>
      </c>
      <c r="D16" s="43">
        <v>9098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9098</v>
      </c>
      <c r="O16" s="44">
        <f t="shared" si="2"/>
        <v>31.051194539249146</v>
      </c>
      <c r="P16" s="9"/>
    </row>
    <row r="17" spans="1:16" ht="15">
      <c r="A17" s="12"/>
      <c r="B17" s="23">
        <v>335.29</v>
      </c>
      <c r="C17" s="19" t="s">
        <v>131</v>
      </c>
      <c r="D17" s="43">
        <v>5675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5675</v>
      </c>
      <c r="O17" s="44">
        <f t="shared" si="2"/>
        <v>19.368600682593858</v>
      </c>
      <c r="P17" s="9"/>
    </row>
    <row r="18" spans="1:16" ht="15">
      <c r="A18" s="12"/>
      <c r="B18" s="23">
        <v>335.49</v>
      </c>
      <c r="C18" s="19" t="s">
        <v>140</v>
      </c>
      <c r="D18" s="43">
        <v>9370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9370</v>
      </c>
      <c r="O18" s="44">
        <f t="shared" si="2"/>
        <v>31.97952218430034</v>
      </c>
      <c r="P18" s="9"/>
    </row>
    <row r="19" spans="1:16" ht="15.75">
      <c r="A19" s="27" t="s">
        <v>16</v>
      </c>
      <c r="B19" s="28"/>
      <c r="C19" s="29"/>
      <c r="D19" s="30">
        <f aca="true" t="shared" si="6" ref="D19:M19">SUM(D20:D21)</f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108384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aca="true" t="shared" si="7" ref="N19:N26">SUM(D19:M19)</f>
        <v>108384</v>
      </c>
      <c r="O19" s="42">
        <f t="shared" si="2"/>
        <v>369.9112627986348</v>
      </c>
      <c r="P19" s="10"/>
    </row>
    <row r="20" spans="1:16" ht="15">
      <c r="A20" s="12"/>
      <c r="B20" s="23">
        <v>343.3</v>
      </c>
      <c r="C20" s="19" t="s">
        <v>17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48857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7"/>
        <v>48857</v>
      </c>
      <c r="O20" s="44">
        <f t="shared" si="2"/>
        <v>166.74744027303754</v>
      </c>
      <c r="P20" s="9"/>
    </row>
    <row r="21" spans="1:16" ht="15">
      <c r="A21" s="12"/>
      <c r="B21" s="23">
        <v>343.4</v>
      </c>
      <c r="C21" s="19" t="s">
        <v>18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59527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59527</v>
      </c>
      <c r="O21" s="44">
        <f t="shared" si="2"/>
        <v>203.16382252559728</v>
      </c>
      <c r="P21" s="9"/>
    </row>
    <row r="22" spans="1:16" ht="15.75">
      <c r="A22" s="27" t="s">
        <v>1</v>
      </c>
      <c r="B22" s="28"/>
      <c r="C22" s="29"/>
      <c r="D22" s="30">
        <f aca="true" t="shared" si="8" ref="D22:M22">SUM(D23:D25)</f>
        <v>16022</v>
      </c>
      <c r="E22" s="30">
        <f t="shared" si="8"/>
        <v>0</v>
      </c>
      <c r="F22" s="30">
        <f t="shared" si="8"/>
        <v>0</v>
      </c>
      <c r="G22" s="30">
        <f t="shared" si="8"/>
        <v>0</v>
      </c>
      <c r="H22" s="30">
        <f t="shared" si="8"/>
        <v>0</v>
      </c>
      <c r="I22" s="30">
        <f t="shared" si="8"/>
        <v>0</v>
      </c>
      <c r="J22" s="30">
        <f t="shared" si="8"/>
        <v>0</v>
      </c>
      <c r="K22" s="30">
        <f t="shared" si="8"/>
        <v>0</v>
      </c>
      <c r="L22" s="30">
        <f t="shared" si="8"/>
        <v>0</v>
      </c>
      <c r="M22" s="30">
        <f t="shared" si="8"/>
        <v>0</v>
      </c>
      <c r="N22" s="30">
        <f t="shared" si="7"/>
        <v>16022</v>
      </c>
      <c r="O22" s="42">
        <f t="shared" si="2"/>
        <v>54.68259385665529</v>
      </c>
      <c r="P22" s="10"/>
    </row>
    <row r="23" spans="1:16" ht="15">
      <c r="A23" s="12"/>
      <c r="B23" s="23">
        <v>362</v>
      </c>
      <c r="C23" s="19" t="s">
        <v>21</v>
      </c>
      <c r="D23" s="43">
        <v>4997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4997</v>
      </c>
      <c r="O23" s="44">
        <f t="shared" si="2"/>
        <v>17.054607508532424</v>
      </c>
      <c r="P23" s="9"/>
    </row>
    <row r="24" spans="1:16" ht="15">
      <c r="A24" s="12"/>
      <c r="B24" s="23">
        <v>364</v>
      </c>
      <c r="C24" s="19" t="s">
        <v>283</v>
      </c>
      <c r="D24" s="43">
        <v>8000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8000</v>
      </c>
      <c r="O24" s="44">
        <f t="shared" si="2"/>
        <v>27.303754266211605</v>
      </c>
      <c r="P24" s="9"/>
    </row>
    <row r="25" spans="1:16" ht="15.75" thickBot="1">
      <c r="A25" s="12"/>
      <c r="B25" s="23">
        <v>369.9</v>
      </c>
      <c r="C25" s="19" t="s">
        <v>22</v>
      </c>
      <c r="D25" s="43">
        <v>3025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3025</v>
      </c>
      <c r="O25" s="44">
        <f t="shared" si="2"/>
        <v>10.324232081911262</v>
      </c>
      <c r="P25" s="9"/>
    </row>
    <row r="26" spans="1:119" ht="16.5" thickBot="1">
      <c r="A26" s="13" t="s">
        <v>19</v>
      </c>
      <c r="B26" s="21"/>
      <c r="C26" s="20"/>
      <c r="D26" s="14">
        <f>SUM(D5,D10,D12,D19,D22)</f>
        <v>104818</v>
      </c>
      <c r="E26" s="14">
        <f aca="true" t="shared" si="9" ref="E26:M26">SUM(E5,E10,E12,E19,E22)</f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108384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7"/>
        <v>213202</v>
      </c>
      <c r="O26" s="36">
        <f t="shared" si="2"/>
        <v>727.6518771331058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52" t="s">
        <v>284</v>
      </c>
      <c r="M28" s="52"/>
      <c r="N28" s="52"/>
      <c r="O28" s="40">
        <v>293</v>
      </c>
    </row>
    <row r="29" spans="1:15" ht="1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</row>
    <row r="30" spans="1:15" ht="15.75" customHeight="1" thickBot="1">
      <c r="A30" s="56" t="s">
        <v>32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278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SUM(D6:D22)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0</v>
      </c>
      <c r="O5" s="31">
        <f aca="true" t="shared" si="1" ref="O5:O68">(N5/O$285)</f>
        <v>0</v>
      </c>
      <c r="P5" s="6"/>
    </row>
    <row r="6" spans="1:16" ht="15">
      <c r="A6" s="12"/>
      <c r="B6" s="23">
        <v>311</v>
      </c>
      <c r="C6" s="19" t="s">
        <v>50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23">
        <v>312.1</v>
      </c>
      <c r="C7" s="19" t="s">
        <v>34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22">SUM(D7:M7)</f>
        <v>0</v>
      </c>
      <c r="O7" s="44">
        <f t="shared" si="1"/>
        <v>0</v>
      </c>
      <c r="P7" s="9"/>
    </row>
    <row r="8" spans="1:16" ht="15">
      <c r="A8" s="12"/>
      <c r="B8" s="23">
        <v>312.3</v>
      </c>
      <c r="C8" s="19" t="s">
        <v>51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23">
        <v>312.41</v>
      </c>
      <c r="C9" s="19" t="s">
        <v>52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23">
        <v>312.42</v>
      </c>
      <c r="C10" s="19" t="s">
        <v>53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23">
        <v>312.51</v>
      </c>
      <c r="C11" s="19" t="s">
        <v>54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SUM(D11:M11)</f>
        <v>0</v>
      </c>
      <c r="O11" s="44">
        <f t="shared" si="1"/>
        <v>0</v>
      </c>
      <c r="P11" s="9"/>
    </row>
    <row r="12" spans="1:16" ht="15">
      <c r="A12" s="12"/>
      <c r="B12" s="23">
        <v>312.52</v>
      </c>
      <c r="C12" s="19" t="s">
        <v>304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0</v>
      </c>
      <c r="O12" s="44">
        <f t="shared" si="1"/>
        <v>0</v>
      </c>
      <c r="P12" s="9"/>
    </row>
    <row r="13" spans="1:16" ht="15">
      <c r="A13" s="12"/>
      <c r="B13" s="23">
        <v>312.6</v>
      </c>
      <c r="C13" s="19" t="s">
        <v>35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23">
        <v>314.1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">
      <c r="A15" s="12"/>
      <c r="B15" s="23">
        <v>314.3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44">
        <f t="shared" si="1"/>
        <v>0</v>
      </c>
      <c r="P15" s="9"/>
    </row>
    <row r="16" spans="1:16" ht="15">
      <c r="A16" s="12"/>
      <c r="B16" s="23">
        <v>314.4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44">
        <f t="shared" si="1"/>
        <v>0</v>
      </c>
      <c r="P16" s="9"/>
    </row>
    <row r="17" spans="1:16" ht="15">
      <c r="A17" s="12"/>
      <c r="B17" s="23">
        <v>314.7</v>
      </c>
      <c r="C17" s="19" t="s">
        <v>60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2"/>
        <v>0</v>
      </c>
      <c r="O17" s="44">
        <f t="shared" si="1"/>
        <v>0</v>
      </c>
      <c r="P17" s="9"/>
    </row>
    <row r="18" spans="1:16" ht="15">
      <c r="A18" s="12"/>
      <c r="B18" s="23">
        <v>314.8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2"/>
        <v>0</v>
      </c>
      <c r="O18" s="44">
        <f t="shared" si="1"/>
        <v>0</v>
      </c>
      <c r="P18" s="9"/>
    </row>
    <row r="19" spans="1:16" ht="15">
      <c r="A19" s="12"/>
      <c r="B19" s="23">
        <v>314.9</v>
      </c>
      <c r="C19" s="19" t="s">
        <v>62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2"/>
        <v>0</v>
      </c>
      <c r="O19" s="44">
        <f t="shared" si="1"/>
        <v>0</v>
      </c>
      <c r="P19" s="9"/>
    </row>
    <row r="20" spans="1:16" ht="15">
      <c r="A20" s="12"/>
      <c r="B20" s="23">
        <v>315</v>
      </c>
      <c r="C20" s="19" t="s">
        <v>268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2"/>
        <v>0</v>
      </c>
      <c r="O20" s="44">
        <f t="shared" si="1"/>
        <v>0</v>
      </c>
      <c r="P20" s="9"/>
    </row>
    <row r="21" spans="1:16" ht="15">
      <c r="A21" s="12"/>
      <c r="B21" s="23">
        <v>316</v>
      </c>
      <c r="C21" s="19" t="s">
        <v>305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2"/>
        <v>0</v>
      </c>
      <c r="O21" s="44">
        <f t="shared" si="1"/>
        <v>0</v>
      </c>
      <c r="P21" s="9"/>
    </row>
    <row r="22" spans="1:16" ht="15">
      <c r="A22" s="12"/>
      <c r="B22" s="23">
        <v>319</v>
      </c>
      <c r="C22" s="19" t="s">
        <v>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2"/>
        <v>0</v>
      </c>
      <c r="O22" s="44">
        <f t="shared" si="1"/>
        <v>0</v>
      </c>
      <c r="P22" s="9"/>
    </row>
    <row r="23" spans="1:16" ht="15.75">
      <c r="A23" s="27" t="s">
        <v>38</v>
      </c>
      <c r="B23" s="28"/>
      <c r="C23" s="29"/>
      <c r="D23" s="30">
        <f aca="true" t="shared" si="3" ref="D23:M23">SUM(D24:D50)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41">
        <f>SUM(D23:M23)</f>
        <v>0</v>
      </c>
      <c r="O23" s="42">
        <f t="shared" si="1"/>
        <v>0</v>
      </c>
      <c r="P23" s="10"/>
    </row>
    <row r="24" spans="1:16" ht="15">
      <c r="A24" s="12"/>
      <c r="B24" s="23">
        <v>322</v>
      </c>
      <c r="C24" s="19" t="s">
        <v>64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0</v>
      </c>
      <c r="O24" s="44">
        <f t="shared" si="1"/>
        <v>0</v>
      </c>
      <c r="P24" s="9"/>
    </row>
    <row r="25" spans="1:16" ht="15">
      <c r="A25" s="12"/>
      <c r="B25" s="23">
        <v>323.1</v>
      </c>
      <c r="C25" s="19" t="s">
        <v>39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aca="true" t="shared" si="4" ref="N25:N48">SUM(D25:M25)</f>
        <v>0</v>
      </c>
      <c r="O25" s="44">
        <f t="shared" si="1"/>
        <v>0</v>
      </c>
      <c r="P25" s="9"/>
    </row>
    <row r="26" spans="1:16" ht="15">
      <c r="A26" s="12"/>
      <c r="B26" s="23">
        <v>323.2</v>
      </c>
      <c r="C26" s="19" t="s">
        <v>65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0</v>
      </c>
      <c r="O26" s="44">
        <f t="shared" si="1"/>
        <v>0</v>
      </c>
      <c r="P26" s="9"/>
    </row>
    <row r="27" spans="1:16" ht="15">
      <c r="A27" s="12"/>
      <c r="B27" s="23">
        <v>323.3</v>
      </c>
      <c r="C27" s="19" t="s">
        <v>66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0</v>
      </c>
      <c r="O27" s="44">
        <f t="shared" si="1"/>
        <v>0</v>
      </c>
      <c r="P27" s="9"/>
    </row>
    <row r="28" spans="1:16" ht="15">
      <c r="A28" s="12"/>
      <c r="B28" s="23">
        <v>323.4</v>
      </c>
      <c r="C28" s="19" t="s">
        <v>67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0</v>
      </c>
      <c r="O28" s="44">
        <f t="shared" si="1"/>
        <v>0</v>
      </c>
      <c r="P28" s="9"/>
    </row>
    <row r="29" spans="1:16" ht="15">
      <c r="A29" s="12"/>
      <c r="B29" s="23">
        <v>323.5</v>
      </c>
      <c r="C29" s="19" t="s">
        <v>68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0</v>
      </c>
      <c r="O29" s="44">
        <f t="shared" si="1"/>
        <v>0</v>
      </c>
      <c r="P29" s="9"/>
    </row>
    <row r="30" spans="1:16" ht="15">
      <c r="A30" s="12"/>
      <c r="B30" s="23">
        <v>323.6</v>
      </c>
      <c r="C30" s="19" t="s">
        <v>69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6" ht="15">
      <c r="A31" s="12"/>
      <c r="B31" s="23">
        <v>323.7</v>
      </c>
      <c r="C31" s="19" t="s">
        <v>70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0</v>
      </c>
      <c r="O31" s="44">
        <f t="shared" si="1"/>
        <v>0</v>
      </c>
      <c r="P31" s="9"/>
    </row>
    <row r="32" spans="1:16" ht="15">
      <c r="A32" s="12"/>
      <c r="B32" s="23">
        <v>323.9</v>
      </c>
      <c r="C32" s="19" t="s">
        <v>71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0</v>
      </c>
      <c r="O32" s="44">
        <f t="shared" si="1"/>
        <v>0</v>
      </c>
      <c r="P32" s="9"/>
    </row>
    <row r="33" spans="1:16" ht="15">
      <c r="A33" s="12"/>
      <c r="B33" s="23">
        <v>324.11</v>
      </c>
      <c r="C33" s="19" t="s">
        <v>72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0</v>
      </c>
      <c r="O33" s="44">
        <f t="shared" si="1"/>
        <v>0</v>
      </c>
      <c r="P33" s="9"/>
    </row>
    <row r="34" spans="1:16" ht="15">
      <c r="A34" s="12"/>
      <c r="B34" s="23">
        <v>324.12</v>
      </c>
      <c r="C34" s="19" t="s">
        <v>73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0</v>
      </c>
      <c r="O34" s="44">
        <f t="shared" si="1"/>
        <v>0</v>
      </c>
      <c r="P34" s="9"/>
    </row>
    <row r="35" spans="1:16" ht="15">
      <c r="A35" s="12"/>
      <c r="B35" s="23">
        <v>324.21</v>
      </c>
      <c r="C35" s="19" t="s">
        <v>74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0</v>
      </c>
      <c r="O35" s="44">
        <f t="shared" si="1"/>
        <v>0</v>
      </c>
      <c r="P35" s="9"/>
    </row>
    <row r="36" spans="1:16" ht="15">
      <c r="A36" s="12"/>
      <c r="B36" s="23">
        <v>324.22</v>
      </c>
      <c r="C36" s="19" t="s">
        <v>75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0</v>
      </c>
      <c r="O36" s="44">
        <f t="shared" si="1"/>
        <v>0</v>
      </c>
      <c r="P36" s="9"/>
    </row>
    <row r="37" spans="1:16" ht="15">
      <c r="A37" s="12"/>
      <c r="B37" s="23">
        <v>324.31</v>
      </c>
      <c r="C37" s="19" t="s">
        <v>76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0</v>
      </c>
      <c r="O37" s="44">
        <f t="shared" si="1"/>
        <v>0</v>
      </c>
      <c r="P37" s="9"/>
    </row>
    <row r="38" spans="1:16" ht="15">
      <c r="A38" s="12"/>
      <c r="B38" s="23">
        <v>324.32</v>
      </c>
      <c r="C38" s="19" t="s">
        <v>77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0</v>
      </c>
      <c r="O38" s="44">
        <f t="shared" si="1"/>
        <v>0</v>
      </c>
      <c r="P38" s="9"/>
    </row>
    <row r="39" spans="1:16" ht="15">
      <c r="A39" s="12"/>
      <c r="B39" s="23">
        <v>324.41</v>
      </c>
      <c r="C39" s="19" t="s">
        <v>78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0</v>
      </c>
      <c r="O39" s="44">
        <f t="shared" si="1"/>
        <v>0</v>
      </c>
      <c r="P39" s="9"/>
    </row>
    <row r="40" spans="1:16" ht="15">
      <c r="A40" s="12"/>
      <c r="B40" s="23">
        <v>324.42</v>
      </c>
      <c r="C40" s="19" t="s">
        <v>79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0</v>
      </c>
      <c r="O40" s="44">
        <f t="shared" si="1"/>
        <v>0</v>
      </c>
      <c r="P40" s="9"/>
    </row>
    <row r="41" spans="1:16" ht="15">
      <c r="A41" s="12"/>
      <c r="B41" s="23">
        <v>324.51</v>
      </c>
      <c r="C41" s="19" t="s">
        <v>80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0</v>
      </c>
      <c r="O41" s="44">
        <f t="shared" si="1"/>
        <v>0</v>
      </c>
      <c r="P41" s="9"/>
    </row>
    <row r="42" spans="1:16" ht="15">
      <c r="A42" s="12"/>
      <c r="B42" s="23">
        <v>324.52</v>
      </c>
      <c r="C42" s="19" t="s">
        <v>81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4"/>
        <v>0</v>
      </c>
      <c r="O42" s="44">
        <f t="shared" si="1"/>
        <v>0</v>
      </c>
      <c r="P42" s="9"/>
    </row>
    <row r="43" spans="1:16" ht="15">
      <c r="A43" s="12"/>
      <c r="B43" s="23">
        <v>324.61</v>
      </c>
      <c r="C43" s="19" t="s">
        <v>82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4"/>
        <v>0</v>
      </c>
      <c r="O43" s="44">
        <f t="shared" si="1"/>
        <v>0</v>
      </c>
      <c r="P43" s="9"/>
    </row>
    <row r="44" spans="1:16" ht="15">
      <c r="A44" s="12"/>
      <c r="B44" s="23">
        <v>324.62</v>
      </c>
      <c r="C44" s="19" t="s">
        <v>83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4"/>
        <v>0</v>
      </c>
      <c r="O44" s="44">
        <f t="shared" si="1"/>
        <v>0</v>
      </c>
      <c r="P44" s="9"/>
    </row>
    <row r="45" spans="1:16" ht="15">
      <c r="A45" s="12"/>
      <c r="B45" s="23">
        <v>324.71</v>
      </c>
      <c r="C45" s="19" t="s">
        <v>84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4"/>
        <v>0</v>
      </c>
      <c r="O45" s="44">
        <f t="shared" si="1"/>
        <v>0</v>
      </c>
      <c r="P45" s="9"/>
    </row>
    <row r="46" spans="1:16" ht="15">
      <c r="A46" s="12"/>
      <c r="B46" s="23">
        <v>324.72</v>
      </c>
      <c r="C46" s="19" t="s">
        <v>85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4"/>
        <v>0</v>
      </c>
      <c r="O46" s="44">
        <f t="shared" si="1"/>
        <v>0</v>
      </c>
      <c r="P46" s="9"/>
    </row>
    <row r="47" spans="1:16" ht="15">
      <c r="A47" s="12"/>
      <c r="B47" s="23">
        <v>325.1</v>
      </c>
      <c r="C47" s="19" t="s">
        <v>86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4"/>
        <v>0</v>
      </c>
      <c r="O47" s="44">
        <f t="shared" si="1"/>
        <v>0</v>
      </c>
      <c r="P47" s="9"/>
    </row>
    <row r="48" spans="1:16" ht="15">
      <c r="A48" s="12"/>
      <c r="B48" s="23">
        <v>325.2</v>
      </c>
      <c r="C48" s="19" t="s">
        <v>87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4"/>
        <v>0</v>
      </c>
      <c r="O48" s="44">
        <f t="shared" si="1"/>
        <v>0</v>
      </c>
      <c r="P48" s="9"/>
    </row>
    <row r="49" spans="1:16" ht="15">
      <c r="A49" s="12"/>
      <c r="B49" s="23">
        <v>329</v>
      </c>
      <c r="C49" s="19" t="s">
        <v>88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>SUM(D49:M49)</f>
        <v>0</v>
      </c>
      <c r="O49" s="44">
        <f t="shared" si="1"/>
        <v>0</v>
      </c>
      <c r="P49" s="9"/>
    </row>
    <row r="50" spans="1:16" ht="15">
      <c r="A50" s="12"/>
      <c r="B50" s="23">
        <v>367</v>
      </c>
      <c r="C50" s="19" t="s">
        <v>231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>SUM(D50:M50)</f>
        <v>0</v>
      </c>
      <c r="O50" s="44">
        <f t="shared" si="1"/>
        <v>0</v>
      </c>
      <c r="P50" s="9"/>
    </row>
    <row r="51" spans="1:16" ht="15.75">
      <c r="A51" s="27" t="s">
        <v>9</v>
      </c>
      <c r="B51" s="28"/>
      <c r="C51" s="29"/>
      <c r="D51" s="30">
        <f>SUM(D52:D135)</f>
        <v>0</v>
      </c>
      <c r="E51" s="30">
        <f aca="true" t="shared" si="5" ref="E51:M51">SUM(E52:E135)</f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  <c r="I51" s="30">
        <f t="shared" si="5"/>
        <v>0</v>
      </c>
      <c r="J51" s="30">
        <f t="shared" si="5"/>
        <v>0</v>
      </c>
      <c r="K51" s="30">
        <f t="shared" si="5"/>
        <v>0</v>
      </c>
      <c r="L51" s="30">
        <f t="shared" si="5"/>
        <v>0</v>
      </c>
      <c r="M51" s="30">
        <f t="shared" si="5"/>
        <v>0</v>
      </c>
      <c r="N51" s="41">
        <f>SUM(D51:M51)</f>
        <v>0</v>
      </c>
      <c r="O51" s="42">
        <f t="shared" si="1"/>
        <v>0</v>
      </c>
      <c r="P51" s="10"/>
    </row>
    <row r="52" spans="1:16" ht="15">
      <c r="A52" s="12"/>
      <c r="B52" s="23">
        <v>331.1</v>
      </c>
      <c r="C52" s="19" t="s">
        <v>89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>SUM(D52:M52)</f>
        <v>0</v>
      </c>
      <c r="O52" s="44">
        <f t="shared" si="1"/>
        <v>0</v>
      </c>
      <c r="P52" s="9"/>
    </row>
    <row r="53" spans="1:16" ht="15">
      <c r="A53" s="12"/>
      <c r="B53" s="23">
        <v>331.2</v>
      </c>
      <c r="C53" s="19" t="s">
        <v>90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>SUM(D53:M53)</f>
        <v>0</v>
      </c>
      <c r="O53" s="44">
        <f t="shared" si="1"/>
        <v>0</v>
      </c>
      <c r="P53" s="9"/>
    </row>
    <row r="54" spans="1:16" ht="15">
      <c r="A54" s="12"/>
      <c r="B54" s="23">
        <v>331.31</v>
      </c>
      <c r="C54" s="19" t="s">
        <v>10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aca="true" t="shared" si="6" ref="N54:N78">SUM(D54:M54)</f>
        <v>0</v>
      </c>
      <c r="O54" s="44">
        <f t="shared" si="1"/>
        <v>0</v>
      </c>
      <c r="P54" s="9"/>
    </row>
    <row r="55" spans="1:16" ht="15">
      <c r="A55" s="12"/>
      <c r="B55" s="23">
        <v>331.32</v>
      </c>
      <c r="C55" s="19" t="s">
        <v>91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6"/>
        <v>0</v>
      </c>
      <c r="O55" s="44">
        <f t="shared" si="1"/>
        <v>0</v>
      </c>
      <c r="P55" s="9"/>
    </row>
    <row r="56" spans="1:16" ht="15">
      <c r="A56" s="12"/>
      <c r="B56" s="23">
        <v>331.33</v>
      </c>
      <c r="C56" s="19" t="s">
        <v>92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>SUM(D56:M56)</f>
        <v>0</v>
      </c>
      <c r="O56" s="44">
        <f t="shared" si="1"/>
        <v>0</v>
      </c>
      <c r="P56" s="9"/>
    </row>
    <row r="57" spans="1:16" ht="15">
      <c r="A57" s="12"/>
      <c r="B57" s="23">
        <v>331.34</v>
      </c>
      <c r="C57" s="19" t="s">
        <v>93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>SUM(D57:M57)</f>
        <v>0</v>
      </c>
      <c r="O57" s="44">
        <f t="shared" si="1"/>
        <v>0</v>
      </c>
      <c r="P57" s="9"/>
    </row>
    <row r="58" spans="1:16" ht="15">
      <c r="A58" s="12"/>
      <c r="B58" s="23">
        <v>331.35</v>
      </c>
      <c r="C58" s="19" t="s">
        <v>94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6"/>
        <v>0</v>
      </c>
      <c r="O58" s="44">
        <f t="shared" si="1"/>
        <v>0</v>
      </c>
      <c r="P58" s="9"/>
    </row>
    <row r="59" spans="1:16" ht="15">
      <c r="A59" s="12"/>
      <c r="B59" s="23">
        <v>331.39</v>
      </c>
      <c r="C59" s="19" t="s">
        <v>95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6"/>
        <v>0</v>
      </c>
      <c r="O59" s="44">
        <f t="shared" si="1"/>
        <v>0</v>
      </c>
      <c r="P59" s="9"/>
    </row>
    <row r="60" spans="1:16" ht="15">
      <c r="A60" s="12"/>
      <c r="B60" s="23">
        <v>331.41</v>
      </c>
      <c r="C60" s="19" t="s">
        <v>96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6"/>
        <v>0</v>
      </c>
      <c r="O60" s="44">
        <f t="shared" si="1"/>
        <v>0</v>
      </c>
      <c r="P60" s="9"/>
    </row>
    <row r="61" spans="1:16" ht="15">
      <c r="A61" s="12"/>
      <c r="B61" s="23">
        <v>331.42</v>
      </c>
      <c r="C61" s="19" t="s">
        <v>97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6"/>
        <v>0</v>
      </c>
      <c r="O61" s="44">
        <f t="shared" si="1"/>
        <v>0</v>
      </c>
      <c r="P61" s="9"/>
    </row>
    <row r="62" spans="1:16" ht="15">
      <c r="A62" s="12"/>
      <c r="B62" s="23">
        <v>331.49</v>
      </c>
      <c r="C62" s="19" t="s">
        <v>98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6"/>
        <v>0</v>
      </c>
      <c r="O62" s="44">
        <f t="shared" si="1"/>
        <v>0</v>
      </c>
      <c r="P62" s="9"/>
    </row>
    <row r="63" spans="1:16" ht="15">
      <c r="A63" s="12"/>
      <c r="B63" s="23">
        <v>331.5</v>
      </c>
      <c r="C63" s="19" t="s">
        <v>99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6"/>
        <v>0</v>
      </c>
      <c r="O63" s="44">
        <f t="shared" si="1"/>
        <v>0</v>
      </c>
      <c r="P63" s="9"/>
    </row>
    <row r="64" spans="1:16" ht="15">
      <c r="A64" s="12"/>
      <c r="B64" s="23">
        <v>331.61</v>
      </c>
      <c r="C64" s="19" t="s">
        <v>100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 t="shared" si="6"/>
        <v>0</v>
      </c>
      <c r="O64" s="44">
        <f t="shared" si="1"/>
        <v>0</v>
      </c>
      <c r="P64" s="9"/>
    </row>
    <row r="65" spans="1:16" ht="15">
      <c r="A65" s="12"/>
      <c r="B65" s="23">
        <v>331.62</v>
      </c>
      <c r="C65" s="19" t="s">
        <v>101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6"/>
        <v>0</v>
      </c>
      <c r="O65" s="44">
        <f t="shared" si="1"/>
        <v>0</v>
      </c>
      <c r="P65" s="9"/>
    </row>
    <row r="66" spans="1:16" ht="15">
      <c r="A66" s="12"/>
      <c r="B66" s="23">
        <v>331.65</v>
      </c>
      <c r="C66" s="19" t="s">
        <v>102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6"/>
        <v>0</v>
      </c>
      <c r="O66" s="44">
        <f t="shared" si="1"/>
        <v>0</v>
      </c>
      <c r="P66" s="9"/>
    </row>
    <row r="67" spans="1:16" ht="15">
      <c r="A67" s="12"/>
      <c r="B67" s="23">
        <v>331.69</v>
      </c>
      <c r="C67" s="19" t="s">
        <v>103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6"/>
        <v>0</v>
      </c>
      <c r="O67" s="44">
        <f t="shared" si="1"/>
        <v>0</v>
      </c>
      <c r="P67" s="9"/>
    </row>
    <row r="68" spans="1:16" ht="15">
      <c r="A68" s="12"/>
      <c r="B68" s="23">
        <v>331.7</v>
      </c>
      <c r="C68" s="19" t="s">
        <v>104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6"/>
        <v>0</v>
      </c>
      <c r="O68" s="44">
        <f t="shared" si="1"/>
        <v>0</v>
      </c>
      <c r="P68" s="9"/>
    </row>
    <row r="69" spans="1:16" ht="15">
      <c r="A69" s="12"/>
      <c r="B69" s="23">
        <v>331.81</v>
      </c>
      <c r="C69" s="19" t="s">
        <v>306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6"/>
        <v>0</v>
      </c>
      <c r="O69" s="44">
        <f aca="true" t="shared" si="7" ref="O69:O132">(N69/O$285)</f>
        <v>0</v>
      </c>
      <c r="P69" s="9"/>
    </row>
    <row r="70" spans="1:16" ht="15">
      <c r="A70" s="12"/>
      <c r="B70" s="23">
        <v>331.82</v>
      </c>
      <c r="C70" s="19" t="s">
        <v>307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6"/>
        <v>0</v>
      </c>
      <c r="O70" s="44">
        <f t="shared" si="7"/>
        <v>0</v>
      </c>
      <c r="P70" s="9"/>
    </row>
    <row r="71" spans="1:16" ht="15">
      <c r="A71" s="12"/>
      <c r="B71" s="23">
        <v>331.83</v>
      </c>
      <c r="C71" s="19" t="s">
        <v>308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6"/>
        <v>0</v>
      </c>
      <c r="O71" s="44">
        <f t="shared" si="7"/>
        <v>0</v>
      </c>
      <c r="P71" s="9"/>
    </row>
    <row r="72" spans="1:16" ht="15">
      <c r="A72" s="12"/>
      <c r="B72" s="23">
        <v>331.89</v>
      </c>
      <c r="C72" s="19" t="s">
        <v>309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6"/>
        <v>0</v>
      </c>
      <c r="O72" s="44">
        <f t="shared" si="7"/>
        <v>0</v>
      </c>
      <c r="P72" s="9"/>
    </row>
    <row r="73" spans="1:16" ht="15">
      <c r="A73" s="12"/>
      <c r="B73" s="23">
        <v>331.9</v>
      </c>
      <c r="C73" s="19" t="s">
        <v>105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6"/>
        <v>0</v>
      </c>
      <c r="O73" s="44">
        <f t="shared" si="7"/>
        <v>0</v>
      </c>
      <c r="P73" s="9"/>
    </row>
    <row r="74" spans="1:16" ht="15">
      <c r="A74" s="12"/>
      <c r="B74" s="23">
        <v>333</v>
      </c>
      <c r="C74" s="19" t="s">
        <v>106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6"/>
        <v>0</v>
      </c>
      <c r="O74" s="44">
        <f t="shared" si="7"/>
        <v>0</v>
      </c>
      <c r="P74" s="9"/>
    </row>
    <row r="75" spans="1:16" ht="15">
      <c r="A75" s="12"/>
      <c r="B75" s="23">
        <v>334.1</v>
      </c>
      <c r="C75" s="19" t="s">
        <v>107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f t="shared" si="6"/>
        <v>0</v>
      </c>
      <c r="O75" s="44">
        <f t="shared" si="7"/>
        <v>0</v>
      </c>
      <c r="P75" s="9"/>
    </row>
    <row r="76" spans="1:16" ht="15">
      <c r="A76" s="12"/>
      <c r="B76" s="23">
        <v>334.2</v>
      </c>
      <c r="C76" s="19" t="s">
        <v>108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f t="shared" si="6"/>
        <v>0</v>
      </c>
      <c r="O76" s="44">
        <f t="shared" si="7"/>
        <v>0</v>
      </c>
      <c r="P76" s="9"/>
    </row>
    <row r="77" spans="1:16" ht="15">
      <c r="A77" s="12"/>
      <c r="B77" s="23">
        <v>334.31</v>
      </c>
      <c r="C77" s="19" t="s">
        <v>109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f t="shared" si="6"/>
        <v>0</v>
      </c>
      <c r="O77" s="44">
        <f t="shared" si="7"/>
        <v>0</v>
      </c>
      <c r="P77" s="9"/>
    </row>
    <row r="78" spans="1:16" ht="15">
      <c r="A78" s="12"/>
      <c r="B78" s="23">
        <v>334.32</v>
      </c>
      <c r="C78" s="19" t="s">
        <v>110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f t="shared" si="6"/>
        <v>0</v>
      </c>
      <c r="O78" s="44">
        <f t="shared" si="7"/>
        <v>0</v>
      </c>
      <c r="P78" s="9"/>
    </row>
    <row r="79" spans="1:16" ht="15">
      <c r="A79" s="12"/>
      <c r="B79" s="23">
        <v>334.33</v>
      </c>
      <c r="C79" s="19" t="s">
        <v>111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>SUM(D79:M79)</f>
        <v>0</v>
      </c>
      <c r="O79" s="44">
        <f t="shared" si="7"/>
        <v>0</v>
      </c>
      <c r="P79" s="9"/>
    </row>
    <row r="80" spans="1:16" ht="15">
      <c r="A80" s="12"/>
      <c r="B80" s="23">
        <v>334.34</v>
      </c>
      <c r="C80" s="19" t="s">
        <v>112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f>SUM(D80:M80)</f>
        <v>0</v>
      </c>
      <c r="O80" s="44">
        <f t="shared" si="7"/>
        <v>0</v>
      </c>
      <c r="P80" s="9"/>
    </row>
    <row r="81" spans="1:16" ht="15">
      <c r="A81" s="12"/>
      <c r="B81" s="23">
        <v>334.35</v>
      </c>
      <c r="C81" s="19" t="s">
        <v>113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f>SUM(D81:M81)</f>
        <v>0</v>
      </c>
      <c r="O81" s="44">
        <f t="shared" si="7"/>
        <v>0</v>
      </c>
      <c r="P81" s="9"/>
    </row>
    <row r="82" spans="1:16" ht="15">
      <c r="A82" s="12"/>
      <c r="B82" s="23">
        <v>334.36</v>
      </c>
      <c r="C82" s="19" t="s">
        <v>114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f aca="true" t="shared" si="8" ref="N82:N125">SUM(D82:M82)</f>
        <v>0</v>
      </c>
      <c r="O82" s="44">
        <f t="shared" si="7"/>
        <v>0</v>
      </c>
      <c r="P82" s="9"/>
    </row>
    <row r="83" spans="1:16" ht="15">
      <c r="A83" s="12"/>
      <c r="B83" s="23">
        <v>334.39</v>
      </c>
      <c r="C83" s="19" t="s">
        <v>115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f t="shared" si="8"/>
        <v>0</v>
      </c>
      <c r="O83" s="44">
        <f t="shared" si="7"/>
        <v>0</v>
      </c>
      <c r="P83" s="9"/>
    </row>
    <row r="84" spans="1:16" ht="15">
      <c r="A84" s="12"/>
      <c r="B84" s="23">
        <v>334.41</v>
      </c>
      <c r="C84" s="19" t="s">
        <v>116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 t="shared" si="8"/>
        <v>0</v>
      </c>
      <c r="O84" s="44">
        <f t="shared" si="7"/>
        <v>0</v>
      </c>
      <c r="P84" s="9"/>
    </row>
    <row r="85" spans="1:16" ht="15">
      <c r="A85" s="12"/>
      <c r="B85" s="23">
        <v>334.42</v>
      </c>
      <c r="C85" s="19" t="s">
        <v>117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 t="shared" si="8"/>
        <v>0</v>
      </c>
      <c r="O85" s="44">
        <f t="shared" si="7"/>
        <v>0</v>
      </c>
      <c r="P85" s="9"/>
    </row>
    <row r="86" spans="1:16" ht="15">
      <c r="A86" s="12"/>
      <c r="B86" s="23">
        <v>334.49</v>
      </c>
      <c r="C86" s="19" t="s">
        <v>118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 t="shared" si="8"/>
        <v>0</v>
      </c>
      <c r="O86" s="44">
        <f t="shared" si="7"/>
        <v>0</v>
      </c>
      <c r="P86" s="9"/>
    </row>
    <row r="87" spans="1:16" ht="15">
      <c r="A87" s="12"/>
      <c r="B87" s="23">
        <v>334.5</v>
      </c>
      <c r="C87" s="19" t="s">
        <v>119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 t="shared" si="8"/>
        <v>0</v>
      </c>
      <c r="O87" s="44">
        <f t="shared" si="7"/>
        <v>0</v>
      </c>
      <c r="P87" s="9"/>
    </row>
    <row r="88" spans="1:16" ht="15">
      <c r="A88" s="12"/>
      <c r="B88" s="23">
        <v>334.61</v>
      </c>
      <c r="C88" s="19" t="s">
        <v>120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f t="shared" si="8"/>
        <v>0</v>
      </c>
      <c r="O88" s="44">
        <f t="shared" si="7"/>
        <v>0</v>
      </c>
      <c r="P88" s="9"/>
    </row>
    <row r="89" spans="1:16" ht="15">
      <c r="A89" s="12"/>
      <c r="B89" s="23">
        <v>334.62</v>
      </c>
      <c r="C89" s="19" t="s">
        <v>121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f t="shared" si="8"/>
        <v>0</v>
      </c>
      <c r="O89" s="44">
        <f t="shared" si="7"/>
        <v>0</v>
      </c>
      <c r="P89" s="9"/>
    </row>
    <row r="90" spans="1:16" ht="15">
      <c r="A90" s="12"/>
      <c r="B90" s="23">
        <v>334.69</v>
      </c>
      <c r="C90" s="19" t="s">
        <v>122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 t="shared" si="8"/>
        <v>0</v>
      </c>
      <c r="O90" s="44">
        <f t="shared" si="7"/>
        <v>0</v>
      </c>
      <c r="P90" s="9"/>
    </row>
    <row r="91" spans="1:16" ht="15">
      <c r="A91" s="12"/>
      <c r="B91" s="23">
        <v>334.7</v>
      </c>
      <c r="C91" s="19" t="s">
        <v>11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 t="shared" si="8"/>
        <v>0</v>
      </c>
      <c r="O91" s="44">
        <f t="shared" si="7"/>
        <v>0</v>
      </c>
      <c r="P91" s="9"/>
    </row>
    <row r="92" spans="1:16" ht="15">
      <c r="A92" s="12"/>
      <c r="B92" s="23">
        <v>334.81</v>
      </c>
      <c r="C92" s="19" t="s">
        <v>310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f t="shared" si="8"/>
        <v>0</v>
      </c>
      <c r="O92" s="44">
        <f t="shared" si="7"/>
        <v>0</v>
      </c>
      <c r="P92" s="9"/>
    </row>
    <row r="93" spans="1:16" ht="15">
      <c r="A93" s="12"/>
      <c r="B93" s="23">
        <v>334.82</v>
      </c>
      <c r="C93" s="19" t="s">
        <v>311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f>SUM(D93:M93)</f>
        <v>0</v>
      </c>
      <c r="O93" s="44">
        <f t="shared" si="7"/>
        <v>0</v>
      </c>
      <c r="P93" s="9"/>
    </row>
    <row r="94" spans="1:16" ht="15">
      <c r="A94" s="12"/>
      <c r="B94" s="23">
        <v>334.83</v>
      </c>
      <c r="C94" s="19" t="s">
        <v>312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f t="shared" si="8"/>
        <v>0</v>
      </c>
      <c r="O94" s="44">
        <f t="shared" si="7"/>
        <v>0</v>
      </c>
      <c r="P94" s="9"/>
    </row>
    <row r="95" spans="1:16" ht="15">
      <c r="A95" s="12"/>
      <c r="B95" s="23">
        <v>334.89</v>
      </c>
      <c r="C95" s="19" t="s">
        <v>313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f t="shared" si="8"/>
        <v>0</v>
      </c>
      <c r="O95" s="44">
        <f t="shared" si="7"/>
        <v>0</v>
      </c>
      <c r="P95" s="9"/>
    </row>
    <row r="96" spans="1:16" ht="15">
      <c r="A96" s="12"/>
      <c r="B96" s="23">
        <v>334.9</v>
      </c>
      <c r="C96" s="19" t="s">
        <v>123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f t="shared" si="8"/>
        <v>0</v>
      </c>
      <c r="O96" s="44">
        <f t="shared" si="7"/>
        <v>0</v>
      </c>
      <c r="P96" s="9"/>
    </row>
    <row r="97" spans="1:16" ht="15">
      <c r="A97" s="12"/>
      <c r="B97" s="23">
        <v>335.12</v>
      </c>
      <c r="C97" s="19" t="s">
        <v>269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f t="shared" si="8"/>
        <v>0</v>
      </c>
      <c r="O97" s="44">
        <f t="shared" si="7"/>
        <v>0</v>
      </c>
      <c r="P97" s="9"/>
    </row>
    <row r="98" spans="1:16" ht="15">
      <c r="A98" s="12"/>
      <c r="B98" s="23">
        <v>335.13</v>
      </c>
      <c r="C98" s="19" t="s">
        <v>314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f t="shared" si="8"/>
        <v>0</v>
      </c>
      <c r="O98" s="44">
        <f t="shared" si="7"/>
        <v>0</v>
      </c>
      <c r="P98" s="9"/>
    </row>
    <row r="99" spans="1:16" ht="15">
      <c r="A99" s="12"/>
      <c r="B99" s="23">
        <v>335.14</v>
      </c>
      <c r="C99" s="19" t="s">
        <v>276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f t="shared" si="8"/>
        <v>0</v>
      </c>
      <c r="O99" s="44">
        <f t="shared" si="7"/>
        <v>0</v>
      </c>
      <c r="P99" s="9"/>
    </row>
    <row r="100" spans="1:16" ht="15">
      <c r="A100" s="12"/>
      <c r="B100" s="23">
        <v>335.15</v>
      </c>
      <c r="C100" s="19" t="s">
        <v>270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f t="shared" si="8"/>
        <v>0</v>
      </c>
      <c r="O100" s="44">
        <f t="shared" si="7"/>
        <v>0</v>
      </c>
      <c r="P100" s="9"/>
    </row>
    <row r="101" spans="1:16" ht="15">
      <c r="A101" s="12"/>
      <c r="B101" s="23">
        <v>335.16</v>
      </c>
      <c r="C101" s="19" t="s">
        <v>315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f t="shared" si="8"/>
        <v>0</v>
      </c>
      <c r="O101" s="44">
        <f t="shared" si="7"/>
        <v>0</v>
      </c>
      <c r="P101" s="9"/>
    </row>
    <row r="102" spans="1:16" ht="15">
      <c r="A102" s="12"/>
      <c r="B102" s="23">
        <v>335.17</v>
      </c>
      <c r="C102" s="19" t="s">
        <v>316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f t="shared" si="8"/>
        <v>0</v>
      </c>
      <c r="O102" s="44">
        <f t="shared" si="7"/>
        <v>0</v>
      </c>
      <c r="P102" s="9"/>
    </row>
    <row r="103" spans="1:16" ht="15">
      <c r="A103" s="12"/>
      <c r="B103" s="23">
        <v>335.18</v>
      </c>
      <c r="C103" s="19" t="s">
        <v>271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f t="shared" si="8"/>
        <v>0</v>
      </c>
      <c r="O103" s="44">
        <f t="shared" si="7"/>
        <v>0</v>
      </c>
      <c r="P103" s="9"/>
    </row>
    <row r="104" spans="1:16" ht="15">
      <c r="A104" s="12"/>
      <c r="B104" s="23">
        <v>335.19</v>
      </c>
      <c r="C104" s="19" t="s">
        <v>301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f t="shared" si="8"/>
        <v>0</v>
      </c>
      <c r="O104" s="44">
        <f t="shared" si="7"/>
        <v>0</v>
      </c>
      <c r="P104" s="9"/>
    </row>
    <row r="105" spans="1:16" ht="15">
      <c r="A105" s="12"/>
      <c r="B105" s="23">
        <v>335.21</v>
      </c>
      <c r="C105" s="19" t="s">
        <v>128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f t="shared" si="8"/>
        <v>0</v>
      </c>
      <c r="O105" s="44">
        <f t="shared" si="7"/>
        <v>0</v>
      </c>
      <c r="P105" s="9"/>
    </row>
    <row r="106" spans="1:16" ht="15">
      <c r="A106" s="12"/>
      <c r="B106" s="23">
        <v>335.22</v>
      </c>
      <c r="C106" s="19" t="s">
        <v>129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f t="shared" si="8"/>
        <v>0</v>
      </c>
      <c r="O106" s="44">
        <f t="shared" si="7"/>
        <v>0</v>
      </c>
      <c r="P106" s="9"/>
    </row>
    <row r="107" spans="1:16" ht="15">
      <c r="A107" s="12"/>
      <c r="B107" s="23">
        <v>335.23</v>
      </c>
      <c r="C107" s="19" t="s">
        <v>130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f t="shared" si="8"/>
        <v>0</v>
      </c>
      <c r="O107" s="44">
        <f t="shared" si="7"/>
        <v>0</v>
      </c>
      <c r="P107" s="9"/>
    </row>
    <row r="108" spans="1:16" ht="15">
      <c r="A108" s="12"/>
      <c r="B108" s="23">
        <v>335.29</v>
      </c>
      <c r="C108" s="19" t="s">
        <v>131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f t="shared" si="8"/>
        <v>0</v>
      </c>
      <c r="O108" s="44">
        <f t="shared" si="7"/>
        <v>0</v>
      </c>
      <c r="P108" s="9"/>
    </row>
    <row r="109" spans="1:16" ht="15">
      <c r="A109" s="12"/>
      <c r="B109" s="23">
        <v>335.31</v>
      </c>
      <c r="C109" s="19" t="s">
        <v>132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f>SUM(D109:M109)</f>
        <v>0</v>
      </c>
      <c r="O109" s="44">
        <f t="shared" si="7"/>
        <v>0</v>
      </c>
      <c r="P109" s="9"/>
    </row>
    <row r="110" spans="1:16" ht="15">
      <c r="A110" s="12"/>
      <c r="B110" s="23">
        <v>335.32</v>
      </c>
      <c r="C110" s="19" t="s">
        <v>133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f>SUM(D110:M110)</f>
        <v>0</v>
      </c>
      <c r="O110" s="44">
        <f t="shared" si="7"/>
        <v>0</v>
      </c>
      <c r="P110" s="9"/>
    </row>
    <row r="111" spans="1:16" ht="15">
      <c r="A111" s="12"/>
      <c r="B111" s="23">
        <v>335.33</v>
      </c>
      <c r="C111" s="19" t="s">
        <v>134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f>SUM(D111:M111)</f>
        <v>0</v>
      </c>
      <c r="O111" s="44">
        <f t="shared" si="7"/>
        <v>0</v>
      </c>
      <c r="P111" s="9"/>
    </row>
    <row r="112" spans="1:16" ht="15">
      <c r="A112" s="12"/>
      <c r="B112" s="23">
        <v>335.34</v>
      </c>
      <c r="C112" s="19" t="s">
        <v>135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f>SUM(D112:M112)</f>
        <v>0</v>
      </c>
      <c r="O112" s="44">
        <f t="shared" si="7"/>
        <v>0</v>
      </c>
      <c r="P112" s="9"/>
    </row>
    <row r="113" spans="1:16" ht="15">
      <c r="A113" s="12"/>
      <c r="B113" s="23">
        <v>335.35</v>
      </c>
      <c r="C113" s="19" t="s">
        <v>136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f>SUM(D113:M113)</f>
        <v>0</v>
      </c>
      <c r="O113" s="44">
        <f t="shared" si="7"/>
        <v>0</v>
      </c>
      <c r="P113" s="9"/>
    </row>
    <row r="114" spans="1:16" ht="15">
      <c r="A114" s="12"/>
      <c r="B114" s="23">
        <v>335.39</v>
      </c>
      <c r="C114" s="19" t="s">
        <v>137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f t="shared" si="8"/>
        <v>0</v>
      </c>
      <c r="O114" s="44">
        <f t="shared" si="7"/>
        <v>0</v>
      </c>
      <c r="P114" s="9"/>
    </row>
    <row r="115" spans="1:16" ht="15">
      <c r="A115" s="12"/>
      <c r="B115" s="23">
        <v>335.41</v>
      </c>
      <c r="C115" s="19" t="s">
        <v>138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f t="shared" si="8"/>
        <v>0</v>
      </c>
      <c r="O115" s="44">
        <f t="shared" si="7"/>
        <v>0</v>
      </c>
      <c r="P115" s="9"/>
    </row>
    <row r="116" spans="1:16" ht="15">
      <c r="A116" s="12"/>
      <c r="B116" s="23">
        <v>335.42</v>
      </c>
      <c r="C116" s="19" t="s">
        <v>139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f t="shared" si="8"/>
        <v>0</v>
      </c>
      <c r="O116" s="44">
        <f t="shared" si="7"/>
        <v>0</v>
      </c>
      <c r="P116" s="9"/>
    </row>
    <row r="117" spans="1:16" ht="15">
      <c r="A117" s="12"/>
      <c r="B117" s="23">
        <v>335.49</v>
      </c>
      <c r="C117" s="19" t="s">
        <v>140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f t="shared" si="8"/>
        <v>0</v>
      </c>
      <c r="O117" s="44">
        <f t="shared" si="7"/>
        <v>0</v>
      </c>
      <c r="P117" s="9"/>
    </row>
    <row r="118" spans="1:16" ht="15">
      <c r="A118" s="12"/>
      <c r="B118" s="23">
        <v>335.5</v>
      </c>
      <c r="C118" s="19" t="s">
        <v>141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f t="shared" si="8"/>
        <v>0</v>
      </c>
      <c r="O118" s="44">
        <f t="shared" si="7"/>
        <v>0</v>
      </c>
      <c r="P118" s="9"/>
    </row>
    <row r="119" spans="1:16" ht="15">
      <c r="A119" s="12"/>
      <c r="B119" s="23">
        <v>335.61</v>
      </c>
      <c r="C119" s="19" t="s">
        <v>142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f t="shared" si="8"/>
        <v>0</v>
      </c>
      <c r="O119" s="44">
        <f t="shared" si="7"/>
        <v>0</v>
      </c>
      <c r="P119" s="9"/>
    </row>
    <row r="120" spans="1:16" ht="15">
      <c r="A120" s="12"/>
      <c r="B120" s="23">
        <v>335.62</v>
      </c>
      <c r="C120" s="19" t="s">
        <v>143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f t="shared" si="8"/>
        <v>0</v>
      </c>
      <c r="O120" s="44">
        <f t="shared" si="7"/>
        <v>0</v>
      </c>
      <c r="P120" s="9"/>
    </row>
    <row r="121" spans="1:16" ht="15">
      <c r="A121" s="12"/>
      <c r="B121" s="23">
        <v>335.69</v>
      </c>
      <c r="C121" s="19" t="s">
        <v>144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f t="shared" si="8"/>
        <v>0</v>
      </c>
      <c r="O121" s="44">
        <f t="shared" si="7"/>
        <v>0</v>
      </c>
      <c r="P121" s="9"/>
    </row>
    <row r="122" spans="1:16" ht="15">
      <c r="A122" s="12"/>
      <c r="B122" s="23">
        <v>335.7</v>
      </c>
      <c r="C122" s="19" t="s">
        <v>145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f t="shared" si="8"/>
        <v>0</v>
      </c>
      <c r="O122" s="44">
        <f t="shared" si="7"/>
        <v>0</v>
      </c>
      <c r="P122" s="9"/>
    </row>
    <row r="123" spans="1:16" ht="15">
      <c r="A123" s="12"/>
      <c r="B123" s="23">
        <v>335.8</v>
      </c>
      <c r="C123" s="19" t="s">
        <v>317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f t="shared" si="8"/>
        <v>0</v>
      </c>
      <c r="O123" s="44">
        <f t="shared" si="7"/>
        <v>0</v>
      </c>
      <c r="P123" s="9"/>
    </row>
    <row r="124" spans="1:16" ht="15">
      <c r="A124" s="12"/>
      <c r="B124" s="23">
        <v>335.9</v>
      </c>
      <c r="C124" s="19" t="s">
        <v>146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f t="shared" si="8"/>
        <v>0</v>
      </c>
      <c r="O124" s="44">
        <f t="shared" si="7"/>
        <v>0</v>
      </c>
      <c r="P124" s="9"/>
    </row>
    <row r="125" spans="1:16" ht="15">
      <c r="A125" s="12"/>
      <c r="B125" s="23">
        <v>336</v>
      </c>
      <c r="C125" s="19" t="s">
        <v>147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f t="shared" si="8"/>
        <v>0</v>
      </c>
      <c r="O125" s="44">
        <f t="shared" si="7"/>
        <v>0</v>
      </c>
      <c r="P125" s="9"/>
    </row>
    <row r="126" spans="1:16" ht="15">
      <c r="A126" s="12"/>
      <c r="B126" s="23">
        <v>337.1</v>
      </c>
      <c r="C126" s="19" t="s">
        <v>148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f>SUM(D126:M126)</f>
        <v>0</v>
      </c>
      <c r="O126" s="44">
        <f t="shared" si="7"/>
        <v>0</v>
      </c>
      <c r="P126" s="9"/>
    </row>
    <row r="127" spans="1:16" ht="15">
      <c r="A127" s="12"/>
      <c r="B127" s="23">
        <v>337.2</v>
      </c>
      <c r="C127" s="19" t="s">
        <v>149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f>SUM(D127:M127)</f>
        <v>0</v>
      </c>
      <c r="O127" s="44">
        <f t="shared" si="7"/>
        <v>0</v>
      </c>
      <c r="P127" s="9"/>
    </row>
    <row r="128" spans="1:16" ht="15">
      <c r="A128" s="12"/>
      <c r="B128" s="23">
        <v>337.3</v>
      </c>
      <c r="C128" s="19" t="s">
        <v>150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f>SUM(D128:M128)</f>
        <v>0</v>
      </c>
      <c r="O128" s="44">
        <f t="shared" si="7"/>
        <v>0</v>
      </c>
      <c r="P128" s="9"/>
    </row>
    <row r="129" spans="1:16" ht="15">
      <c r="A129" s="12"/>
      <c r="B129" s="23">
        <v>337.4</v>
      </c>
      <c r="C129" s="19" t="s">
        <v>151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f>SUM(D129:M129)</f>
        <v>0</v>
      </c>
      <c r="O129" s="44">
        <f t="shared" si="7"/>
        <v>0</v>
      </c>
      <c r="P129" s="9"/>
    </row>
    <row r="130" spans="1:16" ht="15">
      <c r="A130" s="12"/>
      <c r="B130" s="23">
        <v>337.5</v>
      </c>
      <c r="C130" s="19" t="s">
        <v>152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f aca="true" t="shared" si="9" ref="N130:N135">SUM(D130:M130)</f>
        <v>0</v>
      </c>
      <c r="O130" s="44">
        <f t="shared" si="7"/>
        <v>0</v>
      </c>
      <c r="P130" s="9"/>
    </row>
    <row r="131" spans="1:16" ht="15">
      <c r="A131" s="12"/>
      <c r="B131" s="23">
        <v>337.6</v>
      </c>
      <c r="C131" s="19" t="s">
        <v>153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f t="shared" si="9"/>
        <v>0</v>
      </c>
      <c r="O131" s="44">
        <f t="shared" si="7"/>
        <v>0</v>
      </c>
      <c r="P131" s="9"/>
    </row>
    <row r="132" spans="1:16" ht="15">
      <c r="A132" s="12"/>
      <c r="B132" s="23">
        <v>337.7</v>
      </c>
      <c r="C132" s="19" t="s">
        <v>154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f t="shared" si="9"/>
        <v>0</v>
      </c>
      <c r="O132" s="44">
        <f t="shared" si="7"/>
        <v>0</v>
      </c>
      <c r="P132" s="9"/>
    </row>
    <row r="133" spans="1:16" ht="15">
      <c r="A133" s="12"/>
      <c r="B133" s="23">
        <v>337.9</v>
      </c>
      <c r="C133" s="19" t="s">
        <v>155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f t="shared" si="9"/>
        <v>0</v>
      </c>
      <c r="O133" s="44">
        <f aca="true" t="shared" si="10" ref="O133:O196">(N133/O$285)</f>
        <v>0</v>
      </c>
      <c r="P133" s="9"/>
    </row>
    <row r="134" spans="1:16" ht="15">
      <c r="A134" s="12"/>
      <c r="B134" s="23">
        <v>338</v>
      </c>
      <c r="C134" s="19" t="s">
        <v>156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f t="shared" si="9"/>
        <v>0</v>
      </c>
      <c r="O134" s="44">
        <f t="shared" si="10"/>
        <v>0</v>
      </c>
      <c r="P134" s="9"/>
    </row>
    <row r="135" spans="1:16" ht="15">
      <c r="A135" s="12"/>
      <c r="B135" s="23">
        <v>339</v>
      </c>
      <c r="C135" s="19" t="s">
        <v>157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f t="shared" si="9"/>
        <v>0</v>
      </c>
      <c r="O135" s="44">
        <f t="shared" si="10"/>
        <v>0</v>
      </c>
      <c r="P135" s="9"/>
    </row>
    <row r="136" spans="1:16" ht="15.75">
      <c r="A136" s="27" t="s">
        <v>16</v>
      </c>
      <c r="B136" s="28"/>
      <c r="C136" s="29"/>
      <c r="D136" s="30">
        <f aca="true" t="shared" si="11" ref="D136:M136">SUM(D137:D230)</f>
        <v>0</v>
      </c>
      <c r="E136" s="30">
        <f t="shared" si="11"/>
        <v>0</v>
      </c>
      <c r="F136" s="30">
        <f t="shared" si="11"/>
        <v>0</v>
      </c>
      <c r="G136" s="30">
        <f t="shared" si="11"/>
        <v>0</v>
      </c>
      <c r="H136" s="30">
        <f t="shared" si="11"/>
        <v>0</v>
      </c>
      <c r="I136" s="30">
        <f t="shared" si="11"/>
        <v>0</v>
      </c>
      <c r="J136" s="30">
        <f t="shared" si="11"/>
        <v>0</v>
      </c>
      <c r="K136" s="30">
        <f t="shared" si="11"/>
        <v>0</v>
      </c>
      <c r="L136" s="30">
        <f t="shared" si="11"/>
        <v>0</v>
      </c>
      <c r="M136" s="30">
        <f t="shared" si="11"/>
        <v>0</v>
      </c>
      <c r="N136" s="30">
        <f>SUM(D136:M136)</f>
        <v>0</v>
      </c>
      <c r="O136" s="42">
        <f t="shared" si="10"/>
        <v>0</v>
      </c>
      <c r="P136" s="10"/>
    </row>
    <row r="137" spans="1:16" ht="15">
      <c r="A137" s="12"/>
      <c r="B137" s="23">
        <v>341.1</v>
      </c>
      <c r="C137" s="19" t="s">
        <v>318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f>SUM(D137:M137)</f>
        <v>0</v>
      </c>
      <c r="O137" s="44">
        <f t="shared" si="10"/>
        <v>0</v>
      </c>
      <c r="P137" s="9"/>
    </row>
    <row r="138" spans="1:16" ht="15">
      <c r="A138" s="12"/>
      <c r="B138" s="23">
        <v>341.15</v>
      </c>
      <c r="C138" s="19" t="s">
        <v>319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f aca="true" t="shared" si="12" ref="N138:N230">SUM(D138:M138)</f>
        <v>0</v>
      </c>
      <c r="O138" s="44">
        <f t="shared" si="10"/>
        <v>0</v>
      </c>
      <c r="P138" s="9"/>
    </row>
    <row r="139" spans="1:16" ht="15">
      <c r="A139" s="12"/>
      <c r="B139" s="23">
        <v>341.16</v>
      </c>
      <c r="C139" s="19" t="s">
        <v>320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f t="shared" si="12"/>
        <v>0</v>
      </c>
      <c r="O139" s="44">
        <f t="shared" si="10"/>
        <v>0</v>
      </c>
      <c r="P139" s="9"/>
    </row>
    <row r="140" spans="1:16" ht="15">
      <c r="A140" s="12"/>
      <c r="B140" s="23">
        <v>341.2</v>
      </c>
      <c r="C140" s="19" t="s">
        <v>321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f t="shared" si="12"/>
        <v>0</v>
      </c>
      <c r="O140" s="44">
        <f t="shared" si="10"/>
        <v>0</v>
      </c>
      <c r="P140" s="9"/>
    </row>
    <row r="141" spans="1:16" ht="15">
      <c r="A141" s="12"/>
      <c r="B141" s="23">
        <v>341.3</v>
      </c>
      <c r="C141" s="19" t="s">
        <v>302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f t="shared" si="12"/>
        <v>0</v>
      </c>
      <c r="O141" s="44">
        <f t="shared" si="10"/>
        <v>0</v>
      </c>
      <c r="P141" s="9"/>
    </row>
    <row r="142" spans="1:16" ht="15">
      <c r="A142" s="12"/>
      <c r="B142" s="23">
        <v>341.51</v>
      </c>
      <c r="C142" s="19" t="s">
        <v>322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f t="shared" si="12"/>
        <v>0</v>
      </c>
      <c r="O142" s="44">
        <f t="shared" si="10"/>
        <v>0</v>
      </c>
      <c r="P142" s="9"/>
    </row>
    <row r="143" spans="1:16" ht="15">
      <c r="A143" s="12"/>
      <c r="B143" s="23">
        <v>341.52</v>
      </c>
      <c r="C143" s="19" t="s">
        <v>323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f t="shared" si="12"/>
        <v>0</v>
      </c>
      <c r="O143" s="44">
        <f t="shared" si="10"/>
        <v>0</v>
      </c>
      <c r="P143" s="9"/>
    </row>
    <row r="144" spans="1:16" ht="15">
      <c r="A144" s="12"/>
      <c r="B144" s="23">
        <v>341.53</v>
      </c>
      <c r="C144" s="19" t="s">
        <v>324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f t="shared" si="12"/>
        <v>0</v>
      </c>
      <c r="O144" s="44">
        <f t="shared" si="10"/>
        <v>0</v>
      </c>
      <c r="P144" s="9"/>
    </row>
    <row r="145" spans="1:16" ht="15">
      <c r="A145" s="12"/>
      <c r="B145" s="23">
        <v>341.54</v>
      </c>
      <c r="C145" s="19" t="s">
        <v>290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f t="shared" si="12"/>
        <v>0</v>
      </c>
      <c r="O145" s="44">
        <f t="shared" si="10"/>
        <v>0</v>
      </c>
      <c r="P145" s="9"/>
    </row>
    <row r="146" spans="1:16" ht="15">
      <c r="A146" s="12"/>
      <c r="B146" s="23">
        <v>341.55</v>
      </c>
      <c r="C146" s="19" t="s">
        <v>325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f t="shared" si="12"/>
        <v>0</v>
      </c>
      <c r="O146" s="44">
        <f t="shared" si="10"/>
        <v>0</v>
      </c>
      <c r="P146" s="9"/>
    </row>
    <row r="147" spans="1:16" ht="15">
      <c r="A147" s="12"/>
      <c r="B147" s="23">
        <v>341.56</v>
      </c>
      <c r="C147" s="19" t="s">
        <v>326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f t="shared" si="12"/>
        <v>0</v>
      </c>
      <c r="O147" s="44">
        <f t="shared" si="10"/>
        <v>0</v>
      </c>
      <c r="P147" s="9"/>
    </row>
    <row r="148" spans="1:16" ht="15">
      <c r="A148" s="12"/>
      <c r="B148" s="23">
        <v>341.8</v>
      </c>
      <c r="C148" s="19" t="s">
        <v>327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f t="shared" si="12"/>
        <v>0</v>
      </c>
      <c r="O148" s="44">
        <f t="shared" si="10"/>
        <v>0</v>
      </c>
      <c r="P148" s="9"/>
    </row>
    <row r="149" spans="1:16" ht="15">
      <c r="A149" s="12"/>
      <c r="B149" s="23">
        <v>341.9</v>
      </c>
      <c r="C149" s="19" t="s">
        <v>279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f t="shared" si="12"/>
        <v>0</v>
      </c>
      <c r="O149" s="44">
        <f t="shared" si="10"/>
        <v>0</v>
      </c>
      <c r="P149" s="9"/>
    </row>
    <row r="150" spans="1:16" ht="15">
      <c r="A150" s="12"/>
      <c r="B150" s="23">
        <v>342.1</v>
      </c>
      <c r="C150" s="19" t="s">
        <v>169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f t="shared" si="12"/>
        <v>0</v>
      </c>
      <c r="O150" s="44">
        <f t="shared" si="10"/>
        <v>0</v>
      </c>
      <c r="P150" s="9"/>
    </row>
    <row r="151" spans="1:16" ht="15">
      <c r="A151" s="12"/>
      <c r="B151" s="23">
        <v>342.2</v>
      </c>
      <c r="C151" s="19" t="s">
        <v>43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f t="shared" si="12"/>
        <v>0</v>
      </c>
      <c r="O151" s="44">
        <f t="shared" si="10"/>
        <v>0</v>
      </c>
      <c r="P151" s="9"/>
    </row>
    <row r="152" spans="1:16" ht="15">
      <c r="A152" s="12"/>
      <c r="B152" s="23">
        <v>342.3</v>
      </c>
      <c r="C152" s="19" t="s">
        <v>170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f t="shared" si="12"/>
        <v>0</v>
      </c>
      <c r="O152" s="44">
        <f t="shared" si="10"/>
        <v>0</v>
      </c>
      <c r="P152" s="9"/>
    </row>
    <row r="153" spans="1:16" ht="15">
      <c r="A153" s="12"/>
      <c r="B153" s="23">
        <v>342.4</v>
      </c>
      <c r="C153" s="19" t="s">
        <v>171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f t="shared" si="12"/>
        <v>0</v>
      </c>
      <c r="O153" s="44">
        <f t="shared" si="10"/>
        <v>0</v>
      </c>
      <c r="P153" s="9"/>
    </row>
    <row r="154" spans="1:16" ht="15">
      <c r="A154" s="12"/>
      <c r="B154" s="23">
        <v>342.5</v>
      </c>
      <c r="C154" s="19" t="s">
        <v>172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f t="shared" si="12"/>
        <v>0</v>
      </c>
      <c r="O154" s="44">
        <f t="shared" si="10"/>
        <v>0</v>
      </c>
      <c r="P154" s="9"/>
    </row>
    <row r="155" spans="1:16" ht="15">
      <c r="A155" s="12"/>
      <c r="B155" s="23">
        <v>342.6</v>
      </c>
      <c r="C155" s="19" t="s">
        <v>173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f t="shared" si="12"/>
        <v>0</v>
      </c>
      <c r="O155" s="44">
        <f t="shared" si="10"/>
        <v>0</v>
      </c>
      <c r="P155" s="9"/>
    </row>
    <row r="156" spans="1:16" ht="15">
      <c r="A156" s="12"/>
      <c r="B156" s="23">
        <v>342.9</v>
      </c>
      <c r="C156" s="19" t="s">
        <v>174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f t="shared" si="12"/>
        <v>0</v>
      </c>
      <c r="O156" s="44">
        <f t="shared" si="10"/>
        <v>0</v>
      </c>
      <c r="P156" s="9"/>
    </row>
    <row r="157" spans="1:16" ht="15">
      <c r="A157" s="12"/>
      <c r="B157" s="23">
        <v>343.1</v>
      </c>
      <c r="C157" s="19" t="s">
        <v>175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f t="shared" si="12"/>
        <v>0</v>
      </c>
      <c r="O157" s="44">
        <f t="shared" si="10"/>
        <v>0</v>
      </c>
      <c r="P157" s="9"/>
    </row>
    <row r="158" spans="1:16" ht="15">
      <c r="A158" s="12"/>
      <c r="B158" s="23">
        <v>343.2</v>
      </c>
      <c r="C158" s="19" t="s">
        <v>176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f t="shared" si="12"/>
        <v>0</v>
      </c>
      <c r="O158" s="44">
        <f t="shared" si="10"/>
        <v>0</v>
      </c>
      <c r="P158" s="9"/>
    </row>
    <row r="159" spans="1:16" ht="15">
      <c r="A159" s="12"/>
      <c r="B159" s="23">
        <v>343.3</v>
      </c>
      <c r="C159" s="19" t="s">
        <v>17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f t="shared" si="12"/>
        <v>0</v>
      </c>
      <c r="O159" s="44">
        <f t="shared" si="10"/>
        <v>0</v>
      </c>
      <c r="P159" s="9"/>
    </row>
    <row r="160" spans="1:16" ht="15">
      <c r="A160" s="12"/>
      <c r="B160" s="23">
        <v>343.4</v>
      </c>
      <c r="C160" s="19" t="s">
        <v>18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f t="shared" si="12"/>
        <v>0</v>
      </c>
      <c r="O160" s="44">
        <f t="shared" si="10"/>
        <v>0</v>
      </c>
      <c r="P160" s="9"/>
    </row>
    <row r="161" spans="1:16" ht="15">
      <c r="A161" s="12"/>
      <c r="B161" s="23">
        <v>343.5</v>
      </c>
      <c r="C161" s="19" t="s">
        <v>177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f t="shared" si="12"/>
        <v>0</v>
      </c>
      <c r="O161" s="44">
        <f t="shared" si="10"/>
        <v>0</v>
      </c>
      <c r="P161" s="9"/>
    </row>
    <row r="162" spans="1:16" ht="15">
      <c r="A162" s="12"/>
      <c r="B162" s="23">
        <v>343.6</v>
      </c>
      <c r="C162" s="19" t="s">
        <v>178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f t="shared" si="12"/>
        <v>0</v>
      </c>
      <c r="O162" s="44">
        <f t="shared" si="10"/>
        <v>0</v>
      </c>
      <c r="P162" s="9"/>
    </row>
    <row r="163" spans="1:16" ht="15">
      <c r="A163" s="12"/>
      <c r="B163" s="23">
        <v>343.7</v>
      </c>
      <c r="C163" s="19" t="s">
        <v>179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f t="shared" si="12"/>
        <v>0</v>
      </c>
      <c r="O163" s="44">
        <f t="shared" si="10"/>
        <v>0</v>
      </c>
      <c r="P163" s="9"/>
    </row>
    <row r="164" spans="1:16" ht="15">
      <c r="A164" s="12"/>
      <c r="B164" s="23">
        <v>343.8</v>
      </c>
      <c r="C164" s="19" t="s">
        <v>44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f t="shared" si="12"/>
        <v>0</v>
      </c>
      <c r="O164" s="44">
        <f t="shared" si="10"/>
        <v>0</v>
      </c>
      <c r="P164" s="9"/>
    </row>
    <row r="165" spans="1:16" ht="15">
      <c r="A165" s="12"/>
      <c r="B165" s="23">
        <v>343.9</v>
      </c>
      <c r="C165" s="19" t="s">
        <v>180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f t="shared" si="12"/>
        <v>0</v>
      </c>
      <c r="O165" s="44">
        <f t="shared" si="10"/>
        <v>0</v>
      </c>
      <c r="P165" s="9"/>
    </row>
    <row r="166" spans="1:16" ht="15">
      <c r="A166" s="12"/>
      <c r="B166" s="23">
        <v>344.1</v>
      </c>
      <c r="C166" s="19" t="s">
        <v>328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f t="shared" si="12"/>
        <v>0</v>
      </c>
      <c r="O166" s="44">
        <f t="shared" si="10"/>
        <v>0</v>
      </c>
      <c r="P166" s="9"/>
    </row>
    <row r="167" spans="1:16" ht="15">
      <c r="A167" s="12"/>
      <c r="B167" s="23">
        <v>344.2</v>
      </c>
      <c r="C167" s="19" t="s">
        <v>329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f t="shared" si="12"/>
        <v>0</v>
      </c>
      <c r="O167" s="44">
        <f t="shared" si="10"/>
        <v>0</v>
      </c>
      <c r="P167" s="9"/>
    </row>
    <row r="168" spans="1:16" ht="15">
      <c r="A168" s="12"/>
      <c r="B168" s="23">
        <v>344.3</v>
      </c>
      <c r="C168" s="19" t="s">
        <v>330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f t="shared" si="12"/>
        <v>0</v>
      </c>
      <c r="O168" s="44">
        <f t="shared" si="10"/>
        <v>0</v>
      </c>
      <c r="P168" s="9"/>
    </row>
    <row r="169" spans="1:16" ht="15">
      <c r="A169" s="12"/>
      <c r="B169" s="23">
        <v>344.4</v>
      </c>
      <c r="C169" s="19" t="s">
        <v>331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f t="shared" si="12"/>
        <v>0</v>
      </c>
      <c r="O169" s="44">
        <f t="shared" si="10"/>
        <v>0</v>
      </c>
      <c r="P169" s="9"/>
    </row>
    <row r="170" spans="1:16" ht="15">
      <c r="A170" s="12"/>
      <c r="B170" s="23">
        <v>344.5</v>
      </c>
      <c r="C170" s="19" t="s">
        <v>332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f t="shared" si="12"/>
        <v>0</v>
      </c>
      <c r="O170" s="44">
        <f t="shared" si="10"/>
        <v>0</v>
      </c>
      <c r="P170" s="9"/>
    </row>
    <row r="171" spans="1:16" ht="15">
      <c r="A171" s="12"/>
      <c r="B171" s="23">
        <v>344.6</v>
      </c>
      <c r="C171" s="19" t="s">
        <v>333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f t="shared" si="12"/>
        <v>0</v>
      </c>
      <c r="O171" s="44">
        <f t="shared" si="10"/>
        <v>0</v>
      </c>
      <c r="P171" s="9"/>
    </row>
    <row r="172" spans="1:16" ht="15">
      <c r="A172" s="12"/>
      <c r="B172" s="23">
        <v>344.9</v>
      </c>
      <c r="C172" s="19" t="s">
        <v>334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f t="shared" si="12"/>
        <v>0</v>
      </c>
      <c r="O172" s="44">
        <f t="shared" si="10"/>
        <v>0</v>
      </c>
      <c r="P172" s="9"/>
    </row>
    <row r="173" spans="1:16" ht="15">
      <c r="A173" s="12"/>
      <c r="B173" s="23">
        <v>345.1</v>
      </c>
      <c r="C173" s="19" t="s">
        <v>188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f t="shared" si="12"/>
        <v>0</v>
      </c>
      <c r="O173" s="44">
        <f t="shared" si="10"/>
        <v>0</v>
      </c>
      <c r="P173" s="9"/>
    </row>
    <row r="174" spans="1:16" ht="15">
      <c r="A174" s="12"/>
      <c r="B174" s="23">
        <v>345.9</v>
      </c>
      <c r="C174" s="19" t="s">
        <v>189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f t="shared" si="12"/>
        <v>0</v>
      </c>
      <c r="O174" s="44">
        <f t="shared" si="10"/>
        <v>0</v>
      </c>
      <c r="P174" s="9"/>
    </row>
    <row r="175" spans="1:16" ht="15">
      <c r="A175" s="12"/>
      <c r="B175" s="23">
        <v>346.1</v>
      </c>
      <c r="C175" s="19" t="s">
        <v>190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f t="shared" si="12"/>
        <v>0</v>
      </c>
      <c r="O175" s="44">
        <f t="shared" si="10"/>
        <v>0</v>
      </c>
      <c r="P175" s="9"/>
    </row>
    <row r="176" spans="1:16" ht="15">
      <c r="A176" s="12"/>
      <c r="B176" s="23">
        <v>346.2</v>
      </c>
      <c r="C176" s="19" t="s">
        <v>191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f t="shared" si="12"/>
        <v>0</v>
      </c>
      <c r="O176" s="44">
        <f t="shared" si="10"/>
        <v>0</v>
      </c>
      <c r="P176" s="9"/>
    </row>
    <row r="177" spans="1:16" ht="15">
      <c r="A177" s="12"/>
      <c r="B177" s="23">
        <v>346.3</v>
      </c>
      <c r="C177" s="19" t="s">
        <v>192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f t="shared" si="12"/>
        <v>0</v>
      </c>
      <c r="O177" s="44">
        <f t="shared" si="10"/>
        <v>0</v>
      </c>
      <c r="P177" s="9"/>
    </row>
    <row r="178" spans="1:16" ht="15">
      <c r="A178" s="12"/>
      <c r="B178" s="23">
        <v>346.4</v>
      </c>
      <c r="C178" s="19" t="s">
        <v>193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f t="shared" si="12"/>
        <v>0</v>
      </c>
      <c r="O178" s="44">
        <f t="shared" si="10"/>
        <v>0</v>
      </c>
      <c r="P178" s="9"/>
    </row>
    <row r="179" spans="1:16" ht="15">
      <c r="A179" s="12"/>
      <c r="B179" s="23">
        <v>346.9</v>
      </c>
      <c r="C179" s="19" t="s">
        <v>194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f t="shared" si="12"/>
        <v>0</v>
      </c>
      <c r="O179" s="44">
        <f t="shared" si="10"/>
        <v>0</v>
      </c>
      <c r="P179" s="9"/>
    </row>
    <row r="180" spans="1:16" ht="15">
      <c r="A180" s="12"/>
      <c r="B180" s="23">
        <v>347.1</v>
      </c>
      <c r="C180" s="19" t="s">
        <v>195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f t="shared" si="12"/>
        <v>0</v>
      </c>
      <c r="O180" s="44">
        <f t="shared" si="10"/>
        <v>0</v>
      </c>
      <c r="P180" s="9"/>
    </row>
    <row r="181" spans="1:16" ht="15">
      <c r="A181" s="12"/>
      <c r="B181" s="23">
        <v>347.2</v>
      </c>
      <c r="C181" s="19" t="s">
        <v>196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f t="shared" si="12"/>
        <v>0</v>
      </c>
      <c r="O181" s="44">
        <f t="shared" si="10"/>
        <v>0</v>
      </c>
      <c r="P181" s="9"/>
    </row>
    <row r="182" spans="1:16" ht="15">
      <c r="A182" s="12"/>
      <c r="B182" s="23">
        <v>347.3</v>
      </c>
      <c r="C182" s="19" t="s">
        <v>197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f t="shared" si="12"/>
        <v>0</v>
      </c>
      <c r="O182" s="44">
        <f t="shared" si="10"/>
        <v>0</v>
      </c>
      <c r="P182" s="9"/>
    </row>
    <row r="183" spans="1:16" ht="15">
      <c r="A183" s="12"/>
      <c r="B183" s="23">
        <v>347.4</v>
      </c>
      <c r="C183" s="19" t="s">
        <v>198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f t="shared" si="12"/>
        <v>0</v>
      </c>
      <c r="O183" s="44">
        <f t="shared" si="10"/>
        <v>0</v>
      </c>
      <c r="P183" s="9"/>
    </row>
    <row r="184" spans="1:16" ht="15">
      <c r="A184" s="12"/>
      <c r="B184" s="23">
        <v>347.5</v>
      </c>
      <c r="C184" s="19" t="s">
        <v>199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f t="shared" si="12"/>
        <v>0</v>
      </c>
      <c r="O184" s="44">
        <f t="shared" si="10"/>
        <v>0</v>
      </c>
      <c r="P184" s="9"/>
    </row>
    <row r="185" spans="1:16" ht="15">
      <c r="A185" s="12"/>
      <c r="B185" s="23">
        <v>347.8</v>
      </c>
      <c r="C185" s="19" t="s">
        <v>200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f t="shared" si="12"/>
        <v>0</v>
      </c>
      <c r="O185" s="44">
        <f t="shared" si="10"/>
        <v>0</v>
      </c>
      <c r="P185" s="9"/>
    </row>
    <row r="186" spans="1:16" ht="15">
      <c r="A186" s="12"/>
      <c r="B186" s="23">
        <v>347.9</v>
      </c>
      <c r="C186" s="19" t="s">
        <v>201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f t="shared" si="12"/>
        <v>0</v>
      </c>
      <c r="O186" s="44">
        <f t="shared" si="10"/>
        <v>0</v>
      </c>
      <c r="P186" s="9"/>
    </row>
    <row r="187" spans="1:16" ht="15">
      <c r="A187" s="12"/>
      <c r="B187" s="23">
        <v>348.11</v>
      </c>
      <c r="C187" s="19" t="s">
        <v>335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f>SUM(D187:M187)</f>
        <v>0</v>
      </c>
      <c r="O187" s="44">
        <f t="shared" si="10"/>
        <v>0</v>
      </c>
      <c r="P187" s="9"/>
    </row>
    <row r="188" spans="1:16" ht="15">
      <c r="A188" s="12"/>
      <c r="B188" s="23">
        <v>348.12</v>
      </c>
      <c r="C188" s="19" t="s">
        <v>336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f aca="true" t="shared" si="13" ref="N188:N215">SUM(D188:M188)</f>
        <v>0</v>
      </c>
      <c r="O188" s="44">
        <f t="shared" si="10"/>
        <v>0</v>
      </c>
      <c r="P188" s="9"/>
    </row>
    <row r="189" spans="1:16" ht="15">
      <c r="A189" s="12"/>
      <c r="B189" s="23">
        <v>348.13</v>
      </c>
      <c r="C189" s="19" t="s">
        <v>337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f t="shared" si="13"/>
        <v>0</v>
      </c>
      <c r="O189" s="44">
        <f t="shared" si="10"/>
        <v>0</v>
      </c>
      <c r="P189" s="9"/>
    </row>
    <row r="190" spans="1:16" ht="15">
      <c r="A190" s="12"/>
      <c r="B190" s="23">
        <v>348.14</v>
      </c>
      <c r="C190" s="19" t="s">
        <v>338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f t="shared" si="13"/>
        <v>0</v>
      </c>
      <c r="O190" s="44">
        <f t="shared" si="10"/>
        <v>0</v>
      </c>
      <c r="P190" s="9"/>
    </row>
    <row r="191" spans="1:16" ht="15">
      <c r="A191" s="12"/>
      <c r="B191" s="23">
        <v>348.21</v>
      </c>
      <c r="C191" s="19" t="s">
        <v>339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f t="shared" si="13"/>
        <v>0</v>
      </c>
      <c r="O191" s="44">
        <f t="shared" si="10"/>
        <v>0</v>
      </c>
      <c r="P191" s="9"/>
    </row>
    <row r="192" spans="1:16" ht="15">
      <c r="A192" s="12"/>
      <c r="B192" s="23">
        <v>348.22</v>
      </c>
      <c r="C192" s="19" t="s">
        <v>340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f t="shared" si="13"/>
        <v>0</v>
      </c>
      <c r="O192" s="44">
        <f t="shared" si="10"/>
        <v>0</v>
      </c>
      <c r="P192" s="9"/>
    </row>
    <row r="193" spans="1:16" ht="15">
      <c r="A193" s="12"/>
      <c r="B193" s="23">
        <v>348.23</v>
      </c>
      <c r="C193" s="19" t="s">
        <v>341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f t="shared" si="13"/>
        <v>0</v>
      </c>
      <c r="O193" s="44">
        <f t="shared" si="10"/>
        <v>0</v>
      </c>
      <c r="P193" s="9"/>
    </row>
    <row r="194" spans="1:16" ht="15">
      <c r="A194" s="12"/>
      <c r="B194" s="23">
        <v>348.24</v>
      </c>
      <c r="C194" s="19" t="s">
        <v>342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f t="shared" si="13"/>
        <v>0</v>
      </c>
      <c r="O194" s="44">
        <f t="shared" si="10"/>
        <v>0</v>
      </c>
      <c r="P194" s="9"/>
    </row>
    <row r="195" spans="1:16" ht="15">
      <c r="A195" s="12"/>
      <c r="B195" s="23">
        <v>348.31</v>
      </c>
      <c r="C195" s="19" t="s">
        <v>343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f t="shared" si="13"/>
        <v>0</v>
      </c>
      <c r="O195" s="44">
        <f t="shared" si="10"/>
        <v>0</v>
      </c>
      <c r="P195" s="9"/>
    </row>
    <row r="196" spans="1:16" ht="15">
      <c r="A196" s="12"/>
      <c r="B196" s="23">
        <v>348.32</v>
      </c>
      <c r="C196" s="19" t="s">
        <v>344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f t="shared" si="13"/>
        <v>0</v>
      </c>
      <c r="O196" s="44">
        <f t="shared" si="10"/>
        <v>0</v>
      </c>
      <c r="P196" s="9"/>
    </row>
    <row r="197" spans="1:16" ht="15">
      <c r="A197" s="12"/>
      <c r="B197" s="23">
        <v>348.33</v>
      </c>
      <c r="C197" s="19" t="s">
        <v>345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f t="shared" si="13"/>
        <v>0</v>
      </c>
      <c r="O197" s="44">
        <f aca="true" t="shared" si="14" ref="O197:O260">(N197/O$285)</f>
        <v>0</v>
      </c>
      <c r="P197" s="9"/>
    </row>
    <row r="198" spans="1:16" ht="15">
      <c r="A198" s="12"/>
      <c r="B198" s="23">
        <v>348.34</v>
      </c>
      <c r="C198" s="19" t="s">
        <v>346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f t="shared" si="13"/>
        <v>0</v>
      </c>
      <c r="O198" s="44">
        <f t="shared" si="14"/>
        <v>0</v>
      </c>
      <c r="P198" s="9"/>
    </row>
    <row r="199" spans="1:16" ht="15">
      <c r="A199" s="12"/>
      <c r="B199" s="23">
        <v>348.41</v>
      </c>
      <c r="C199" s="19" t="s">
        <v>347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f t="shared" si="13"/>
        <v>0</v>
      </c>
      <c r="O199" s="44">
        <f t="shared" si="14"/>
        <v>0</v>
      </c>
      <c r="P199" s="9"/>
    </row>
    <row r="200" spans="1:16" ht="15">
      <c r="A200" s="12"/>
      <c r="B200" s="23">
        <v>348.42</v>
      </c>
      <c r="C200" s="19" t="s">
        <v>348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f t="shared" si="13"/>
        <v>0</v>
      </c>
      <c r="O200" s="44">
        <f t="shared" si="14"/>
        <v>0</v>
      </c>
      <c r="P200" s="9"/>
    </row>
    <row r="201" spans="1:16" ht="15">
      <c r="A201" s="12"/>
      <c r="B201" s="23">
        <v>348.43</v>
      </c>
      <c r="C201" s="19" t="s">
        <v>349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f t="shared" si="13"/>
        <v>0</v>
      </c>
      <c r="O201" s="44">
        <f t="shared" si="14"/>
        <v>0</v>
      </c>
      <c r="P201" s="9"/>
    </row>
    <row r="202" spans="1:16" ht="15">
      <c r="A202" s="12"/>
      <c r="B202" s="23">
        <v>348.44</v>
      </c>
      <c r="C202" s="19" t="s">
        <v>350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f t="shared" si="13"/>
        <v>0</v>
      </c>
      <c r="O202" s="44">
        <f t="shared" si="14"/>
        <v>0</v>
      </c>
      <c r="P202" s="9"/>
    </row>
    <row r="203" spans="1:16" ht="15">
      <c r="A203" s="12"/>
      <c r="B203" s="23">
        <v>348.48</v>
      </c>
      <c r="C203" s="19" t="s">
        <v>351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f t="shared" si="13"/>
        <v>0</v>
      </c>
      <c r="O203" s="44">
        <f t="shared" si="14"/>
        <v>0</v>
      </c>
      <c r="P203" s="9"/>
    </row>
    <row r="204" spans="1:16" ht="15">
      <c r="A204" s="12"/>
      <c r="B204" s="23">
        <v>348.51</v>
      </c>
      <c r="C204" s="19" t="s">
        <v>352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f t="shared" si="13"/>
        <v>0</v>
      </c>
      <c r="O204" s="44">
        <f t="shared" si="14"/>
        <v>0</v>
      </c>
      <c r="P204" s="9"/>
    </row>
    <row r="205" spans="1:16" ht="15">
      <c r="A205" s="12"/>
      <c r="B205" s="23">
        <v>348.52</v>
      </c>
      <c r="C205" s="19" t="s">
        <v>353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f t="shared" si="13"/>
        <v>0</v>
      </c>
      <c r="O205" s="44">
        <f t="shared" si="14"/>
        <v>0</v>
      </c>
      <c r="P205" s="9"/>
    </row>
    <row r="206" spans="1:16" ht="15">
      <c r="A206" s="12"/>
      <c r="B206" s="23">
        <v>348.53</v>
      </c>
      <c r="C206" s="19" t="s">
        <v>354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f t="shared" si="13"/>
        <v>0</v>
      </c>
      <c r="O206" s="44">
        <f t="shared" si="14"/>
        <v>0</v>
      </c>
      <c r="P206" s="9"/>
    </row>
    <row r="207" spans="1:16" ht="15">
      <c r="A207" s="12"/>
      <c r="B207" s="23">
        <v>348.54</v>
      </c>
      <c r="C207" s="19" t="s">
        <v>355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f t="shared" si="13"/>
        <v>0</v>
      </c>
      <c r="O207" s="44">
        <f t="shared" si="14"/>
        <v>0</v>
      </c>
      <c r="P207" s="9"/>
    </row>
    <row r="208" spans="1:16" ht="15">
      <c r="A208" s="12"/>
      <c r="B208" s="23">
        <v>348.61</v>
      </c>
      <c r="C208" s="19" t="s">
        <v>356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f t="shared" si="13"/>
        <v>0</v>
      </c>
      <c r="O208" s="44">
        <f t="shared" si="14"/>
        <v>0</v>
      </c>
      <c r="P208" s="9"/>
    </row>
    <row r="209" spans="1:16" ht="15">
      <c r="A209" s="12"/>
      <c r="B209" s="23">
        <v>348.62</v>
      </c>
      <c r="C209" s="19" t="s">
        <v>357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f t="shared" si="13"/>
        <v>0</v>
      </c>
      <c r="O209" s="44">
        <f t="shared" si="14"/>
        <v>0</v>
      </c>
      <c r="P209" s="9"/>
    </row>
    <row r="210" spans="1:16" ht="15">
      <c r="A210" s="12"/>
      <c r="B210" s="23">
        <v>348.63</v>
      </c>
      <c r="C210" s="19" t="s">
        <v>358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f t="shared" si="13"/>
        <v>0</v>
      </c>
      <c r="O210" s="44">
        <f t="shared" si="14"/>
        <v>0</v>
      </c>
      <c r="P210" s="9"/>
    </row>
    <row r="211" spans="1:16" ht="15">
      <c r="A211" s="12"/>
      <c r="B211" s="23">
        <v>348.64</v>
      </c>
      <c r="C211" s="19" t="s">
        <v>359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f t="shared" si="13"/>
        <v>0</v>
      </c>
      <c r="O211" s="44">
        <f t="shared" si="14"/>
        <v>0</v>
      </c>
      <c r="P211" s="9"/>
    </row>
    <row r="212" spans="1:16" ht="15">
      <c r="A212" s="12"/>
      <c r="B212" s="23">
        <v>348.71</v>
      </c>
      <c r="C212" s="19" t="s">
        <v>360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f t="shared" si="13"/>
        <v>0</v>
      </c>
      <c r="O212" s="44">
        <f t="shared" si="14"/>
        <v>0</v>
      </c>
      <c r="P212" s="9"/>
    </row>
    <row r="213" spans="1:16" ht="15">
      <c r="A213" s="12"/>
      <c r="B213" s="23">
        <v>348.72</v>
      </c>
      <c r="C213" s="19" t="s">
        <v>361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f t="shared" si="13"/>
        <v>0</v>
      </c>
      <c r="O213" s="44">
        <f t="shared" si="14"/>
        <v>0</v>
      </c>
      <c r="P213" s="9"/>
    </row>
    <row r="214" spans="1:16" ht="15">
      <c r="A214" s="12"/>
      <c r="B214" s="23">
        <v>348.73</v>
      </c>
      <c r="C214" s="19" t="s">
        <v>362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f t="shared" si="13"/>
        <v>0</v>
      </c>
      <c r="O214" s="44">
        <f t="shared" si="14"/>
        <v>0</v>
      </c>
      <c r="P214" s="9"/>
    </row>
    <row r="215" spans="1:16" ht="15">
      <c r="A215" s="12"/>
      <c r="B215" s="23">
        <v>348.74</v>
      </c>
      <c r="C215" s="19" t="s">
        <v>363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f t="shared" si="13"/>
        <v>0</v>
      </c>
      <c r="O215" s="44">
        <f t="shared" si="14"/>
        <v>0</v>
      </c>
      <c r="P215" s="9"/>
    </row>
    <row r="216" spans="1:16" ht="15">
      <c r="A216" s="12"/>
      <c r="B216" s="23">
        <v>348.82</v>
      </c>
      <c r="C216" s="19" t="s">
        <v>364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f t="shared" si="12"/>
        <v>0</v>
      </c>
      <c r="O216" s="44">
        <f t="shared" si="14"/>
        <v>0</v>
      </c>
      <c r="P216" s="9"/>
    </row>
    <row r="217" spans="1:16" ht="15">
      <c r="A217" s="12"/>
      <c r="B217" s="23">
        <v>348.85</v>
      </c>
      <c r="C217" s="19" t="s">
        <v>365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f t="shared" si="12"/>
        <v>0</v>
      </c>
      <c r="O217" s="44">
        <f t="shared" si="14"/>
        <v>0</v>
      </c>
      <c r="P217" s="9"/>
    </row>
    <row r="218" spans="1:16" ht="15">
      <c r="A218" s="12"/>
      <c r="B218" s="23">
        <v>348.86</v>
      </c>
      <c r="C218" s="19" t="s">
        <v>366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f t="shared" si="12"/>
        <v>0</v>
      </c>
      <c r="O218" s="44">
        <f t="shared" si="14"/>
        <v>0</v>
      </c>
      <c r="P218" s="9"/>
    </row>
    <row r="219" spans="1:16" ht="15">
      <c r="A219" s="12"/>
      <c r="B219" s="23">
        <v>348.87</v>
      </c>
      <c r="C219" s="19" t="s">
        <v>367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f t="shared" si="12"/>
        <v>0</v>
      </c>
      <c r="O219" s="44">
        <f t="shared" si="14"/>
        <v>0</v>
      </c>
      <c r="P219" s="9"/>
    </row>
    <row r="220" spans="1:16" ht="15">
      <c r="A220" s="12"/>
      <c r="B220" s="23">
        <v>348.88</v>
      </c>
      <c r="C220" s="19" t="s">
        <v>368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f t="shared" si="12"/>
        <v>0</v>
      </c>
      <c r="O220" s="44">
        <f t="shared" si="14"/>
        <v>0</v>
      </c>
      <c r="P220" s="9"/>
    </row>
    <row r="221" spans="1:16" ht="15">
      <c r="A221" s="12"/>
      <c r="B221" s="23">
        <v>348.921</v>
      </c>
      <c r="C221" s="19" t="s">
        <v>369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f t="shared" si="12"/>
        <v>0</v>
      </c>
      <c r="O221" s="44">
        <f t="shared" si="14"/>
        <v>0</v>
      </c>
      <c r="P221" s="9"/>
    </row>
    <row r="222" spans="1:16" ht="15">
      <c r="A222" s="12"/>
      <c r="B222" s="23">
        <v>348.922</v>
      </c>
      <c r="C222" s="19" t="s">
        <v>370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f t="shared" si="12"/>
        <v>0</v>
      </c>
      <c r="O222" s="44">
        <f t="shared" si="14"/>
        <v>0</v>
      </c>
      <c r="P222" s="9"/>
    </row>
    <row r="223" spans="1:16" ht="15">
      <c r="A223" s="12"/>
      <c r="B223" s="23">
        <v>348.923</v>
      </c>
      <c r="C223" s="19" t="s">
        <v>371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f t="shared" si="12"/>
        <v>0</v>
      </c>
      <c r="O223" s="44">
        <f t="shared" si="14"/>
        <v>0</v>
      </c>
      <c r="P223" s="9"/>
    </row>
    <row r="224" spans="1:16" ht="15">
      <c r="A224" s="12"/>
      <c r="B224" s="23">
        <v>348.924</v>
      </c>
      <c r="C224" s="19" t="s">
        <v>372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f t="shared" si="12"/>
        <v>0</v>
      </c>
      <c r="O224" s="44">
        <f t="shared" si="14"/>
        <v>0</v>
      </c>
      <c r="P224" s="9"/>
    </row>
    <row r="225" spans="1:16" ht="15">
      <c r="A225" s="12"/>
      <c r="B225" s="23">
        <v>348.93</v>
      </c>
      <c r="C225" s="19" t="s">
        <v>373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f t="shared" si="12"/>
        <v>0</v>
      </c>
      <c r="O225" s="44">
        <f t="shared" si="14"/>
        <v>0</v>
      </c>
      <c r="P225" s="9"/>
    </row>
    <row r="226" spans="1:16" ht="15">
      <c r="A226" s="12"/>
      <c r="B226" s="23">
        <v>348.931</v>
      </c>
      <c r="C226" s="19" t="s">
        <v>374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f t="shared" si="12"/>
        <v>0</v>
      </c>
      <c r="O226" s="44">
        <f t="shared" si="14"/>
        <v>0</v>
      </c>
      <c r="P226" s="9"/>
    </row>
    <row r="227" spans="1:16" ht="15">
      <c r="A227" s="12"/>
      <c r="B227" s="23">
        <v>348.932</v>
      </c>
      <c r="C227" s="19" t="s">
        <v>375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f t="shared" si="12"/>
        <v>0</v>
      </c>
      <c r="O227" s="44">
        <f t="shared" si="14"/>
        <v>0</v>
      </c>
      <c r="P227" s="9"/>
    </row>
    <row r="228" spans="1:16" ht="15">
      <c r="A228" s="12"/>
      <c r="B228" s="23">
        <v>348.933</v>
      </c>
      <c r="C228" s="19" t="s">
        <v>376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f t="shared" si="12"/>
        <v>0</v>
      </c>
      <c r="O228" s="44">
        <f t="shared" si="14"/>
        <v>0</v>
      </c>
      <c r="P228" s="9"/>
    </row>
    <row r="229" spans="1:16" ht="15">
      <c r="A229" s="12"/>
      <c r="B229" s="23">
        <v>348.99</v>
      </c>
      <c r="C229" s="19" t="s">
        <v>377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f t="shared" si="12"/>
        <v>0</v>
      </c>
      <c r="O229" s="44">
        <f t="shared" si="14"/>
        <v>0</v>
      </c>
      <c r="P229" s="9"/>
    </row>
    <row r="230" spans="1:16" ht="15">
      <c r="A230" s="12"/>
      <c r="B230" s="23">
        <v>349</v>
      </c>
      <c r="C230" s="19" t="s">
        <v>206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f t="shared" si="12"/>
        <v>0</v>
      </c>
      <c r="O230" s="44">
        <f t="shared" si="14"/>
        <v>0</v>
      </c>
      <c r="P230" s="9"/>
    </row>
    <row r="231" spans="1:16" ht="15.75">
      <c r="A231" s="27" t="s">
        <v>207</v>
      </c>
      <c r="B231" s="28"/>
      <c r="C231" s="29"/>
      <c r="D231" s="30">
        <f>SUM(D232:D248)</f>
        <v>0</v>
      </c>
      <c r="E231" s="30">
        <f aca="true" t="shared" si="15" ref="E231:M231">SUM(E232:E248)</f>
        <v>0</v>
      </c>
      <c r="F231" s="30">
        <f t="shared" si="15"/>
        <v>0</v>
      </c>
      <c r="G231" s="30">
        <f t="shared" si="15"/>
        <v>0</v>
      </c>
      <c r="H231" s="30">
        <f t="shared" si="15"/>
        <v>0</v>
      </c>
      <c r="I231" s="30">
        <f t="shared" si="15"/>
        <v>0</v>
      </c>
      <c r="J231" s="30">
        <f t="shared" si="15"/>
        <v>0</v>
      </c>
      <c r="K231" s="30">
        <f t="shared" si="15"/>
        <v>0</v>
      </c>
      <c r="L231" s="30">
        <f t="shared" si="15"/>
        <v>0</v>
      </c>
      <c r="M231" s="30">
        <f t="shared" si="15"/>
        <v>0</v>
      </c>
      <c r="N231" s="30">
        <f>SUM(D231:M231)</f>
        <v>0</v>
      </c>
      <c r="O231" s="42">
        <f t="shared" si="14"/>
        <v>0</v>
      </c>
      <c r="P231" s="10"/>
    </row>
    <row r="232" spans="1:16" ht="15">
      <c r="A232" s="46"/>
      <c r="B232" s="47">
        <v>351.1</v>
      </c>
      <c r="C232" s="48" t="s">
        <v>208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f>SUM(D232:M232)</f>
        <v>0</v>
      </c>
      <c r="O232" s="44">
        <f t="shared" si="14"/>
        <v>0</v>
      </c>
      <c r="P232" s="9"/>
    </row>
    <row r="233" spans="1:16" ht="15">
      <c r="A233" s="46"/>
      <c r="B233" s="47">
        <v>351.2</v>
      </c>
      <c r="C233" s="48" t="s">
        <v>209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f aca="true" t="shared" si="16" ref="N233:N248">SUM(D233:M233)</f>
        <v>0</v>
      </c>
      <c r="O233" s="44">
        <f t="shared" si="14"/>
        <v>0</v>
      </c>
      <c r="P233" s="9"/>
    </row>
    <row r="234" spans="1:16" ht="15">
      <c r="A234" s="46"/>
      <c r="B234" s="47">
        <v>351.3</v>
      </c>
      <c r="C234" s="48" t="s">
        <v>210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f t="shared" si="16"/>
        <v>0</v>
      </c>
      <c r="O234" s="44">
        <f t="shared" si="14"/>
        <v>0</v>
      </c>
      <c r="P234" s="9"/>
    </row>
    <row r="235" spans="1:16" ht="15">
      <c r="A235" s="46"/>
      <c r="B235" s="47">
        <v>351.4</v>
      </c>
      <c r="C235" s="48" t="s">
        <v>211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f t="shared" si="16"/>
        <v>0</v>
      </c>
      <c r="O235" s="44">
        <f t="shared" si="14"/>
        <v>0</v>
      </c>
      <c r="P235" s="9"/>
    </row>
    <row r="236" spans="1:16" ht="15">
      <c r="A236" s="46"/>
      <c r="B236" s="47">
        <v>351.5</v>
      </c>
      <c r="C236" s="48" t="s">
        <v>212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f t="shared" si="16"/>
        <v>0</v>
      </c>
      <c r="O236" s="44">
        <f t="shared" si="14"/>
        <v>0</v>
      </c>
      <c r="P236" s="9"/>
    </row>
    <row r="237" spans="1:16" ht="15">
      <c r="A237" s="46"/>
      <c r="B237" s="47">
        <v>351.6</v>
      </c>
      <c r="C237" s="48" t="s">
        <v>213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f t="shared" si="16"/>
        <v>0</v>
      </c>
      <c r="O237" s="44">
        <f t="shared" si="14"/>
        <v>0</v>
      </c>
      <c r="P237" s="9"/>
    </row>
    <row r="238" spans="1:16" ht="15">
      <c r="A238" s="46"/>
      <c r="B238" s="47">
        <v>351.7</v>
      </c>
      <c r="C238" s="48" t="s">
        <v>378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f t="shared" si="16"/>
        <v>0</v>
      </c>
      <c r="O238" s="44">
        <f t="shared" si="14"/>
        <v>0</v>
      </c>
      <c r="P238" s="9"/>
    </row>
    <row r="239" spans="1:16" ht="15">
      <c r="A239" s="46"/>
      <c r="B239" s="47">
        <v>351.8</v>
      </c>
      <c r="C239" s="48" t="s">
        <v>379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f t="shared" si="16"/>
        <v>0</v>
      </c>
      <c r="O239" s="44">
        <f t="shared" si="14"/>
        <v>0</v>
      </c>
      <c r="P239" s="9"/>
    </row>
    <row r="240" spans="1:16" ht="15">
      <c r="A240" s="46"/>
      <c r="B240" s="47">
        <v>351.9</v>
      </c>
      <c r="C240" s="48" t="s">
        <v>380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f t="shared" si="16"/>
        <v>0</v>
      </c>
      <c r="O240" s="44">
        <f t="shared" si="14"/>
        <v>0</v>
      </c>
      <c r="P240" s="9"/>
    </row>
    <row r="241" spans="1:16" ht="15">
      <c r="A241" s="46"/>
      <c r="B241" s="47">
        <v>352</v>
      </c>
      <c r="C241" s="48" t="s">
        <v>217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f t="shared" si="16"/>
        <v>0</v>
      </c>
      <c r="O241" s="44">
        <f t="shared" si="14"/>
        <v>0</v>
      </c>
      <c r="P241" s="9"/>
    </row>
    <row r="242" spans="1:16" ht="15">
      <c r="A242" s="46"/>
      <c r="B242" s="47">
        <v>353</v>
      </c>
      <c r="C242" s="48" t="s">
        <v>218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f t="shared" si="16"/>
        <v>0</v>
      </c>
      <c r="O242" s="44">
        <f t="shared" si="14"/>
        <v>0</v>
      </c>
      <c r="P242" s="9"/>
    </row>
    <row r="243" spans="1:16" ht="15">
      <c r="A243" s="46"/>
      <c r="B243" s="47">
        <v>354</v>
      </c>
      <c r="C243" s="48" t="s">
        <v>219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f t="shared" si="16"/>
        <v>0</v>
      </c>
      <c r="O243" s="44">
        <f t="shared" si="14"/>
        <v>0</v>
      </c>
      <c r="P243" s="9"/>
    </row>
    <row r="244" spans="1:16" ht="15">
      <c r="A244" s="46"/>
      <c r="B244" s="47">
        <v>355</v>
      </c>
      <c r="C244" s="48" t="s">
        <v>220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f t="shared" si="16"/>
        <v>0</v>
      </c>
      <c r="O244" s="44">
        <f t="shared" si="14"/>
        <v>0</v>
      </c>
      <c r="P244" s="9"/>
    </row>
    <row r="245" spans="1:16" ht="15">
      <c r="A245" s="46"/>
      <c r="B245" s="47">
        <v>356</v>
      </c>
      <c r="C245" s="48" t="s">
        <v>221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f t="shared" si="16"/>
        <v>0</v>
      </c>
      <c r="O245" s="44">
        <f t="shared" si="14"/>
        <v>0</v>
      </c>
      <c r="P245" s="9"/>
    </row>
    <row r="246" spans="1:16" ht="15">
      <c r="A246" s="46"/>
      <c r="B246" s="47">
        <v>358.1</v>
      </c>
      <c r="C246" s="48" t="s">
        <v>381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f t="shared" si="16"/>
        <v>0</v>
      </c>
      <c r="O246" s="44">
        <f t="shared" si="14"/>
        <v>0</v>
      </c>
      <c r="P246" s="9"/>
    </row>
    <row r="247" spans="1:16" ht="15">
      <c r="A247" s="46"/>
      <c r="B247" s="47">
        <v>358.2</v>
      </c>
      <c r="C247" s="48" t="s">
        <v>382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f t="shared" si="16"/>
        <v>0</v>
      </c>
      <c r="O247" s="44">
        <f t="shared" si="14"/>
        <v>0</v>
      </c>
      <c r="P247" s="9"/>
    </row>
    <row r="248" spans="1:16" ht="15">
      <c r="A248" s="46"/>
      <c r="B248" s="47">
        <v>359</v>
      </c>
      <c r="C248" s="48" t="s">
        <v>224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f t="shared" si="16"/>
        <v>0</v>
      </c>
      <c r="O248" s="44">
        <f t="shared" si="14"/>
        <v>0</v>
      </c>
      <c r="P248" s="9"/>
    </row>
    <row r="249" spans="1:16" ht="15.75">
      <c r="A249" s="27" t="s">
        <v>1</v>
      </c>
      <c r="B249" s="28"/>
      <c r="C249" s="29"/>
      <c r="D249" s="30">
        <f>SUM(D250:D262)</f>
        <v>0</v>
      </c>
      <c r="E249" s="30">
        <f aca="true" t="shared" si="17" ref="E249:M249">SUM(E250:E262)</f>
        <v>0</v>
      </c>
      <c r="F249" s="30">
        <f t="shared" si="17"/>
        <v>0</v>
      </c>
      <c r="G249" s="30">
        <f t="shared" si="17"/>
        <v>0</v>
      </c>
      <c r="H249" s="30">
        <f t="shared" si="17"/>
        <v>0</v>
      </c>
      <c r="I249" s="30">
        <f t="shared" si="17"/>
        <v>0</v>
      </c>
      <c r="J249" s="30">
        <f t="shared" si="17"/>
        <v>0</v>
      </c>
      <c r="K249" s="30">
        <f t="shared" si="17"/>
        <v>0</v>
      </c>
      <c r="L249" s="30">
        <f t="shared" si="17"/>
        <v>0</v>
      </c>
      <c r="M249" s="30">
        <f t="shared" si="17"/>
        <v>0</v>
      </c>
      <c r="N249" s="30">
        <f>SUM(D249:M249)</f>
        <v>0</v>
      </c>
      <c r="O249" s="42">
        <f t="shared" si="14"/>
        <v>0</v>
      </c>
      <c r="P249" s="10"/>
    </row>
    <row r="250" spans="1:16" ht="15">
      <c r="A250" s="12"/>
      <c r="B250" s="23">
        <v>361.1</v>
      </c>
      <c r="C250" s="19" t="s">
        <v>20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f>SUM(D250:M250)</f>
        <v>0</v>
      </c>
      <c r="O250" s="44">
        <f t="shared" si="14"/>
        <v>0</v>
      </c>
      <c r="P250" s="9"/>
    </row>
    <row r="251" spans="1:16" ht="15">
      <c r="A251" s="12"/>
      <c r="B251" s="23">
        <v>361.2</v>
      </c>
      <c r="C251" s="19" t="s">
        <v>225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f aca="true" t="shared" si="18" ref="N251:N262">SUM(D251:M251)</f>
        <v>0</v>
      </c>
      <c r="O251" s="44">
        <f t="shared" si="14"/>
        <v>0</v>
      </c>
      <c r="P251" s="9"/>
    </row>
    <row r="252" spans="1:16" ht="15">
      <c r="A252" s="12"/>
      <c r="B252" s="23">
        <v>361.3</v>
      </c>
      <c r="C252" s="19" t="s">
        <v>226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f t="shared" si="18"/>
        <v>0</v>
      </c>
      <c r="O252" s="44">
        <f t="shared" si="14"/>
        <v>0</v>
      </c>
      <c r="P252" s="9"/>
    </row>
    <row r="253" spans="1:16" ht="15">
      <c r="A253" s="12"/>
      <c r="B253" s="23">
        <v>361.4</v>
      </c>
      <c r="C253" s="19" t="s">
        <v>383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f t="shared" si="18"/>
        <v>0</v>
      </c>
      <c r="O253" s="44">
        <f t="shared" si="14"/>
        <v>0</v>
      </c>
      <c r="P253" s="9"/>
    </row>
    <row r="254" spans="1:16" ht="15">
      <c r="A254" s="12"/>
      <c r="B254" s="23">
        <v>362</v>
      </c>
      <c r="C254" s="19" t="s">
        <v>21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f t="shared" si="18"/>
        <v>0</v>
      </c>
      <c r="O254" s="44">
        <f t="shared" si="14"/>
        <v>0</v>
      </c>
      <c r="P254" s="9"/>
    </row>
    <row r="255" spans="1:16" ht="15">
      <c r="A255" s="12"/>
      <c r="B255" s="23">
        <v>364</v>
      </c>
      <c r="C255" s="19" t="s">
        <v>283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f t="shared" si="18"/>
        <v>0</v>
      </c>
      <c r="O255" s="44">
        <f t="shared" si="14"/>
        <v>0</v>
      </c>
      <c r="P255" s="9"/>
    </row>
    <row r="256" spans="1:16" ht="15">
      <c r="A256" s="12"/>
      <c r="B256" s="23">
        <v>365</v>
      </c>
      <c r="C256" s="19" t="s">
        <v>384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f t="shared" si="18"/>
        <v>0</v>
      </c>
      <c r="O256" s="44">
        <f t="shared" si="14"/>
        <v>0</v>
      </c>
      <c r="P256" s="9"/>
    </row>
    <row r="257" spans="1:16" ht="15">
      <c r="A257" s="12"/>
      <c r="B257" s="23">
        <v>366</v>
      </c>
      <c r="C257" s="19" t="s">
        <v>230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f t="shared" si="18"/>
        <v>0</v>
      </c>
      <c r="O257" s="44">
        <f t="shared" si="14"/>
        <v>0</v>
      </c>
      <c r="P257" s="9"/>
    </row>
    <row r="258" spans="1:16" ht="15">
      <c r="A258" s="12"/>
      <c r="B258" s="23">
        <v>368</v>
      </c>
      <c r="C258" s="19" t="s">
        <v>232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f t="shared" si="18"/>
        <v>0</v>
      </c>
      <c r="O258" s="44">
        <f t="shared" si="14"/>
        <v>0</v>
      </c>
      <c r="P258" s="9"/>
    </row>
    <row r="259" spans="1:16" ht="15">
      <c r="A259" s="12"/>
      <c r="B259" s="23">
        <v>369.3</v>
      </c>
      <c r="C259" s="19" t="s">
        <v>233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f t="shared" si="18"/>
        <v>0</v>
      </c>
      <c r="O259" s="44">
        <f t="shared" si="14"/>
        <v>0</v>
      </c>
      <c r="P259" s="9"/>
    </row>
    <row r="260" spans="1:16" ht="15">
      <c r="A260" s="12"/>
      <c r="B260" s="23">
        <v>369.4</v>
      </c>
      <c r="C260" s="19" t="s">
        <v>234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f t="shared" si="18"/>
        <v>0</v>
      </c>
      <c r="O260" s="44">
        <f t="shared" si="14"/>
        <v>0</v>
      </c>
      <c r="P260" s="9"/>
    </row>
    <row r="261" spans="1:16" ht="15">
      <c r="A261" s="12"/>
      <c r="B261" s="23">
        <v>369.7</v>
      </c>
      <c r="C261" s="19" t="s">
        <v>235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f t="shared" si="18"/>
        <v>0</v>
      </c>
      <c r="O261" s="44">
        <f aca="true" t="shared" si="19" ref="O261:O283">(N261/O$285)</f>
        <v>0</v>
      </c>
      <c r="P261" s="9"/>
    </row>
    <row r="262" spans="1:16" ht="15">
      <c r="A262" s="12"/>
      <c r="B262" s="23">
        <v>369.9</v>
      </c>
      <c r="C262" s="19" t="s">
        <v>22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f t="shared" si="18"/>
        <v>0</v>
      </c>
      <c r="O262" s="44">
        <f t="shared" si="19"/>
        <v>0</v>
      </c>
      <c r="P262" s="9"/>
    </row>
    <row r="263" spans="1:16" ht="15.75">
      <c r="A263" s="27" t="s">
        <v>236</v>
      </c>
      <c r="B263" s="28"/>
      <c r="C263" s="29"/>
      <c r="D263" s="30">
        <f aca="true" t="shared" si="20" ref="D263:M263">SUM(D264:D282)</f>
        <v>0</v>
      </c>
      <c r="E263" s="30">
        <f t="shared" si="20"/>
        <v>0</v>
      </c>
      <c r="F263" s="30">
        <f t="shared" si="20"/>
        <v>0</v>
      </c>
      <c r="G263" s="30">
        <f t="shared" si="20"/>
        <v>0</v>
      </c>
      <c r="H263" s="30">
        <f t="shared" si="20"/>
        <v>0</v>
      </c>
      <c r="I263" s="30">
        <f t="shared" si="20"/>
        <v>0</v>
      </c>
      <c r="J263" s="30">
        <f t="shared" si="20"/>
        <v>0</v>
      </c>
      <c r="K263" s="30">
        <f t="shared" si="20"/>
        <v>0</v>
      </c>
      <c r="L263" s="30">
        <f t="shared" si="20"/>
        <v>0</v>
      </c>
      <c r="M263" s="30">
        <f t="shared" si="20"/>
        <v>0</v>
      </c>
      <c r="N263" s="30">
        <f>SUM(D263:M263)</f>
        <v>0</v>
      </c>
      <c r="O263" s="42">
        <f t="shared" si="19"/>
        <v>0</v>
      </c>
      <c r="P263" s="9"/>
    </row>
    <row r="264" spans="1:16" ht="15">
      <c r="A264" s="12"/>
      <c r="B264" s="23">
        <v>381</v>
      </c>
      <c r="C264" s="19" t="s">
        <v>237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f>SUM(D264:M264)</f>
        <v>0</v>
      </c>
      <c r="O264" s="44">
        <f t="shared" si="19"/>
        <v>0</v>
      </c>
      <c r="P264" s="9"/>
    </row>
    <row r="265" spans="1:16" ht="15">
      <c r="A265" s="12"/>
      <c r="B265" s="23">
        <v>382</v>
      </c>
      <c r="C265" s="19" t="s">
        <v>238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f>SUM(D265:M265)</f>
        <v>0</v>
      </c>
      <c r="O265" s="44">
        <f t="shared" si="19"/>
        <v>0</v>
      </c>
      <c r="P265" s="9"/>
    </row>
    <row r="266" spans="1:16" ht="15">
      <c r="A266" s="12"/>
      <c r="B266" s="23">
        <v>383</v>
      </c>
      <c r="C266" s="19" t="s">
        <v>239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f aca="true" t="shared" si="21" ref="N266:N282">SUM(D266:M266)</f>
        <v>0</v>
      </c>
      <c r="O266" s="44">
        <f t="shared" si="19"/>
        <v>0</v>
      </c>
      <c r="P266" s="9"/>
    </row>
    <row r="267" spans="1:16" ht="15">
      <c r="A267" s="12"/>
      <c r="B267" s="23">
        <v>384</v>
      </c>
      <c r="C267" s="19" t="s">
        <v>240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f t="shared" si="21"/>
        <v>0</v>
      </c>
      <c r="O267" s="44">
        <f t="shared" si="19"/>
        <v>0</v>
      </c>
      <c r="P267" s="9"/>
    </row>
    <row r="268" spans="1:16" ht="15">
      <c r="A268" s="12"/>
      <c r="B268" s="23">
        <v>385</v>
      </c>
      <c r="C268" s="19" t="s">
        <v>241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f t="shared" si="21"/>
        <v>0</v>
      </c>
      <c r="O268" s="44">
        <f t="shared" si="19"/>
        <v>0</v>
      </c>
      <c r="P268" s="9"/>
    </row>
    <row r="269" spans="1:16" ht="15">
      <c r="A269" s="12"/>
      <c r="B269" s="23">
        <v>387.2</v>
      </c>
      <c r="C269" s="19" t="s">
        <v>385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f>SUM(D269:M269)</f>
        <v>0</v>
      </c>
      <c r="O269" s="44">
        <f t="shared" si="19"/>
        <v>0</v>
      </c>
      <c r="P269" s="9"/>
    </row>
    <row r="270" spans="1:16" ht="15">
      <c r="A270" s="12"/>
      <c r="B270" s="23">
        <v>388.1</v>
      </c>
      <c r="C270" s="19" t="s">
        <v>249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f t="shared" si="21"/>
        <v>0</v>
      </c>
      <c r="O270" s="44">
        <f t="shared" si="19"/>
        <v>0</v>
      </c>
      <c r="P270" s="9"/>
    </row>
    <row r="271" spans="1:16" ht="15">
      <c r="A271" s="12"/>
      <c r="B271" s="23">
        <v>388.2</v>
      </c>
      <c r="C271" s="19" t="s">
        <v>250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f t="shared" si="21"/>
        <v>0</v>
      </c>
      <c r="O271" s="44">
        <f t="shared" si="19"/>
        <v>0</v>
      </c>
      <c r="P271" s="9"/>
    </row>
    <row r="272" spans="1:16" ht="15">
      <c r="A272" s="12"/>
      <c r="B272" s="23">
        <v>389.1</v>
      </c>
      <c r="C272" s="19" t="s">
        <v>386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f t="shared" si="21"/>
        <v>0</v>
      </c>
      <c r="O272" s="44">
        <f t="shared" si="19"/>
        <v>0</v>
      </c>
      <c r="P272" s="9"/>
    </row>
    <row r="273" spans="1:16" ht="15">
      <c r="A273" s="12"/>
      <c r="B273" s="23">
        <v>389.2</v>
      </c>
      <c r="C273" s="19" t="s">
        <v>387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f t="shared" si="21"/>
        <v>0</v>
      </c>
      <c r="O273" s="44">
        <f t="shared" si="19"/>
        <v>0</v>
      </c>
      <c r="P273" s="9"/>
    </row>
    <row r="274" spans="1:16" ht="15">
      <c r="A274" s="12"/>
      <c r="B274" s="23">
        <v>389.3</v>
      </c>
      <c r="C274" s="19" t="s">
        <v>388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f t="shared" si="21"/>
        <v>0</v>
      </c>
      <c r="O274" s="44">
        <f t="shared" si="19"/>
        <v>0</v>
      </c>
      <c r="P274" s="9"/>
    </row>
    <row r="275" spans="1:16" ht="15">
      <c r="A275" s="12"/>
      <c r="B275" s="23">
        <v>389.4</v>
      </c>
      <c r="C275" s="19" t="s">
        <v>389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f t="shared" si="21"/>
        <v>0</v>
      </c>
      <c r="O275" s="44">
        <f t="shared" si="19"/>
        <v>0</v>
      </c>
      <c r="P275" s="9"/>
    </row>
    <row r="276" spans="1:16" ht="15">
      <c r="A276" s="12"/>
      <c r="B276" s="23">
        <v>389.5</v>
      </c>
      <c r="C276" s="19" t="s">
        <v>390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f t="shared" si="21"/>
        <v>0</v>
      </c>
      <c r="O276" s="44">
        <f t="shared" si="19"/>
        <v>0</v>
      </c>
      <c r="P276" s="9"/>
    </row>
    <row r="277" spans="1:16" ht="15">
      <c r="A277" s="12"/>
      <c r="B277" s="23">
        <v>389.6</v>
      </c>
      <c r="C277" s="19" t="s">
        <v>391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f t="shared" si="21"/>
        <v>0</v>
      </c>
      <c r="O277" s="44">
        <f t="shared" si="19"/>
        <v>0</v>
      </c>
      <c r="P277" s="9"/>
    </row>
    <row r="278" spans="1:16" ht="15">
      <c r="A278" s="12"/>
      <c r="B278" s="23">
        <v>389.7</v>
      </c>
      <c r="C278" s="19" t="s">
        <v>392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f t="shared" si="21"/>
        <v>0</v>
      </c>
      <c r="O278" s="44">
        <f t="shared" si="19"/>
        <v>0</v>
      </c>
      <c r="P278" s="9"/>
    </row>
    <row r="279" spans="1:16" ht="15">
      <c r="A279" s="12"/>
      <c r="B279" s="23">
        <v>389.8</v>
      </c>
      <c r="C279" s="19" t="s">
        <v>393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f t="shared" si="21"/>
        <v>0</v>
      </c>
      <c r="O279" s="44">
        <f t="shared" si="19"/>
        <v>0</v>
      </c>
      <c r="P279" s="9"/>
    </row>
    <row r="280" spans="1:16" ht="15">
      <c r="A280" s="12"/>
      <c r="B280" s="23">
        <v>389.9</v>
      </c>
      <c r="C280" s="19" t="s">
        <v>280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f t="shared" si="21"/>
        <v>0</v>
      </c>
      <c r="O280" s="44">
        <f t="shared" si="19"/>
        <v>0</v>
      </c>
      <c r="P280" s="9"/>
    </row>
    <row r="281" spans="1:16" ht="15">
      <c r="A281" s="49"/>
      <c r="B281" s="50">
        <v>392</v>
      </c>
      <c r="C281" s="51" t="s">
        <v>394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f>SUM(D281:M281)</f>
        <v>0</v>
      </c>
      <c r="O281" s="44">
        <f t="shared" si="19"/>
        <v>0</v>
      </c>
      <c r="P281" s="9"/>
    </row>
    <row r="282" spans="1:16" ht="15.75" thickBot="1">
      <c r="A282" s="49"/>
      <c r="B282" s="50">
        <v>393</v>
      </c>
      <c r="C282" s="51" t="s">
        <v>395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f t="shared" si="21"/>
        <v>0</v>
      </c>
      <c r="O282" s="44">
        <f t="shared" si="19"/>
        <v>0</v>
      </c>
      <c r="P282" s="9"/>
    </row>
    <row r="283" spans="1:119" ht="16.5" thickBot="1">
      <c r="A283" s="13" t="s">
        <v>19</v>
      </c>
      <c r="B283" s="21"/>
      <c r="C283" s="20"/>
      <c r="D283" s="14">
        <f aca="true" t="shared" si="22" ref="D283:M283">SUM(D5,D23,D51,D136,D231,D249,D263)</f>
        <v>0</v>
      </c>
      <c r="E283" s="14">
        <f t="shared" si="22"/>
        <v>0</v>
      </c>
      <c r="F283" s="14">
        <f t="shared" si="22"/>
        <v>0</v>
      </c>
      <c r="G283" s="14">
        <f t="shared" si="22"/>
        <v>0</v>
      </c>
      <c r="H283" s="14">
        <f t="shared" si="22"/>
        <v>0</v>
      </c>
      <c r="I283" s="14">
        <f t="shared" si="22"/>
        <v>0</v>
      </c>
      <c r="J283" s="14">
        <f t="shared" si="22"/>
        <v>0</v>
      </c>
      <c r="K283" s="14">
        <f t="shared" si="22"/>
        <v>0</v>
      </c>
      <c r="L283" s="14">
        <f t="shared" si="22"/>
        <v>0</v>
      </c>
      <c r="M283" s="14">
        <f t="shared" si="22"/>
        <v>0</v>
      </c>
      <c r="N283" s="14">
        <f>SUM(D283:M283)</f>
        <v>0</v>
      </c>
      <c r="O283" s="36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5" ht="15">
      <c r="A284" s="15"/>
      <c r="B284" s="17"/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8"/>
    </row>
    <row r="285" spans="1:15" ht="15">
      <c r="A285" s="37"/>
      <c r="B285" s="38"/>
      <c r="C285" s="38"/>
      <c r="D285" s="39"/>
      <c r="E285" s="39"/>
      <c r="F285" s="39"/>
      <c r="G285" s="39"/>
      <c r="H285" s="39"/>
      <c r="I285" s="39"/>
      <c r="J285" s="39"/>
      <c r="K285" s="39"/>
      <c r="L285" s="52" t="s">
        <v>281</v>
      </c>
      <c r="M285" s="52"/>
      <c r="N285" s="52"/>
      <c r="O285" s="40">
        <v>292</v>
      </c>
    </row>
    <row r="286" spans="1:15" ht="15">
      <c r="A286" s="53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5"/>
    </row>
    <row r="287" spans="1:15" ht="15.75" customHeight="1" thickBot="1">
      <c r="A287" s="56" t="s">
        <v>32</v>
      </c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8"/>
    </row>
  </sheetData>
  <sheetProtection/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275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37975</v>
      </c>
      <c r="E5" s="25">
        <f t="shared" si="0"/>
        <v>714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8">SUM(D5:M5)</f>
        <v>38689</v>
      </c>
      <c r="O5" s="31">
        <f aca="true" t="shared" si="2" ref="O5:O28">(N5/O$30)</f>
        <v>139.16906474820144</v>
      </c>
      <c r="P5" s="6"/>
    </row>
    <row r="6" spans="1:16" ht="15">
      <c r="A6" s="12"/>
      <c r="B6" s="23">
        <v>312.1</v>
      </c>
      <c r="C6" s="19" t="s">
        <v>34</v>
      </c>
      <c r="D6" s="43">
        <v>0</v>
      </c>
      <c r="E6" s="43">
        <v>714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714</v>
      </c>
      <c r="O6" s="44">
        <f t="shared" si="2"/>
        <v>2.568345323741007</v>
      </c>
      <c r="P6" s="9"/>
    </row>
    <row r="7" spans="1:16" ht="15">
      <c r="A7" s="12"/>
      <c r="B7" s="23">
        <v>312.6</v>
      </c>
      <c r="C7" s="19" t="s">
        <v>35</v>
      </c>
      <c r="D7" s="43">
        <v>19912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19912</v>
      </c>
      <c r="O7" s="44">
        <f t="shared" si="2"/>
        <v>71.62589928057554</v>
      </c>
      <c r="P7" s="9"/>
    </row>
    <row r="8" spans="1:16" ht="15">
      <c r="A8" s="12"/>
      <c r="B8" s="23">
        <v>314.1</v>
      </c>
      <c r="C8" s="19" t="s">
        <v>36</v>
      </c>
      <c r="D8" s="43">
        <v>14950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14950</v>
      </c>
      <c r="O8" s="44">
        <f t="shared" si="2"/>
        <v>53.776978417266186</v>
      </c>
      <c r="P8" s="9"/>
    </row>
    <row r="9" spans="1:16" ht="15">
      <c r="A9" s="12"/>
      <c r="B9" s="23">
        <v>315</v>
      </c>
      <c r="C9" s="19" t="s">
        <v>268</v>
      </c>
      <c r="D9" s="43">
        <v>3113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3113</v>
      </c>
      <c r="O9" s="44">
        <f t="shared" si="2"/>
        <v>11.197841726618705</v>
      </c>
      <c r="P9" s="9"/>
    </row>
    <row r="10" spans="1:16" ht="15.75">
      <c r="A10" s="27" t="s">
        <v>38</v>
      </c>
      <c r="B10" s="28"/>
      <c r="C10" s="29"/>
      <c r="D10" s="30">
        <f aca="true" t="shared" si="3" ref="D10:M10">SUM(D11:D11)</f>
        <v>6186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6186</v>
      </c>
      <c r="O10" s="42">
        <f t="shared" si="2"/>
        <v>22.25179856115108</v>
      </c>
      <c r="P10" s="10"/>
    </row>
    <row r="11" spans="1:16" ht="15">
      <c r="A11" s="12"/>
      <c r="B11" s="23">
        <v>323.1</v>
      </c>
      <c r="C11" s="19" t="s">
        <v>39</v>
      </c>
      <c r="D11" s="43">
        <v>6186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6186</v>
      </c>
      <c r="O11" s="44">
        <f t="shared" si="2"/>
        <v>22.25179856115108</v>
      </c>
      <c r="P11" s="9"/>
    </row>
    <row r="12" spans="1:16" ht="15.75">
      <c r="A12" s="27" t="s">
        <v>9</v>
      </c>
      <c r="B12" s="28"/>
      <c r="C12" s="29"/>
      <c r="D12" s="30">
        <f aca="true" t="shared" si="4" ref="D12:M12">SUM(D13:D16)</f>
        <v>13102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13102</v>
      </c>
      <c r="O12" s="42">
        <f t="shared" si="2"/>
        <v>47.1294964028777</v>
      </c>
      <c r="P12" s="10"/>
    </row>
    <row r="13" spans="1:16" ht="15">
      <c r="A13" s="12"/>
      <c r="B13" s="23">
        <v>335.12</v>
      </c>
      <c r="C13" s="19" t="s">
        <v>269</v>
      </c>
      <c r="D13" s="43">
        <v>7057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7057</v>
      </c>
      <c r="O13" s="44">
        <f t="shared" si="2"/>
        <v>25.384892086330936</v>
      </c>
      <c r="P13" s="9"/>
    </row>
    <row r="14" spans="1:16" ht="15">
      <c r="A14" s="12"/>
      <c r="B14" s="23">
        <v>335.14</v>
      </c>
      <c r="C14" s="19" t="s">
        <v>276</v>
      </c>
      <c r="D14" s="43">
        <v>117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117</v>
      </c>
      <c r="O14" s="44">
        <f t="shared" si="2"/>
        <v>0.420863309352518</v>
      </c>
      <c r="P14" s="9"/>
    </row>
    <row r="15" spans="1:16" ht="15">
      <c r="A15" s="12"/>
      <c r="B15" s="23">
        <v>335.15</v>
      </c>
      <c r="C15" s="19" t="s">
        <v>270</v>
      </c>
      <c r="D15" s="43">
        <v>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</v>
      </c>
      <c r="O15" s="44">
        <f t="shared" si="2"/>
        <v>0.2517985611510791</v>
      </c>
      <c r="P15" s="9"/>
    </row>
    <row r="16" spans="1:16" ht="15">
      <c r="A16" s="12"/>
      <c r="B16" s="23">
        <v>335.18</v>
      </c>
      <c r="C16" s="19" t="s">
        <v>271</v>
      </c>
      <c r="D16" s="43">
        <v>5858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5858</v>
      </c>
      <c r="O16" s="44">
        <f t="shared" si="2"/>
        <v>21.071942446043167</v>
      </c>
      <c r="P16" s="9"/>
    </row>
    <row r="17" spans="1:16" ht="15.75">
      <c r="A17" s="27" t="s">
        <v>16</v>
      </c>
      <c r="B17" s="28"/>
      <c r="C17" s="29"/>
      <c r="D17" s="30">
        <f aca="true" t="shared" si="5" ref="D17:M17">SUM(D18:D22)</f>
        <v>300</v>
      </c>
      <c r="E17" s="30">
        <f t="shared" si="5"/>
        <v>12846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43025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56171</v>
      </c>
      <c r="O17" s="42">
        <f t="shared" si="2"/>
        <v>202.05395683453239</v>
      </c>
      <c r="P17" s="10"/>
    </row>
    <row r="18" spans="1:16" ht="15">
      <c r="A18" s="12"/>
      <c r="B18" s="23">
        <v>342.2</v>
      </c>
      <c r="C18" s="19" t="s">
        <v>43</v>
      </c>
      <c r="D18" s="43">
        <v>0</v>
      </c>
      <c r="E18" s="43">
        <v>8171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8171</v>
      </c>
      <c r="O18" s="44">
        <f t="shared" si="2"/>
        <v>29.392086330935253</v>
      </c>
      <c r="P18" s="9"/>
    </row>
    <row r="19" spans="1:16" ht="15">
      <c r="A19" s="12"/>
      <c r="B19" s="23">
        <v>343.3</v>
      </c>
      <c r="C19" s="19" t="s">
        <v>17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21911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21911</v>
      </c>
      <c r="O19" s="44">
        <f t="shared" si="2"/>
        <v>78.81654676258992</v>
      </c>
      <c r="P19" s="9"/>
    </row>
    <row r="20" spans="1:16" ht="15">
      <c r="A20" s="12"/>
      <c r="B20" s="23">
        <v>343.4</v>
      </c>
      <c r="C20" s="19" t="s">
        <v>18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21114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21114</v>
      </c>
      <c r="O20" s="44">
        <f t="shared" si="2"/>
        <v>75.94964028776978</v>
      </c>
      <c r="P20" s="9"/>
    </row>
    <row r="21" spans="1:16" ht="15">
      <c r="A21" s="12"/>
      <c r="B21" s="23">
        <v>343.8</v>
      </c>
      <c r="C21" s="19" t="s">
        <v>44</v>
      </c>
      <c r="D21" s="43">
        <v>300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300</v>
      </c>
      <c r="O21" s="44">
        <f t="shared" si="2"/>
        <v>1.079136690647482</v>
      </c>
      <c r="P21" s="9"/>
    </row>
    <row r="22" spans="1:16" ht="15">
      <c r="A22" s="12"/>
      <c r="B22" s="23">
        <v>343.9</v>
      </c>
      <c r="C22" s="19" t="s">
        <v>180</v>
      </c>
      <c r="D22" s="43">
        <v>0</v>
      </c>
      <c r="E22" s="43">
        <v>4675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4675</v>
      </c>
      <c r="O22" s="44">
        <f t="shared" si="2"/>
        <v>16.81654676258993</v>
      </c>
      <c r="P22" s="9"/>
    </row>
    <row r="23" spans="1:16" ht="15.75">
      <c r="A23" s="27" t="s">
        <v>1</v>
      </c>
      <c r="B23" s="28"/>
      <c r="C23" s="29"/>
      <c r="D23" s="30">
        <f aca="true" t="shared" si="6" ref="D23:M23">SUM(D24:D25)</f>
        <v>8190</v>
      </c>
      <c r="E23" s="30">
        <f t="shared" si="6"/>
        <v>3674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5290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17154</v>
      </c>
      <c r="O23" s="42">
        <f t="shared" si="2"/>
        <v>61.70503597122302</v>
      </c>
      <c r="P23" s="10"/>
    </row>
    <row r="24" spans="1:16" ht="15">
      <c r="A24" s="12"/>
      <c r="B24" s="23">
        <v>362</v>
      </c>
      <c r="C24" s="19" t="s">
        <v>21</v>
      </c>
      <c r="D24" s="43">
        <v>3415</v>
      </c>
      <c r="E24" s="43">
        <v>3624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7039</v>
      </c>
      <c r="O24" s="44">
        <f t="shared" si="2"/>
        <v>25.320143884892087</v>
      </c>
      <c r="P24" s="9"/>
    </row>
    <row r="25" spans="1:16" ht="15">
      <c r="A25" s="12"/>
      <c r="B25" s="23">
        <v>369.9</v>
      </c>
      <c r="C25" s="19" t="s">
        <v>22</v>
      </c>
      <c r="D25" s="43">
        <v>4775</v>
      </c>
      <c r="E25" s="43">
        <v>50</v>
      </c>
      <c r="F25" s="43">
        <v>0</v>
      </c>
      <c r="G25" s="43">
        <v>0</v>
      </c>
      <c r="H25" s="43">
        <v>0</v>
      </c>
      <c r="I25" s="43">
        <v>5290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10115</v>
      </c>
      <c r="O25" s="44">
        <f t="shared" si="2"/>
        <v>36.384892086330936</v>
      </c>
      <c r="P25" s="9"/>
    </row>
    <row r="26" spans="1:16" ht="15.75">
      <c r="A26" s="27" t="s">
        <v>236</v>
      </c>
      <c r="B26" s="28"/>
      <c r="C26" s="29"/>
      <c r="D26" s="30">
        <f aca="true" t="shared" si="7" ref="D26:M26">SUM(D27:D27)</f>
        <v>16094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16094</v>
      </c>
      <c r="O26" s="42">
        <f t="shared" si="2"/>
        <v>57.89208633093525</v>
      </c>
      <c r="P26" s="9"/>
    </row>
    <row r="27" spans="1:16" ht="15.75" thickBot="1">
      <c r="A27" s="12"/>
      <c r="B27" s="23">
        <v>388.1</v>
      </c>
      <c r="C27" s="19" t="s">
        <v>249</v>
      </c>
      <c r="D27" s="43">
        <v>16094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16094</v>
      </c>
      <c r="O27" s="44">
        <f t="shared" si="2"/>
        <v>57.89208633093525</v>
      </c>
      <c r="P27" s="9"/>
    </row>
    <row r="28" spans="1:119" ht="16.5" thickBot="1">
      <c r="A28" s="13" t="s">
        <v>19</v>
      </c>
      <c r="B28" s="21"/>
      <c r="C28" s="20"/>
      <c r="D28" s="14">
        <f>SUM(D5,D10,D12,D17,D23,D26)</f>
        <v>81847</v>
      </c>
      <c r="E28" s="14">
        <f aca="true" t="shared" si="8" ref="E28:M28">SUM(E5,E10,E12,E17,E23,E26)</f>
        <v>17234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48315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147396</v>
      </c>
      <c r="O28" s="36">
        <f t="shared" si="2"/>
        <v>530.2014388489208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52" t="s">
        <v>277</v>
      </c>
      <c r="M30" s="52"/>
      <c r="N30" s="52"/>
      <c r="O30" s="40">
        <v>278</v>
      </c>
    </row>
    <row r="31" spans="1:15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  <row r="32" spans="1:15" ht="15.75" customHeight="1" thickBot="1">
      <c r="A32" s="56" t="s">
        <v>32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273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35018</v>
      </c>
      <c r="E5" s="25">
        <f t="shared" si="0"/>
        <v>812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7">SUM(D5:M5)</f>
        <v>35830</v>
      </c>
      <c r="O5" s="31">
        <f aca="true" t="shared" si="2" ref="O5:O27">(N5/O$29)</f>
        <v>132.7037037037037</v>
      </c>
      <c r="P5" s="6"/>
    </row>
    <row r="6" spans="1:16" ht="15">
      <c r="A6" s="12"/>
      <c r="B6" s="23">
        <v>312.1</v>
      </c>
      <c r="C6" s="19" t="s">
        <v>34</v>
      </c>
      <c r="D6" s="43">
        <v>0</v>
      </c>
      <c r="E6" s="43">
        <v>812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812</v>
      </c>
      <c r="O6" s="44">
        <f t="shared" si="2"/>
        <v>3.0074074074074075</v>
      </c>
      <c r="P6" s="9"/>
    </row>
    <row r="7" spans="1:16" ht="15">
      <c r="A7" s="12"/>
      <c r="B7" s="23">
        <v>312.6</v>
      </c>
      <c r="C7" s="19" t="s">
        <v>35</v>
      </c>
      <c r="D7" s="43">
        <v>18905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18905</v>
      </c>
      <c r="O7" s="44">
        <f t="shared" si="2"/>
        <v>70.01851851851852</v>
      </c>
      <c r="P7" s="9"/>
    </row>
    <row r="8" spans="1:16" ht="15">
      <c r="A8" s="12"/>
      <c r="B8" s="23">
        <v>314.1</v>
      </c>
      <c r="C8" s="19" t="s">
        <v>36</v>
      </c>
      <c r="D8" s="43">
        <v>13553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13553</v>
      </c>
      <c r="O8" s="44">
        <f t="shared" si="2"/>
        <v>50.196296296296296</v>
      </c>
      <c r="P8" s="9"/>
    </row>
    <row r="9" spans="1:16" ht="15">
      <c r="A9" s="12"/>
      <c r="B9" s="23">
        <v>315</v>
      </c>
      <c r="C9" s="19" t="s">
        <v>268</v>
      </c>
      <c r="D9" s="43">
        <v>2560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2560</v>
      </c>
      <c r="O9" s="44">
        <f t="shared" si="2"/>
        <v>9.481481481481481</v>
      </c>
      <c r="P9" s="9"/>
    </row>
    <row r="10" spans="1:16" ht="15.75">
      <c r="A10" s="27" t="s">
        <v>38</v>
      </c>
      <c r="B10" s="28"/>
      <c r="C10" s="29"/>
      <c r="D10" s="30">
        <f aca="true" t="shared" si="3" ref="D10:M10">SUM(D11:D11)</f>
        <v>5768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5768</v>
      </c>
      <c r="O10" s="42">
        <f t="shared" si="2"/>
        <v>21.362962962962964</v>
      </c>
      <c r="P10" s="10"/>
    </row>
    <row r="11" spans="1:16" ht="15">
      <c r="A11" s="12"/>
      <c r="B11" s="23">
        <v>323.1</v>
      </c>
      <c r="C11" s="19" t="s">
        <v>39</v>
      </c>
      <c r="D11" s="43">
        <v>5768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5768</v>
      </c>
      <c r="O11" s="44">
        <f t="shared" si="2"/>
        <v>21.362962962962964</v>
      </c>
      <c r="P11" s="9"/>
    </row>
    <row r="12" spans="1:16" ht="15.75">
      <c r="A12" s="27" t="s">
        <v>9</v>
      </c>
      <c r="B12" s="28"/>
      <c r="C12" s="29"/>
      <c r="D12" s="30">
        <f aca="true" t="shared" si="4" ref="D12:M12">SUM(D13:D15)</f>
        <v>22701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22701</v>
      </c>
      <c r="O12" s="42">
        <f t="shared" si="2"/>
        <v>84.07777777777778</v>
      </c>
      <c r="P12" s="10"/>
    </row>
    <row r="13" spans="1:16" ht="15">
      <c r="A13" s="12"/>
      <c r="B13" s="23">
        <v>335.12</v>
      </c>
      <c r="C13" s="19" t="s">
        <v>269</v>
      </c>
      <c r="D13" s="43">
        <v>14394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14394</v>
      </c>
      <c r="O13" s="44">
        <f t="shared" si="2"/>
        <v>53.31111111111111</v>
      </c>
      <c r="P13" s="9"/>
    </row>
    <row r="14" spans="1:16" ht="15">
      <c r="A14" s="12"/>
      <c r="B14" s="23">
        <v>335.15</v>
      </c>
      <c r="C14" s="19" t="s">
        <v>270</v>
      </c>
      <c r="D14" s="43">
        <v>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</v>
      </c>
      <c r="O14" s="44">
        <f t="shared" si="2"/>
        <v>0.07777777777777778</v>
      </c>
      <c r="P14" s="9"/>
    </row>
    <row r="15" spans="1:16" ht="15">
      <c r="A15" s="12"/>
      <c r="B15" s="23">
        <v>335.18</v>
      </c>
      <c r="C15" s="19" t="s">
        <v>271</v>
      </c>
      <c r="D15" s="43">
        <v>8286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8286</v>
      </c>
      <c r="O15" s="44">
        <f t="shared" si="2"/>
        <v>30.68888888888889</v>
      </c>
      <c r="P15" s="9"/>
    </row>
    <row r="16" spans="1:16" ht="15.75">
      <c r="A16" s="27" t="s">
        <v>16</v>
      </c>
      <c r="B16" s="28"/>
      <c r="C16" s="29"/>
      <c r="D16" s="30">
        <f aca="true" t="shared" si="5" ref="D16:M16">SUM(D17:D21)</f>
        <v>1050</v>
      </c>
      <c r="E16" s="30">
        <f t="shared" si="5"/>
        <v>27993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80224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109267</v>
      </c>
      <c r="O16" s="42">
        <f t="shared" si="2"/>
        <v>404.6925925925926</v>
      </c>
      <c r="P16" s="10"/>
    </row>
    <row r="17" spans="1:16" ht="15">
      <c r="A17" s="12"/>
      <c r="B17" s="23">
        <v>342.2</v>
      </c>
      <c r="C17" s="19" t="s">
        <v>43</v>
      </c>
      <c r="D17" s="43">
        <v>0</v>
      </c>
      <c r="E17" s="43">
        <v>16011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16011</v>
      </c>
      <c r="O17" s="44">
        <f t="shared" si="2"/>
        <v>59.3</v>
      </c>
      <c r="P17" s="9"/>
    </row>
    <row r="18" spans="1:16" ht="15">
      <c r="A18" s="12"/>
      <c r="B18" s="23">
        <v>343.3</v>
      </c>
      <c r="C18" s="19" t="s">
        <v>17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40841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40841</v>
      </c>
      <c r="O18" s="44">
        <f t="shared" si="2"/>
        <v>151.26296296296297</v>
      </c>
      <c r="P18" s="9"/>
    </row>
    <row r="19" spans="1:16" ht="15">
      <c r="A19" s="12"/>
      <c r="B19" s="23">
        <v>343.4</v>
      </c>
      <c r="C19" s="19" t="s">
        <v>18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39383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39383</v>
      </c>
      <c r="O19" s="44">
        <f t="shared" si="2"/>
        <v>145.86296296296297</v>
      </c>
      <c r="P19" s="9"/>
    </row>
    <row r="20" spans="1:16" ht="15">
      <c r="A20" s="12"/>
      <c r="B20" s="23">
        <v>343.8</v>
      </c>
      <c r="C20" s="19" t="s">
        <v>44</v>
      </c>
      <c r="D20" s="43">
        <v>1050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1050</v>
      </c>
      <c r="O20" s="44">
        <f t="shared" si="2"/>
        <v>3.888888888888889</v>
      </c>
      <c r="P20" s="9"/>
    </row>
    <row r="21" spans="1:16" ht="15">
      <c r="A21" s="12"/>
      <c r="B21" s="23">
        <v>343.9</v>
      </c>
      <c r="C21" s="19" t="s">
        <v>180</v>
      </c>
      <c r="D21" s="43">
        <v>0</v>
      </c>
      <c r="E21" s="43">
        <v>11982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11982</v>
      </c>
      <c r="O21" s="44">
        <f t="shared" si="2"/>
        <v>44.37777777777778</v>
      </c>
      <c r="P21" s="9"/>
    </row>
    <row r="22" spans="1:16" ht="15.75">
      <c r="A22" s="27" t="s">
        <v>1</v>
      </c>
      <c r="B22" s="28"/>
      <c r="C22" s="29"/>
      <c r="D22" s="30">
        <f aca="true" t="shared" si="6" ref="D22:M22">SUM(D23:D24)</f>
        <v>4375</v>
      </c>
      <c r="E22" s="30">
        <f t="shared" si="6"/>
        <v>3123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150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7648</v>
      </c>
      <c r="O22" s="42">
        <f t="shared" si="2"/>
        <v>28.325925925925926</v>
      </c>
      <c r="P22" s="10"/>
    </row>
    <row r="23" spans="1:16" ht="15">
      <c r="A23" s="12"/>
      <c r="B23" s="23">
        <v>362</v>
      </c>
      <c r="C23" s="19" t="s">
        <v>21</v>
      </c>
      <c r="D23" s="43">
        <v>4358</v>
      </c>
      <c r="E23" s="43">
        <v>3063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7421</v>
      </c>
      <c r="O23" s="44">
        <f t="shared" si="2"/>
        <v>27.485185185185184</v>
      </c>
      <c r="P23" s="9"/>
    </row>
    <row r="24" spans="1:16" ht="15">
      <c r="A24" s="12"/>
      <c r="B24" s="23">
        <v>369.9</v>
      </c>
      <c r="C24" s="19" t="s">
        <v>22</v>
      </c>
      <c r="D24" s="43">
        <v>17</v>
      </c>
      <c r="E24" s="43">
        <v>60</v>
      </c>
      <c r="F24" s="43">
        <v>0</v>
      </c>
      <c r="G24" s="43">
        <v>0</v>
      </c>
      <c r="H24" s="43">
        <v>0</v>
      </c>
      <c r="I24" s="43">
        <v>150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227</v>
      </c>
      <c r="O24" s="44">
        <f t="shared" si="2"/>
        <v>0.8407407407407408</v>
      </c>
      <c r="P24" s="9"/>
    </row>
    <row r="25" spans="1:16" ht="15.75">
      <c r="A25" s="27" t="s">
        <v>236</v>
      </c>
      <c r="B25" s="28"/>
      <c r="C25" s="29"/>
      <c r="D25" s="30">
        <f aca="true" t="shared" si="7" ref="D25:M25">SUM(D26:D26)</f>
        <v>13329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13329</v>
      </c>
      <c r="O25" s="42">
        <f t="shared" si="2"/>
        <v>49.36666666666667</v>
      </c>
      <c r="P25" s="9"/>
    </row>
    <row r="26" spans="1:16" ht="15.75" thickBot="1">
      <c r="A26" s="12"/>
      <c r="B26" s="23">
        <v>388.1</v>
      </c>
      <c r="C26" s="19" t="s">
        <v>249</v>
      </c>
      <c r="D26" s="43">
        <v>13329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13329</v>
      </c>
      <c r="O26" s="44">
        <f t="shared" si="2"/>
        <v>49.36666666666667</v>
      </c>
      <c r="P26" s="9"/>
    </row>
    <row r="27" spans="1:119" ht="16.5" thickBot="1">
      <c r="A27" s="13" t="s">
        <v>19</v>
      </c>
      <c r="B27" s="21"/>
      <c r="C27" s="20"/>
      <c r="D27" s="14">
        <f>SUM(D5,D10,D12,D16,D22,D25)</f>
        <v>82241</v>
      </c>
      <c r="E27" s="14">
        <f aca="true" t="shared" si="8" ref="E27:M27">SUM(E5,E10,E12,E16,E22,E25)</f>
        <v>31928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80374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194543</v>
      </c>
      <c r="O27" s="36">
        <f t="shared" si="2"/>
        <v>720.5296296296297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52" t="s">
        <v>274</v>
      </c>
      <c r="M29" s="52"/>
      <c r="N29" s="52"/>
      <c r="O29" s="40">
        <v>270</v>
      </c>
    </row>
    <row r="30" spans="1:15" ht="1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  <row r="31" spans="1:15" ht="15.75" customHeight="1" thickBot="1">
      <c r="A31" s="56" t="s">
        <v>32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267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64011</v>
      </c>
      <c r="E5" s="25">
        <f t="shared" si="0"/>
        <v>779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3">SUM(D5:M5)</f>
        <v>64790</v>
      </c>
      <c r="O5" s="31">
        <f aca="true" t="shared" si="2" ref="O5:O13">(N5/O$15)</f>
        <v>228.9399293286219</v>
      </c>
      <c r="P5" s="6"/>
    </row>
    <row r="6" spans="1:16" ht="15">
      <c r="A6" s="12"/>
      <c r="B6" s="23">
        <v>319</v>
      </c>
      <c r="C6" s="19" t="s">
        <v>8</v>
      </c>
      <c r="D6" s="43">
        <v>64011</v>
      </c>
      <c r="E6" s="43">
        <v>779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64790</v>
      </c>
      <c r="O6" s="44">
        <f t="shared" si="2"/>
        <v>228.9399293286219</v>
      </c>
      <c r="P6" s="9"/>
    </row>
    <row r="7" spans="1:16" ht="15.75">
      <c r="A7" s="27" t="s">
        <v>16</v>
      </c>
      <c r="B7" s="28"/>
      <c r="C7" s="29"/>
      <c r="D7" s="30">
        <f aca="true" t="shared" si="3" ref="D7:M7">SUM(D8:D9)</f>
        <v>0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50112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30">
        <f t="shared" si="1"/>
        <v>50112</v>
      </c>
      <c r="O7" s="42">
        <f t="shared" si="2"/>
        <v>177.07420494699647</v>
      </c>
      <c r="P7" s="10"/>
    </row>
    <row r="8" spans="1:16" ht="15">
      <c r="A8" s="12"/>
      <c r="B8" s="23">
        <v>343.3</v>
      </c>
      <c r="C8" s="19" t="s">
        <v>17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23811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23811</v>
      </c>
      <c r="O8" s="44">
        <f t="shared" si="2"/>
        <v>84.13780918727915</v>
      </c>
      <c r="P8" s="9"/>
    </row>
    <row r="9" spans="1:16" ht="15">
      <c r="A9" s="12"/>
      <c r="B9" s="23">
        <v>343.4</v>
      </c>
      <c r="C9" s="19" t="s">
        <v>18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26301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26301</v>
      </c>
      <c r="O9" s="44">
        <f t="shared" si="2"/>
        <v>92.93639575971731</v>
      </c>
      <c r="P9" s="9"/>
    </row>
    <row r="10" spans="1:16" ht="15.75">
      <c r="A10" s="27" t="s">
        <v>1</v>
      </c>
      <c r="B10" s="28"/>
      <c r="C10" s="29"/>
      <c r="D10" s="30">
        <f aca="true" t="shared" si="4" ref="D10:M10">SUM(D11:D12)</f>
        <v>36505</v>
      </c>
      <c r="E10" s="30">
        <f t="shared" si="4"/>
        <v>19107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55612</v>
      </c>
      <c r="O10" s="42">
        <f t="shared" si="2"/>
        <v>196.5088339222615</v>
      </c>
      <c r="P10" s="10"/>
    </row>
    <row r="11" spans="1:16" ht="15">
      <c r="A11" s="12"/>
      <c r="B11" s="23">
        <v>362</v>
      </c>
      <c r="C11" s="19" t="s">
        <v>21</v>
      </c>
      <c r="D11" s="43">
        <v>4222</v>
      </c>
      <c r="E11" s="43">
        <v>2745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6967</v>
      </c>
      <c r="O11" s="44">
        <f t="shared" si="2"/>
        <v>24.618374558303888</v>
      </c>
      <c r="P11" s="9"/>
    </row>
    <row r="12" spans="1:16" ht="15.75" thickBot="1">
      <c r="A12" s="12"/>
      <c r="B12" s="23">
        <v>369.9</v>
      </c>
      <c r="C12" s="19" t="s">
        <v>22</v>
      </c>
      <c r="D12" s="43">
        <v>32283</v>
      </c>
      <c r="E12" s="43">
        <v>16362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48645</v>
      </c>
      <c r="O12" s="44">
        <f t="shared" si="2"/>
        <v>171.8904593639576</v>
      </c>
      <c r="P12" s="9"/>
    </row>
    <row r="13" spans="1:119" ht="16.5" thickBot="1">
      <c r="A13" s="13" t="s">
        <v>19</v>
      </c>
      <c r="B13" s="21"/>
      <c r="C13" s="20"/>
      <c r="D13" s="14">
        <f>SUM(D5,D7,D10)</f>
        <v>100516</v>
      </c>
      <c r="E13" s="14">
        <f aca="true" t="shared" si="5" ref="E13:M13">SUM(E5,E7,E10)</f>
        <v>19886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50112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170514</v>
      </c>
      <c r="O13" s="36">
        <f t="shared" si="2"/>
        <v>602.5229681978799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52" t="s">
        <v>272</v>
      </c>
      <c r="M15" s="52"/>
      <c r="N15" s="52"/>
      <c r="O15" s="40">
        <v>283</v>
      </c>
    </row>
    <row r="16" spans="1:15" ht="1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5.75" customHeight="1" thickBot="1">
      <c r="A17" s="56" t="s">
        <v>32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2023-02-15T21:39:31Z</cp:lastPrinted>
  <dcterms:created xsi:type="dcterms:W3CDTF">2000-08-31T21:26:31Z</dcterms:created>
  <dcterms:modified xsi:type="dcterms:W3CDTF">2023-02-15T21:39:46Z</dcterms:modified>
  <cp:category/>
  <cp:version/>
  <cp:contentType/>
  <cp:contentStatus/>
</cp:coreProperties>
</file>