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'2008'!$A$1:$O$47</definedName>
    <definedName name="_xlnm.Print_Area" localSheetId="12">'2009'!$A$1:$O$46</definedName>
    <definedName name="_xlnm.Print_Area" localSheetId="11">'2010'!$A$1:$O$44</definedName>
    <definedName name="_xlnm.Print_Area" localSheetId="10">'2011'!$A$1:$O$43</definedName>
    <definedName name="_xlnm.Print_Area" localSheetId="9">'2012'!$A$1:$O$44</definedName>
    <definedName name="_xlnm.Print_Area" localSheetId="8">'2013'!$A$1:$O$46</definedName>
    <definedName name="_xlnm.Print_Area" localSheetId="7">'2014'!$A$1:$O$45</definedName>
    <definedName name="_xlnm.Print_Area" localSheetId="6">'2015'!$A$1:$O$43</definedName>
    <definedName name="_xlnm.Print_Area" localSheetId="5">'2016'!$A$1:$O$45</definedName>
    <definedName name="_xlnm.Print_Area" localSheetId="4">'2017'!$A$1:$O$46</definedName>
    <definedName name="_xlnm.Print_Area" localSheetId="3">'2018'!$A$1:$O$46</definedName>
    <definedName name="_xlnm.Print_Area" localSheetId="2">'2019'!$A$1:$O$44</definedName>
    <definedName name="_xlnm.Print_Area" localSheetId="1">'2020'!$A$1:$O$45</definedName>
    <definedName name="_xlnm.Print_Area" localSheetId="0">'2021'!$A$1:$P$45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<sst xmlns="http://schemas.openxmlformats.org/spreadsheetml/2006/main" count="798" uniqueCount="118">
  <si>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</si>
  <si>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</si>
  <si>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</si>
  <si>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</si>
  <si>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</si>
  <si>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</si>
  <si>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</si>
  <si>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</si>
  <si>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</si>
  <si>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</si>
  <si>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</si>
  <si>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</si>
  <si>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</si>
  <si>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</si>
  <si>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</si>
  <si>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</si>
  <si>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Propane</t>
  </si>
  <si>
    <t>Local Business Tax</t>
  </si>
  <si>
    <t>Other General Taxes</t>
  </si>
  <si>
    <t>Permits, Fees, and Special Assessments</t>
  </si>
  <si>
    <t>Franchise Fee - Electricity</t>
  </si>
  <si>
    <t>Intergovernmental Revenue</t>
  </si>
  <si>
    <t>Federal Grant - Physical Environment - Sewer / Wastewater</t>
  </si>
  <si>
    <t>Federal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</si>
  <si>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</si>
  <si>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</si>
  <si>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</si>
  <si>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</si>
  <si>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</si>
  <si>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</si>
  <si>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</si>
  <si>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</si>
  <si>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</si>
  <si>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</si>
  <si>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</si>
  <si>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</si>
  <si>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</si>
  <si>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</si>
  <si>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</si>
  <si>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</si>
  <si>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</si>
  <si>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</si>
  <si>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</si>
  <si>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</si>
  <si>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</si>
  <si>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Other Miscellaneous Revenues - Settlements</t>
  </si>
  <si>
    <t>Other Miscellaneous Revenues - Other</t>
  </si>
  <si>
    <t>Non-Operating - Inter-Fund Group Transfers In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</si>
  <si>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</si>
  <si>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</si>
  <si>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</si>
  <si>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</si>
  <si>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</si>
  <si>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</si>
  <si>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</si>
  <si>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</si>
  <si>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Bowling Green Revenues Reported by Account Code and Fund Type</t>
  </si>
  <si>
    <t>Local Fiscal Year Ended September 30, 2010</t>
  </si>
  <si>
    <t>Federal Grant - Other Federal Grants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</si>
  <si>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</si>
  <si>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</si>
  <si>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</si>
  <si>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</si>
  <si>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Grants from Other Local Units - Other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</si>
  <si>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</si>
  <si>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</si>
  <si>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</si>
  <si>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</si>
  <si>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</si>
  <si>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</si>
  <si>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</si>
  <si>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</si>
  <si>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</si>
  <si>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</si>
  <si>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Sales - Disposition of Fixed Assets</t>
  </si>
  <si>
    <t>Proprietary Non-Operating - Interest</t>
  </si>
  <si>
    <t>2013 Municipal Population:</t>
  </si>
  <si>
    <t>Local Fiscal Year Ended September 30, 2008</t>
  </si>
  <si>
    <t>Special Act Fuel Tax (Section 206.61, F.S.)</t>
  </si>
  <si>
    <t>Permits and Franchise Fees</t>
  </si>
  <si>
    <t>Federal Grant - Public Safety</t>
  </si>
  <si>
    <t>State Grant - Culture / Recreation</t>
  </si>
  <si>
    <t>2008 Municipal Population:</t>
  </si>
  <si>
    <t>Local Fiscal Year Ended September 30, 2014</t>
  </si>
  <si>
    <t>State Grant - General Government</t>
  </si>
  <si>
    <t>2014 Municipal Population:</t>
  </si>
  <si>
    <t>Local Fiscal Year Ended September 30, 2015</t>
  </si>
  <si>
    <t>Building Permits</t>
  </si>
  <si>
    <t>State Grant - Physical Environment - Other Physical Environment</t>
  </si>
  <si>
    <t>2015 Municipal Population:</t>
  </si>
  <si>
    <t>Local Fiscal Year Ended September 30, 2016</t>
  </si>
  <si>
    <t>State Grant - Physical Environment - Sewer / Wastewater</t>
  </si>
  <si>
    <t>Contributions and Donations from Private Sources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</si>
  <si>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</si>
  <si>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</si>
  <si>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</si>
  <si>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</si>
  <si>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</si>
  <si>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</si>
  <si>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</si>
  <si>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</si>
  <si>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Physical Environment - Water Supply System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</si>
  <si>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</si>
  <si>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</si>
  <si>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</si>
  <si>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</si>
  <si>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</si>
  <si>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</si>
  <si>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</si>
  <si>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</si>
  <si>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</si>
  <si>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</si>
  <si>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</si>
  <si>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</si>
  <si>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</si>
  <si>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</si>
  <si>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Proceeds - Debt Proceeds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</si>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</sst>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104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105</v>
      </c>
      <c r="N4" s="35" t="s">
        <v>9</v>
      </c>
      <c r="O4" s="35" t="s">
        <v>106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107</v>
      </c>
      <c r="B5" s="26"/>
      <c r="C5" s="26"/>
      <c r="D5" s="27">
        <f>SUM(D6:D14)</f>
        <v>780014</v>
      </c>
      <c r="E5" s="27">
        <f>SUM(E6:E14)</f>
        <v>68160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848174</v>
      </c>
      <c r="P5" s="33">
        <f>(O5/P$43)</f>
        <v>354.1436325678497</v>
      </c>
      <c r="Q5" s="6"/>
    </row>
    <row r="6" spans="1:17" ht="15">
      <c r="A6" s="12"/>
      <c r="B6" s="25">
        <v>311</v>
      </c>
      <c r="C6" s="20" t="s">
        <v>2</v>
      </c>
      <c r="D6" s="46">
        <v>270323</v>
      </c>
      <c r="E6" s="46">
        <v>68160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338483</v>
      </c>
      <c r="P6" s="47">
        <f>(O6/P$43)</f>
        <v>141.32901878914404</v>
      </c>
      <c r="Q6" s="9"/>
    </row>
    <row r="7" spans="1:17" ht="15">
      <c r="A7" s="12"/>
      <c r="B7" s="25">
        <v>312.41</v>
      </c>
      <c r="C7" s="20" t="s">
        <v>108</v>
      </c>
      <c r="D7" s="46">
        <v>33242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33242</v>
      </c>
      <c r="P7" s="47">
        <f>(O7/P$43)</f>
        <v>13.879749478079331</v>
      </c>
      <c r="Q7" s="9"/>
    </row>
    <row r="8" spans="1:17" ht="15">
      <c r="A8" s="12"/>
      <c r="B8" s="25">
        <v>312.43</v>
      </c>
      <c r="C8" s="20" t="s">
        <v>109</v>
      </c>
      <c r="D8" s="46">
        <v>6172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6172</v>
      </c>
      <c r="P8" s="47">
        <f>(O8/P$43)</f>
        <v>2.577035490605428</v>
      </c>
      <c r="Q8" s="9"/>
    </row>
    <row r="9" spans="1:17" ht="15">
      <c r="A9" s="12"/>
      <c r="B9" s="25">
        <v>314.1</v>
      </c>
      <c r="C9" s="20" t="s">
        <v>13</v>
      </c>
      <c r="D9" s="46">
        <v>142966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142966</v>
      </c>
      <c r="P9" s="47">
        <f>(O9/P$43)</f>
        <v>59.693528183716076</v>
      </c>
      <c r="Q9" s="9"/>
    </row>
    <row r="10" spans="1:17" ht="15">
      <c r="A10" s="12"/>
      <c r="B10" s="25">
        <v>314.3</v>
      </c>
      <c r="C10" s="20" t="s">
        <v>14</v>
      </c>
      <c r="D10" s="46">
        <v>37707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37707</v>
      </c>
      <c r="P10" s="47">
        <f>(O10/P$43)</f>
        <v>15.744050104384133</v>
      </c>
      <c r="Q10" s="9"/>
    </row>
    <row r="11" spans="1:17" ht="15">
      <c r="A11" s="12"/>
      <c r="B11" s="25">
        <v>314.8</v>
      </c>
      <c r="C11" s="20" t="s">
        <v>16</v>
      </c>
      <c r="D11" s="46">
        <v>10259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10259</v>
      </c>
      <c r="P11" s="47">
        <f>(O11/P$43)</f>
        <v>4.283507306889353</v>
      </c>
      <c r="Q11" s="9"/>
    </row>
    <row r="12" spans="1:17" ht="15">
      <c r="A12" s="12"/>
      <c r="B12" s="25">
        <v>315.1</v>
      </c>
      <c r="C12" s="20" t="s">
        <v>110</v>
      </c>
      <c r="D12" s="46">
        <v>32929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32929</v>
      </c>
      <c r="P12" s="47">
        <f>(O12/P$43)</f>
        <v>13.749060542797494</v>
      </c>
      <c r="Q12" s="9"/>
    </row>
    <row r="13" spans="1:17" ht="15">
      <c r="A13" s="12"/>
      <c r="B13" s="25">
        <v>316</v>
      </c>
      <c r="C13" s="20" t="s">
        <v>69</v>
      </c>
      <c r="D13" s="46">
        <v>2779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2779</v>
      </c>
      <c r="P13" s="47">
        <f>(O13/P$43)</f>
        <v>1.1603340292275575</v>
      </c>
      <c r="Q13" s="9"/>
    </row>
    <row r="14" spans="1:17" ht="15">
      <c r="A14" s="12"/>
      <c r="B14" s="25">
        <v>319.9</v>
      </c>
      <c r="C14" s="20" t="s">
        <v>18</v>
      </c>
      <c r="D14" s="46">
        <v>243637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243637</v>
      </c>
      <c r="P14" s="47">
        <f>(O14/P$43)</f>
        <v>101.72734864300627</v>
      </c>
      <c r="Q14" s="9"/>
    </row>
    <row r="15" spans="1:17" ht="15.75">
      <c r="A15" s="29" t="s">
        <v>19</v>
      </c>
      <c r="B15" s="30"/>
      <c r="C15" s="31"/>
      <c r="D15" s="32">
        <f>SUM(D16:D17)</f>
        <v>116347</v>
      </c>
      <c r="E15" s="32">
        <f>SUM(E16:E17)</f>
        <v>0</v>
      </c>
      <c r="F15" s="32">
        <f>SUM(F16:F17)</f>
        <v>0</v>
      </c>
      <c r="G15" s="32">
        <f>SUM(G16:G17)</f>
        <v>0</v>
      </c>
      <c r="H15" s="32">
        <f>SUM(H16:H17)</f>
        <v>0</v>
      </c>
      <c r="I15" s="32">
        <f>SUM(I16:I17)</f>
        <v>0</v>
      </c>
      <c r="J15" s="32">
        <f>SUM(J16:J17)</f>
        <v>0</v>
      </c>
      <c r="K15" s="32">
        <f>SUM(K16:K17)</f>
        <v>0</v>
      </c>
      <c r="L15" s="32">
        <f>SUM(L16:L17)</f>
        <v>0</v>
      </c>
      <c r="M15" s="32">
        <f>SUM(M16:M17)</f>
        <v>0</v>
      </c>
      <c r="N15" s="32">
        <f>SUM(N16:N17)</f>
        <v>0</v>
      </c>
      <c r="O15" s="44">
        <f>SUM(D15:N15)</f>
        <v>116347</v>
      </c>
      <c r="P15" s="45">
        <f>(O15/P$43)</f>
        <v>48.579123173277665</v>
      </c>
      <c r="Q15" s="10"/>
    </row>
    <row r="16" spans="1:17" ht="15">
      <c r="A16" s="12"/>
      <c r="B16" s="25">
        <v>322</v>
      </c>
      <c r="C16" s="20" t="s">
        <v>111</v>
      </c>
      <c r="D16" s="46">
        <v>6420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6420</v>
      </c>
      <c r="P16" s="47">
        <f>(O16/P$43)</f>
        <v>2.6805845511482254</v>
      </c>
      <c r="Q16" s="9"/>
    </row>
    <row r="17" spans="1:17" ht="15">
      <c r="A17" s="12"/>
      <c r="B17" s="25">
        <v>323.1</v>
      </c>
      <c r="C17" s="20" t="s">
        <v>20</v>
      </c>
      <c r="D17" s="46">
        <v>109927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109927</v>
      </c>
      <c r="P17" s="47">
        <f>(O17/P$43)</f>
        <v>45.898538622129436</v>
      </c>
      <c r="Q17" s="9"/>
    </row>
    <row r="18" spans="1:17" ht="15.75">
      <c r="A18" s="29" t="s">
        <v>112</v>
      </c>
      <c r="B18" s="30"/>
      <c r="C18" s="31"/>
      <c r="D18" s="32">
        <f>SUM(D19:D26)</f>
        <v>595526</v>
      </c>
      <c r="E18" s="32">
        <f>SUM(E19:E26)</f>
        <v>0</v>
      </c>
      <c r="F18" s="32">
        <f>SUM(F19:F26)</f>
        <v>0</v>
      </c>
      <c r="G18" s="32">
        <f>SUM(G19:G26)</f>
        <v>0</v>
      </c>
      <c r="H18" s="32">
        <f>SUM(H19:H26)</f>
        <v>0</v>
      </c>
      <c r="I18" s="32">
        <f>SUM(I19:I26)</f>
        <v>659674</v>
      </c>
      <c r="J18" s="32">
        <f>SUM(J19:J26)</f>
        <v>0</v>
      </c>
      <c r="K18" s="32">
        <f>SUM(K19:K26)</f>
        <v>0</v>
      </c>
      <c r="L18" s="32">
        <f>SUM(L19:L26)</f>
        <v>0</v>
      </c>
      <c r="M18" s="32">
        <f>SUM(M19:M26)</f>
        <v>0</v>
      </c>
      <c r="N18" s="32">
        <f>SUM(N19:N26)</f>
        <v>0</v>
      </c>
      <c r="O18" s="44">
        <f>SUM(D18:N18)</f>
        <v>1255200</v>
      </c>
      <c r="P18" s="45">
        <f>(O18/P$43)</f>
        <v>524.0918580375783</v>
      </c>
      <c r="Q18" s="10"/>
    </row>
    <row r="19" spans="1:17" ht="15">
      <c r="A19" s="12"/>
      <c r="B19" s="25">
        <v>331.35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246366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aca="true" t="shared" si="1" ref="O19:O25">SUM(D19:N19)</f>
        <v>246366</v>
      </c>
      <c r="P19" s="47">
        <f>(O19/P$43)</f>
        <v>102.86680584551148</v>
      </c>
      <c r="Q19" s="9"/>
    </row>
    <row r="20" spans="1:17" ht="15">
      <c r="A20" s="12"/>
      <c r="B20" s="25">
        <v>334.1</v>
      </c>
      <c r="C20" s="20" t="s">
        <v>84</v>
      </c>
      <c r="D20" s="46">
        <v>274207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274207</v>
      </c>
      <c r="P20" s="47">
        <f>(O20/P$43)</f>
        <v>114.49144050104384</v>
      </c>
      <c r="Q20" s="9"/>
    </row>
    <row r="21" spans="1:17" ht="15">
      <c r="A21" s="12"/>
      <c r="B21" s="25">
        <v>334.35</v>
      </c>
      <c r="C21" s="20" t="s">
        <v>91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413308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413308</v>
      </c>
      <c r="P21" s="47">
        <f>(O21/P$43)</f>
        <v>172.57118997912318</v>
      </c>
      <c r="Q21" s="9"/>
    </row>
    <row r="22" spans="1:17" ht="15">
      <c r="A22" s="12"/>
      <c r="B22" s="25">
        <v>335.125</v>
      </c>
      <c r="C22" s="20" t="s">
        <v>113</v>
      </c>
      <c r="D22" s="46">
        <v>210971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210971</v>
      </c>
      <c r="P22" s="47">
        <f>(O22/P$43)</f>
        <v>88.08810020876827</v>
      </c>
      <c r="Q22" s="9"/>
    </row>
    <row r="23" spans="1:17" ht="15">
      <c r="A23" s="12"/>
      <c r="B23" s="25">
        <v>335.14</v>
      </c>
      <c r="C23" s="20" t="s">
        <v>71</v>
      </c>
      <c r="D23" s="46">
        <v>906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906</v>
      </c>
      <c r="P23" s="47">
        <f>(O23/P$43)</f>
        <v>0.37828810020876824</v>
      </c>
      <c r="Q23" s="9"/>
    </row>
    <row r="24" spans="1:17" ht="15">
      <c r="A24" s="12"/>
      <c r="B24" s="25">
        <v>335.15</v>
      </c>
      <c r="C24" s="20" t="s">
        <v>72</v>
      </c>
      <c r="D24" s="46">
        <v>154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154</v>
      </c>
      <c r="P24" s="47">
        <f>(O24/P$43)</f>
        <v>0.06430062630480167</v>
      </c>
      <c r="Q24" s="9"/>
    </row>
    <row r="25" spans="1:17" ht="15">
      <c r="A25" s="12"/>
      <c r="B25" s="25">
        <v>335.18</v>
      </c>
      <c r="C25" s="20" t="s">
        <v>114</v>
      </c>
      <c r="D25" s="46">
        <v>105021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105021</v>
      </c>
      <c r="P25" s="47">
        <f>(O25/P$43)</f>
        <v>43.85010438413361</v>
      </c>
      <c r="Q25" s="9"/>
    </row>
    <row r="26" spans="1:17" ht="15">
      <c r="A26" s="12"/>
      <c r="B26" s="25">
        <v>337.2</v>
      </c>
      <c r="C26" s="20" t="s">
        <v>28</v>
      </c>
      <c r="D26" s="46">
        <v>4267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4267</v>
      </c>
      <c r="P26" s="47">
        <f>(O26/P$43)</f>
        <v>1.7816283924843423</v>
      </c>
      <c r="Q26" s="9"/>
    </row>
    <row r="27" spans="1:17" ht="15.75">
      <c r="A27" s="29" t="s">
        <v>33</v>
      </c>
      <c r="B27" s="30"/>
      <c r="C27" s="31"/>
      <c r="D27" s="32">
        <f>SUM(D28:D31)</f>
        <v>41992</v>
      </c>
      <c r="E27" s="32">
        <f>SUM(E28:E31)</f>
        <v>0</v>
      </c>
      <c r="F27" s="32">
        <f>SUM(F28:F31)</f>
        <v>0</v>
      </c>
      <c r="G27" s="32">
        <f>SUM(G28:G31)</f>
        <v>0</v>
      </c>
      <c r="H27" s="32">
        <f>SUM(H28:H31)</f>
        <v>0</v>
      </c>
      <c r="I27" s="32">
        <f>SUM(I28:I31)</f>
        <v>1276433</v>
      </c>
      <c r="J27" s="32">
        <f>SUM(J28:J31)</f>
        <v>0</v>
      </c>
      <c r="K27" s="32">
        <f>SUM(K28:K31)</f>
        <v>0</v>
      </c>
      <c r="L27" s="32">
        <f>SUM(L28:L31)</f>
        <v>0</v>
      </c>
      <c r="M27" s="32">
        <f>SUM(M28:M31)</f>
        <v>0</v>
      </c>
      <c r="N27" s="32">
        <f>SUM(N28:N31)</f>
        <v>0</v>
      </c>
      <c r="O27" s="32">
        <f>SUM(D27:N27)</f>
        <v>1318425</v>
      </c>
      <c r="P27" s="45">
        <f>(O27/P$43)</f>
        <v>550.490605427975</v>
      </c>
      <c r="Q27" s="10"/>
    </row>
    <row r="28" spans="1:17" ht="15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446749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446749</v>
      </c>
      <c r="P28" s="47">
        <f>(O28/P$43)</f>
        <v>186.5340292275574</v>
      </c>
      <c r="Q28" s="9"/>
    </row>
    <row r="29" spans="1:17" ht="15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321236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321236</v>
      </c>
      <c r="P29" s="47">
        <f>(O29/P$43)</f>
        <v>134.1277661795407</v>
      </c>
      <c r="Q29" s="9"/>
    </row>
    <row r="30" spans="1:17" ht="15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508448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508448</v>
      </c>
      <c r="P30" s="47">
        <f>(O30/P$43)</f>
        <v>212.29561586638832</v>
      </c>
      <c r="Q30" s="9"/>
    </row>
    <row r="31" spans="1:17" ht="15">
      <c r="A31" s="12"/>
      <c r="B31" s="25">
        <v>349</v>
      </c>
      <c r="C31" s="20" t="s">
        <v>115</v>
      </c>
      <c r="D31" s="46">
        <v>41992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41992</v>
      </c>
      <c r="P31" s="47">
        <f>(O31/P$43)</f>
        <v>17.533194154488516</v>
      </c>
      <c r="Q31" s="9"/>
    </row>
    <row r="32" spans="1:17" ht="15.75">
      <c r="A32" s="29" t="s">
        <v>34</v>
      </c>
      <c r="B32" s="30"/>
      <c r="C32" s="31"/>
      <c r="D32" s="32">
        <f>SUM(D33:D33)</f>
        <v>29332</v>
      </c>
      <c r="E32" s="32">
        <f>SUM(E33:E33)</f>
        <v>0</v>
      </c>
      <c r="F32" s="32">
        <f>SUM(F33:F33)</f>
        <v>0</v>
      </c>
      <c r="G32" s="32">
        <f>SUM(G33:G33)</f>
        <v>0</v>
      </c>
      <c r="H32" s="32">
        <f>SUM(H33:H33)</f>
        <v>0</v>
      </c>
      <c r="I32" s="32">
        <f>SUM(I33:I33)</f>
        <v>0</v>
      </c>
      <c r="J32" s="32">
        <f>SUM(J33:J33)</f>
        <v>0</v>
      </c>
      <c r="K32" s="32">
        <f>SUM(K33:K33)</f>
        <v>0</v>
      </c>
      <c r="L32" s="32">
        <f>SUM(L33:L33)</f>
        <v>0</v>
      </c>
      <c r="M32" s="32">
        <f>SUM(M33:M33)</f>
        <v>0</v>
      </c>
      <c r="N32" s="32">
        <f>SUM(N33:N33)</f>
        <v>0</v>
      </c>
      <c r="O32" s="32">
        <f>SUM(D32:N32)</f>
        <v>29332</v>
      </c>
      <c r="P32" s="45">
        <f>(O32/P$43)</f>
        <v>12.247181628392484</v>
      </c>
      <c r="Q32" s="10"/>
    </row>
    <row r="33" spans="1:17" ht="15">
      <c r="A33" s="13"/>
      <c r="B33" s="39">
        <v>351.5</v>
      </c>
      <c r="C33" s="21" t="s">
        <v>42</v>
      </c>
      <c r="D33" s="46">
        <v>29332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29332</v>
      </c>
      <c r="P33" s="47">
        <f>(O33/P$43)</f>
        <v>12.247181628392484</v>
      </c>
      <c r="Q33" s="9"/>
    </row>
    <row r="34" spans="1:17" ht="15.75">
      <c r="A34" s="29" t="s">
        <v>3</v>
      </c>
      <c r="B34" s="30"/>
      <c r="C34" s="31"/>
      <c r="D34" s="32">
        <f>SUM(D35:D37)</f>
        <v>89339</v>
      </c>
      <c r="E34" s="32">
        <f>SUM(E35:E37)</f>
        <v>44</v>
      </c>
      <c r="F34" s="32">
        <f>SUM(F35:F37)</f>
        <v>0</v>
      </c>
      <c r="G34" s="32">
        <f>SUM(G35:G37)</f>
        <v>0</v>
      </c>
      <c r="H34" s="32">
        <f>SUM(H35:H37)</f>
        <v>0</v>
      </c>
      <c r="I34" s="32">
        <f>SUM(I35:I37)</f>
        <v>18673</v>
      </c>
      <c r="J34" s="32">
        <f>SUM(J35:J37)</f>
        <v>0</v>
      </c>
      <c r="K34" s="32">
        <f>SUM(K35:K37)</f>
        <v>0</v>
      </c>
      <c r="L34" s="32">
        <f>SUM(L35:L37)</f>
        <v>0</v>
      </c>
      <c r="M34" s="32">
        <f>SUM(M35:M37)</f>
        <v>0</v>
      </c>
      <c r="N34" s="32">
        <f>SUM(N35:N37)</f>
        <v>0</v>
      </c>
      <c r="O34" s="32">
        <f>SUM(D34:N34)</f>
        <v>108056</v>
      </c>
      <c r="P34" s="45">
        <f>(O34/P$43)</f>
        <v>45.11732776617954</v>
      </c>
      <c r="Q34" s="10"/>
    </row>
    <row r="35" spans="1:17" ht="15">
      <c r="A35" s="12"/>
      <c r="B35" s="25">
        <v>361.1</v>
      </c>
      <c r="C35" s="20" t="s">
        <v>43</v>
      </c>
      <c r="D35" s="46">
        <v>2379</v>
      </c>
      <c r="E35" s="46">
        <v>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2423</v>
      </c>
      <c r="P35" s="47">
        <f>(O35/P$43)</f>
        <v>1.0116910229645093</v>
      </c>
      <c r="Q35" s="9"/>
    </row>
    <row r="36" spans="1:17" ht="15">
      <c r="A36" s="12"/>
      <c r="B36" s="25">
        <v>362</v>
      </c>
      <c r="C36" s="20" t="s">
        <v>44</v>
      </c>
      <c r="D36" s="46">
        <v>63750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63750</v>
      </c>
      <c r="P36" s="47">
        <f>(O36/P$43)</f>
        <v>26.61795407098121</v>
      </c>
      <c r="Q36" s="9"/>
    </row>
    <row r="37" spans="1:17" ht="15">
      <c r="A37" s="12"/>
      <c r="B37" s="25">
        <v>369.9</v>
      </c>
      <c r="C37" s="20" t="s">
        <v>46</v>
      </c>
      <c r="D37" s="46">
        <v>23210</v>
      </c>
      <c r="E37" s="46">
        <v>0</v>
      </c>
      <c r="F37" s="46">
        <v>0</v>
      </c>
      <c r="G37" s="46">
        <v>0</v>
      </c>
      <c r="H37" s="46">
        <v>0</v>
      </c>
      <c r="I37" s="46">
        <v>18673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41883</v>
      </c>
      <c r="P37" s="47">
        <f>(O37/P$43)</f>
        <v>17.48768267223382</v>
      </c>
      <c r="Q37" s="9"/>
    </row>
    <row r="38" spans="1:17" ht="15.75">
      <c r="A38" s="29" t="s">
        <v>35</v>
      </c>
      <c r="B38" s="30"/>
      <c r="C38" s="31"/>
      <c r="D38" s="32">
        <f>SUM(D39:D40)</f>
        <v>21972</v>
      </c>
      <c r="E38" s="32">
        <f>SUM(E39:E40)</f>
        <v>0</v>
      </c>
      <c r="F38" s="32">
        <f>SUM(F39:F40)</f>
        <v>0</v>
      </c>
      <c r="G38" s="32">
        <f>SUM(G39:G40)</f>
        <v>0</v>
      </c>
      <c r="H38" s="32">
        <f>SUM(H39:H40)</f>
        <v>0</v>
      </c>
      <c r="I38" s="32">
        <f>SUM(I39:I40)</f>
        <v>637</v>
      </c>
      <c r="J38" s="32">
        <f>SUM(J39:J40)</f>
        <v>0</v>
      </c>
      <c r="K38" s="32">
        <f>SUM(K39:K40)</f>
        <v>0</v>
      </c>
      <c r="L38" s="32">
        <f>SUM(L39:L40)</f>
        <v>0</v>
      </c>
      <c r="M38" s="32">
        <f>SUM(M39:M40)</f>
        <v>0</v>
      </c>
      <c r="N38" s="32">
        <f>SUM(N39:N40)</f>
        <v>0</v>
      </c>
      <c r="O38" s="32">
        <f>SUM(D38:N38)</f>
        <v>22609</v>
      </c>
      <c r="P38" s="45">
        <f>(O38/P$43)</f>
        <v>9.44008350730689</v>
      </c>
      <c r="Q38" s="9"/>
    </row>
    <row r="39" spans="1:17" ht="15">
      <c r="A39" s="12"/>
      <c r="B39" s="25">
        <v>384</v>
      </c>
      <c r="C39" s="20" t="s">
        <v>116</v>
      </c>
      <c r="D39" s="46">
        <v>21972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21972</v>
      </c>
      <c r="P39" s="47">
        <f>(O39/P$43)</f>
        <v>9.1741127348643</v>
      </c>
      <c r="Q39" s="9"/>
    </row>
    <row r="40" spans="1:17" ht="15.75" thickBot="1">
      <c r="A40" s="12"/>
      <c r="B40" s="25">
        <v>389.1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637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637</v>
      </c>
      <c r="P40" s="47">
        <f>(O40/P$43)</f>
        <v>0.2659707724425887</v>
      </c>
      <c r="Q40" s="9"/>
    </row>
    <row r="41" spans="1:120" ht="16.5" thickBot="1">
      <c r="A41" s="14" t="s">
        <v>40</v>
      </c>
      <c r="B41" s="23"/>
      <c r="C41" s="22"/>
      <c r="D41" s="15">
        <f>SUM(D5,D15,D18,D27,D32,D34,D38)</f>
        <v>1674522</v>
      </c>
      <c r="E41" s="15">
        <f>SUM(E5,E15,E18,E27,E32,E34,E38)</f>
        <v>68204</v>
      </c>
      <c r="F41" s="15">
        <f>SUM(F5,F15,F18,F27,F32,F34,F38)</f>
        <v>0</v>
      </c>
      <c r="G41" s="15">
        <f>SUM(G5,G15,G18,G27,G32,G34,G38)</f>
        <v>0</v>
      </c>
      <c r="H41" s="15">
        <f>SUM(H5,H15,H18,H27,H32,H34,H38)</f>
        <v>0</v>
      </c>
      <c r="I41" s="15">
        <f>SUM(I5,I15,I18,I27,I32,I34,I38)</f>
        <v>1955417</v>
      </c>
      <c r="J41" s="15">
        <f>SUM(J5,J15,J18,J27,J32,J34,J38)</f>
        <v>0</v>
      </c>
      <c r="K41" s="15">
        <f>SUM(K5,K15,K18,K27,K32,K34,K38)</f>
        <v>0</v>
      </c>
      <c r="L41" s="15">
        <f>SUM(L5,L15,L18,L27,L32,L34,L38)</f>
        <v>0</v>
      </c>
      <c r="M41" s="15">
        <f>SUM(M5,M15,M18,M27,M32,M34,M38)</f>
        <v>0</v>
      </c>
      <c r="N41" s="15">
        <f>SUM(N5,N15,N18,N27,N32,N34,N38)</f>
        <v>0</v>
      </c>
      <c r="O41" s="15">
        <f>SUM(D41:N41)</f>
        <v>3698143</v>
      </c>
      <c r="P41" s="38">
        <f>(O41/P$43)</f>
        <v>1544.1098121085595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6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6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117</v>
      </c>
      <c r="N43" s="48"/>
      <c r="O43" s="48"/>
      <c r="P43" s="43">
        <v>2395</v>
      </c>
    </row>
    <row r="44" spans="1:16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6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sheetProtection/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545984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545984</v>
      </c>
      <c r="O5" s="33">
        <f aca="true" t="shared" si="1" ref="O5:O40">(N5/O$42)</f>
        <v>186.34266211604097</v>
      </c>
      <c r="P5" s="6"/>
    </row>
    <row r="6" spans="1:16" ht="15">
      <c r="A6" s="12"/>
      <c r="B6" s="25">
        <v>311</v>
      </c>
      <c r="C6" s="20" t="s">
        <v>2</v>
      </c>
      <c r="D6" s="46">
        <v>215135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215135</v>
      </c>
      <c r="O6" s="47">
        <f t="shared" si="1"/>
        <v>73.42491467576792</v>
      </c>
      <c r="P6" s="9"/>
    </row>
    <row r="7" spans="1:16" ht="15">
      <c r="A7" s="12"/>
      <c r="B7" s="25">
        <v>312.41</v>
      </c>
      <c r="C7" s="20" t="s">
        <v>11</v>
      </c>
      <c r="D7" s="46">
        <v>31215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31215</v>
      </c>
      <c r="O7" s="47">
        <f t="shared" si="1"/>
        <v>10.65358361774744</v>
      </c>
      <c r="P7" s="9"/>
    </row>
    <row r="8" spans="1:16" ht="15">
      <c r="A8" s="12"/>
      <c r="B8" s="25">
        <v>312.42</v>
      </c>
      <c r="C8" s="20" t="s">
        <v>10</v>
      </c>
      <c r="D8" s="46">
        <v>7444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7444</v>
      </c>
      <c r="O8" s="47">
        <f t="shared" si="1"/>
        <v>2.5406143344709897</v>
      </c>
      <c r="P8" s="9"/>
    </row>
    <row r="9" spans="1:16" ht="15">
      <c r="A9" s="12"/>
      <c r="B9" s="25">
        <v>312.6</v>
      </c>
      <c r="C9" s="20" t="s">
        <v>12</v>
      </c>
      <c r="D9" s="46">
        <v>152094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152094</v>
      </c>
      <c r="O9" s="47">
        <f t="shared" si="1"/>
        <v>51.909215017064845</v>
      </c>
      <c r="P9" s="9"/>
    </row>
    <row r="10" spans="1:16" ht="15">
      <c r="A10" s="12"/>
      <c r="B10" s="25">
        <v>314.1</v>
      </c>
      <c r="C10" s="20" t="s">
        <v>13</v>
      </c>
      <c r="D10" s="46">
        <v>89593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89593</v>
      </c>
      <c r="O10" s="47">
        <f t="shared" si="1"/>
        <v>30.577815699658704</v>
      </c>
      <c r="P10" s="9"/>
    </row>
    <row r="11" spans="1:16" ht="15">
      <c r="A11" s="12"/>
      <c r="B11" s="25">
        <v>314.3</v>
      </c>
      <c r="C11" s="20" t="s">
        <v>14</v>
      </c>
      <c r="D11" s="46">
        <v>20482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20482</v>
      </c>
      <c r="O11" s="47">
        <f t="shared" si="1"/>
        <v>6.9904436860068255</v>
      </c>
      <c r="P11" s="9"/>
    </row>
    <row r="12" spans="1:16" ht="15">
      <c r="A12" s="12"/>
      <c r="B12" s="25">
        <v>314.8</v>
      </c>
      <c r="C12" s="20" t="s">
        <v>16</v>
      </c>
      <c r="D12" s="46">
        <v>3220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3220</v>
      </c>
      <c r="O12" s="47">
        <f t="shared" si="1"/>
        <v>1.098976109215017</v>
      </c>
      <c r="P12" s="9"/>
    </row>
    <row r="13" spans="1:16" ht="15">
      <c r="A13" s="12"/>
      <c r="B13" s="25">
        <v>315</v>
      </c>
      <c r="C13" s="20" t="s">
        <v>62</v>
      </c>
      <c r="D13" s="46">
        <v>21448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21448</v>
      </c>
      <c r="O13" s="47">
        <f t="shared" si="1"/>
        <v>7.320136518771331</v>
      </c>
      <c r="P13" s="9"/>
    </row>
    <row r="14" spans="1:16" ht="15">
      <c r="A14" s="12"/>
      <c r="B14" s="25">
        <v>316</v>
      </c>
      <c r="C14" s="20" t="s">
        <v>17</v>
      </c>
      <c r="D14" s="46">
        <v>2661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2661</v>
      </c>
      <c r="O14" s="47">
        <f t="shared" si="1"/>
        <v>0.9081911262798635</v>
      </c>
      <c r="P14" s="9"/>
    </row>
    <row r="15" spans="1:16" ht="15">
      <c r="A15" s="12"/>
      <c r="B15" s="25">
        <v>319</v>
      </c>
      <c r="C15" s="20" t="s">
        <v>18</v>
      </c>
      <c r="D15" s="46">
        <v>2692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2692</v>
      </c>
      <c r="O15" s="47">
        <f t="shared" si="1"/>
        <v>0.9187713310580204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SUM(D17:D17)</f>
        <v>82509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0">SUM(D16:M16)</f>
        <v>82509</v>
      </c>
      <c r="O16" s="45">
        <f t="shared" si="1"/>
        <v>28.160068259385664</v>
      </c>
      <c r="P16" s="10"/>
    </row>
    <row r="17" spans="1:16" ht="15">
      <c r="A17" s="12"/>
      <c r="B17" s="25">
        <v>323.1</v>
      </c>
      <c r="C17" s="20" t="s">
        <v>20</v>
      </c>
      <c r="D17" s="46">
        <v>82509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82509</v>
      </c>
      <c r="O17" s="47">
        <f t="shared" si="1"/>
        <v>28.160068259385664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SUM(D19:D24)</f>
        <v>173260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648750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822010</v>
      </c>
      <c r="O18" s="45">
        <f t="shared" si="1"/>
        <v>280.54948805460754</v>
      </c>
      <c r="P18" s="10"/>
    </row>
    <row r="19" spans="1:16" ht="15">
      <c r="A19" s="12"/>
      <c r="B19" s="25">
        <v>331.35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631279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631279</v>
      </c>
      <c r="O19" s="47">
        <f t="shared" si="1"/>
        <v>215.45358361774743</v>
      </c>
      <c r="P19" s="9"/>
    </row>
    <row r="20" spans="1:16" ht="15">
      <c r="A20" s="12"/>
      <c r="B20" s="25">
        <v>335.12</v>
      </c>
      <c r="C20" s="20" t="s">
        <v>24</v>
      </c>
      <c r="D20" s="46">
        <v>99278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99278</v>
      </c>
      <c r="O20" s="47">
        <f t="shared" si="1"/>
        <v>33.88327645051194</v>
      </c>
      <c r="P20" s="9"/>
    </row>
    <row r="21" spans="1:16" ht="15">
      <c r="A21" s="12"/>
      <c r="B21" s="25">
        <v>335.14</v>
      </c>
      <c r="C21" s="20" t="s">
        <v>25</v>
      </c>
      <c r="D21" s="46">
        <v>851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851</v>
      </c>
      <c r="O21" s="47">
        <f t="shared" si="1"/>
        <v>0.29044368600682596</v>
      </c>
      <c r="P21" s="9"/>
    </row>
    <row r="22" spans="1:16" ht="15">
      <c r="A22" s="12"/>
      <c r="B22" s="25">
        <v>335.15</v>
      </c>
      <c r="C22" s="20" t="s">
        <v>26</v>
      </c>
      <c r="D22" s="46">
        <v>140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</v>
      </c>
      <c r="O22" s="47">
        <f t="shared" si="1"/>
        <v>0.04778156996587031</v>
      </c>
      <c r="P22" s="9"/>
    </row>
    <row r="23" spans="1:16" ht="15">
      <c r="A23" s="12"/>
      <c r="B23" s="25">
        <v>335.18</v>
      </c>
      <c r="C23" s="20" t="s">
        <v>27</v>
      </c>
      <c r="D23" s="46">
        <v>72991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72991</v>
      </c>
      <c r="O23" s="47">
        <f t="shared" si="1"/>
        <v>24.91160409556314</v>
      </c>
      <c r="P23" s="9"/>
    </row>
    <row r="24" spans="1:16" ht="15">
      <c r="A24" s="12"/>
      <c r="B24" s="25">
        <v>337.9</v>
      </c>
      <c r="C24" s="20" t="s">
        <v>63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17471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17471</v>
      </c>
      <c r="O24" s="47">
        <f t="shared" si="1"/>
        <v>5.962798634812287</v>
      </c>
      <c r="P24" s="9"/>
    </row>
    <row r="25" spans="1:16" ht="15.75">
      <c r="A25" s="29" t="s">
        <v>33</v>
      </c>
      <c r="B25" s="30"/>
      <c r="C25" s="31"/>
      <c r="D25" s="32">
        <f aca="true" t="shared" si="6" ref="D25:M25">SUM(D26:D30)</f>
        <v>16627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793544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810171</v>
      </c>
      <c r="O25" s="45">
        <f t="shared" si="1"/>
        <v>276.50887372013653</v>
      </c>
      <c r="P25" s="10"/>
    </row>
    <row r="26" spans="1:16" ht="15">
      <c r="A26" s="12"/>
      <c r="B26" s="25">
        <v>343.3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229990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229990</v>
      </c>
      <c r="O26" s="47">
        <f t="shared" si="1"/>
        <v>78.49488054607508</v>
      </c>
      <c r="P26" s="9"/>
    </row>
    <row r="27" spans="1:16" ht="15">
      <c r="A27" s="12"/>
      <c r="B27" s="25">
        <v>343.4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247443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247443</v>
      </c>
      <c r="O27" s="47">
        <f t="shared" si="1"/>
        <v>84.45153583617747</v>
      </c>
      <c r="P27" s="9"/>
    </row>
    <row r="28" spans="1:16" ht="15">
      <c r="A28" s="12"/>
      <c r="B28" s="25">
        <v>343.5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316111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316111</v>
      </c>
      <c r="O28" s="47">
        <f t="shared" si="1"/>
        <v>107.88771331058021</v>
      </c>
      <c r="P28" s="9"/>
    </row>
    <row r="29" spans="1:16" ht="15">
      <c r="A29" s="12"/>
      <c r="B29" s="25">
        <v>343.8</v>
      </c>
      <c r="C29" s="20" t="s">
        <v>39</v>
      </c>
      <c r="D29" s="46">
        <v>148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148</v>
      </c>
      <c r="O29" s="47">
        <f t="shared" si="1"/>
        <v>0.050511945392491465</v>
      </c>
      <c r="P29" s="9"/>
    </row>
    <row r="30" spans="1:16" ht="15">
      <c r="A30" s="12"/>
      <c r="B30" s="25">
        <v>349</v>
      </c>
      <c r="C30" s="20" t="s">
        <v>0</v>
      </c>
      <c r="D30" s="46">
        <v>16479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16479</v>
      </c>
      <c r="O30" s="47">
        <f t="shared" si="1"/>
        <v>5.624232081911263</v>
      </c>
      <c r="P30" s="9"/>
    </row>
    <row r="31" spans="1:16" ht="15.75">
      <c r="A31" s="29" t="s">
        <v>34</v>
      </c>
      <c r="B31" s="30"/>
      <c r="C31" s="31"/>
      <c r="D31" s="32">
        <f aca="true" t="shared" si="7" ref="D31:M31">SUM(D32:D32)</f>
        <v>19714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19714</v>
      </c>
      <c r="O31" s="45">
        <f t="shared" si="1"/>
        <v>6.728327645051195</v>
      </c>
      <c r="P31" s="10"/>
    </row>
    <row r="32" spans="1:16" ht="15">
      <c r="A32" s="13"/>
      <c r="B32" s="39">
        <v>351.5</v>
      </c>
      <c r="C32" s="21" t="s">
        <v>42</v>
      </c>
      <c r="D32" s="46">
        <v>19714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19714</v>
      </c>
      <c r="O32" s="47">
        <f t="shared" si="1"/>
        <v>6.728327645051195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SUM(D34:D36)</f>
        <v>53796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25357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79153</v>
      </c>
      <c r="O33" s="45">
        <f t="shared" si="1"/>
        <v>27.01467576791809</v>
      </c>
      <c r="P33" s="10"/>
    </row>
    <row r="34" spans="1:16" ht="15">
      <c r="A34" s="12"/>
      <c r="B34" s="25">
        <v>361.1</v>
      </c>
      <c r="C34" s="20" t="s">
        <v>43</v>
      </c>
      <c r="D34" s="46">
        <v>6755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6755</v>
      </c>
      <c r="O34" s="47">
        <f t="shared" si="1"/>
        <v>2.3054607508532423</v>
      </c>
      <c r="P34" s="9"/>
    </row>
    <row r="35" spans="1:16" ht="15">
      <c r="A35" s="12"/>
      <c r="B35" s="25">
        <v>362</v>
      </c>
      <c r="C35" s="20" t="s">
        <v>44</v>
      </c>
      <c r="D35" s="46">
        <v>37316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37316</v>
      </c>
      <c r="O35" s="47">
        <f t="shared" si="1"/>
        <v>12.735836177474402</v>
      </c>
      <c r="P35" s="9"/>
    </row>
    <row r="36" spans="1:16" ht="15">
      <c r="A36" s="12"/>
      <c r="B36" s="25">
        <v>369.9</v>
      </c>
      <c r="C36" s="20" t="s">
        <v>46</v>
      </c>
      <c r="D36" s="46">
        <v>9725</v>
      </c>
      <c r="E36" s="46">
        <v>0</v>
      </c>
      <c r="F36" s="46">
        <v>0</v>
      </c>
      <c r="G36" s="46">
        <v>0</v>
      </c>
      <c r="H36" s="46">
        <v>0</v>
      </c>
      <c r="I36" s="46">
        <v>25357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35082</v>
      </c>
      <c r="O36" s="47">
        <f t="shared" si="1"/>
        <v>11.973378839590444</v>
      </c>
      <c r="P36" s="9"/>
    </row>
    <row r="37" spans="1:16" ht="15.75">
      <c r="A37" s="29" t="s">
        <v>35</v>
      </c>
      <c r="B37" s="30"/>
      <c r="C37" s="31"/>
      <c r="D37" s="32">
        <f aca="true" t="shared" si="9" ref="D37:M37">SUM(D38:D39)</f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70337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70337</v>
      </c>
      <c r="O37" s="45">
        <f t="shared" si="1"/>
        <v>24.00580204778157</v>
      </c>
      <c r="P37" s="9"/>
    </row>
    <row r="38" spans="1:16" ht="15">
      <c r="A38" s="12"/>
      <c r="B38" s="25">
        <v>381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65000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65000</v>
      </c>
      <c r="O38" s="47">
        <f t="shared" si="1"/>
        <v>22.18430034129693</v>
      </c>
      <c r="P38" s="9"/>
    </row>
    <row r="39" spans="1:16" ht="15.75" thickBot="1">
      <c r="A39" s="12"/>
      <c r="B39" s="25">
        <v>389.1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5337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5337</v>
      </c>
      <c r="O39" s="47">
        <f t="shared" si="1"/>
        <v>1.8215017064846417</v>
      </c>
      <c r="P39" s="9"/>
    </row>
    <row r="40" spans="1:119" ht="16.5" thickBot="1">
      <c r="A40" s="14" t="s">
        <v>40</v>
      </c>
      <c r="B40" s="23"/>
      <c r="C40" s="22"/>
      <c r="D40" s="15">
        <f aca="true" t="shared" si="10" ref="D40:M40">SUM(D5,D16,D18,D25,D31,D33,D37)</f>
        <v>891890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1537988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2429878</v>
      </c>
      <c r="O40" s="38">
        <f t="shared" si="1"/>
        <v>829.3098976109216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66</v>
      </c>
      <c r="M42" s="48"/>
      <c r="N42" s="48"/>
      <c r="O42" s="43">
        <v>2930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596091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596091</v>
      </c>
      <c r="O5" s="33">
        <f aca="true" t="shared" si="1" ref="O5:O39">(N5/O$41)</f>
        <v>204.56108442004117</v>
      </c>
      <c r="P5" s="6"/>
    </row>
    <row r="6" spans="1:16" ht="15">
      <c r="A6" s="12"/>
      <c r="B6" s="25">
        <v>311</v>
      </c>
      <c r="C6" s="20" t="s">
        <v>2</v>
      </c>
      <c r="D6" s="46">
        <v>240732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240732</v>
      </c>
      <c r="O6" s="47">
        <f t="shared" si="1"/>
        <v>82.61221688400823</v>
      </c>
      <c r="P6" s="9"/>
    </row>
    <row r="7" spans="1:16" ht="15">
      <c r="A7" s="12"/>
      <c r="B7" s="25">
        <v>312.41</v>
      </c>
      <c r="C7" s="20" t="s">
        <v>11</v>
      </c>
      <c r="D7" s="46">
        <v>29744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29744</v>
      </c>
      <c r="O7" s="47">
        <f t="shared" si="1"/>
        <v>10.207275223061085</v>
      </c>
      <c r="P7" s="9"/>
    </row>
    <row r="8" spans="1:16" ht="15">
      <c r="A8" s="12"/>
      <c r="B8" s="25">
        <v>312.42</v>
      </c>
      <c r="C8" s="20" t="s">
        <v>10</v>
      </c>
      <c r="D8" s="46">
        <v>7838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7838</v>
      </c>
      <c r="O8" s="47">
        <f t="shared" si="1"/>
        <v>2.689773507206589</v>
      </c>
      <c r="P8" s="9"/>
    </row>
    <row r="9" spans="1:16" ht="15">
      <c r="A9" s="12"/>
      <c r="B9" s="25">
        <v>312.6</v>
      </c>
      <c r="C9" s="20" t="s">
        <v>12</v>
      </c>
      <c r="D9" s="46">
        <v>152526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152526</v>
      </c>
      <c r="O9" s="47">
        <f t="shared" si="1"/>
        <v>52.34248455730954</v>
      </c>
      <c r="P9" s="9"/>
    </row>
    <row r="10" spans="1:16" ht="15">
      <c r="A10" s="12"/>
      <c r="B10" s="25">
        <v>314.1</v>
      </c>
      <c r="C10" s="20" t="s">
        <v>13</v>
      </c>
      <c r="D10" s="46">
        <v>112975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112975</v>
      </c>
      <c r="O10" s="47">
        <f t="shared" si="1"/>
        <v>38.769732326698694</v>
      </c>
      <c r="P10" s="9"/>
    </row>
    <row r="11" spans="1:16" ht="15">
      <c r="A11" s="12"/>
      <c r="B11" s="25">
        <v>314.3</v>
      </c>
      <c r="C11" s="20" t="s">
        <v>14</v>
      </c>
      <c r="D11" s="46">
        <v>20642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20642</v>
      </c>
      <c r="O11" s="47">
        <f t="shared" si="1"/>
        <v>7.083733699382292</v>
      </c>
      <c r="P11" s="9"/>
    </row>
    <row r="12" spans="1:16" ht="15">
      <c r="A12" s="12"/>
      <c r="B12" s="25">
        <v>314.8</v>
      </c>
      <c r="C12" s="20" t="s">
        <v>16</v>
      </c>
      <c r="D12" s="46">
        <v>3630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3630</v>
      </c>
      <c r="O12" s="47">
        <f t="shared" si="1"/>
        <v>1.245710363761153</v>
      </c>
      <c r="P12" s="9"/>
    </row>
    <row r="13" spans="1:16" ht="15">
      <c r="A13" s="12"/>
      <c r="B13" s="25">
        <v>315</v>
      </c>
      <c r="C13" s="20" t="s">
        <v>62</v>
      </c>
      <c r="D13" s="46">
        <v>22278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22278</v>
      </c>
      <c r="O13" s="47">
        <f t="shared" si="1"/>
        <v>7.645161290322581</v>
      </c>
      <c r="P13" s="9"/>
    </row>
    <row r="14" spans="1:16" ht="15">
      <c r="A14" s="12"/>
      <c r="B14" s="25">
        <v>316</v>
      </c>
      <c r="C14" s="20" t="s">
        <v>17</v>
      </c>
      <c r="D14" s="46">
        <v>3527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3527</v>
      </c>
      <c r="O14" s="47">
        <f t="shared" si="1"/>
        <v>1.2103637611530542</v>
      </c>
      <c r="P14" s="9"/>
    </row>
    <row r="15" spans="1:16" ht="15">
      <c r="A15" s="12"/>
      <c r="B15" s="25">
        <v>319</v>
      </c>
      <c r="C15" s="20" t="s">
        <v>18</v>
      </c>
      <c r="D15" s="46">
        <v>2199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2199</v>
      </c>
      <c r="O15" s="47">
        <f t="shared" si="1"/>
        <v>0.7546328071379547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SUM(D17:D17)</f>
        <v>102384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9">SUM(D16:M16)</f>
        <v>102384</v>
      </c>
      <c r="O16" s="45">
        <f t="shared" si="1"/>
        <v>35.13520933424846</v>
      </c>
      <c r="P16" s="10"/>
    </row>
    <row r="17" spans="1:16" ht="15">
      <c r="A17" s="12"/>
      <c r="B17" s="25">
        <v>323.1</v>
      </c>
      <c r="C17" s="20" t="s">
        <v>20</v>
      </c>
      <c r="D17" s="46">
        <v>102384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102384</v>
      </c>
      <c r="O17" s="47">
        <f t="shared" si="1"/>
        <v>35.13520933424846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SUM(D19:D23)</f>
        <v>172344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42850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215194</v>
      </c>
      <c r="O18" s="45">
        <f t="shared" si="1"/>
        <v>73.84831846259438</v>
      </c>
      <c r="P18" s="10"/>
    </row>
    <row r="19" spans="1:16" ht="15">
      <c r="A19" s="12"/>
      <c r="B19" s="25">
        <v>335.12</v>
      </c>
      <c r="C19" s="20" t="s">
        <v>24</v>
      </c>
      <c r="D19" s="46">
        <v>94032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94032</v>
      </c>
      <c r="O19" s="47">
        <f t="shared" si="1"/>
        <v>32.26904598490048</v>
      </c>
      <c r="P19" s="9"/>
    </row>
    <row r="20" spans="1:16" ht="15">
      <c r="A20" s="12"/>
      <c r="B20" s="25">
        <v>335.14</v>
      </c>
      <c r="C20" s="20" t="s">
        <v>25</v>
      </c>
      <c r="D20" s="46">
        <v>930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930</v>
      </c>
      <c r="O20" s="47">
        <f t="shared" si="1"/>
        <v>0.3191489361702128</v>
      </c>
      <c r="P20" s="9"/>
    </row>
    <row r="21" spans="1:16" ht="15">
      <c r="A21" s="12"/>
      <c r="B21" s="25">
        <v>335.18</v>
      </c>
      <c r="C21" s="20" t="s">
        <v>27</v>
      </c>
      <c r="D21" s="46">
        <v>72691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72691</v>
      </c>
      <c r="O21" s="47">
        <f t="shared" si="1"/>
        <v>24.945435827041866</v>
      </c>
      <c r="P21" s="9"/>
    </row>
    <row r="22" spans="1:16" ht="15">
      <c r="A22" s="12"/>
      <c r="B22" s="25">
        <v>337.2</v>
      </c>
      <c r="C22" s="20" t="s">
        <v>28</v>
      </c>
      <c r="D22" s="46">
        <v>4691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4691</v>
      </c>
      <c r="O22" s="47">
        <f t="shared" si="1"/>
        <v>1.6098146877144819</v>
      </c>
      <c r="P22" s="9"/>
    </row>
    <row r="23" spans="1:16" ht="15">
      <c r="A23" s="12"/>
      <c r="B23" s="25">
        <v>337.9</v>
      </c>
      <c r="C23" s="20" t="s">
        <v>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42850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42850</v>
      </c>
      <c r="O23" s="47">
        <f t="shared" si="1"/>
        <v>14.70487302676733</v>
      </c>
      <c r="P23" s="9"/>
    </row>
    <row r="24" spans="1:16" ht="15.75">
      <c r="A24" s="29" t="s">
        <v>33</v>
      </c>
      <c r="B24" s="30"/>
      <c r="C24" s="31"/>
      <c r="D24" s="32">
        <f aca="true" t="shared" si="6" ref="D24:M24">SUM(D25:D29)</f>
        <v>2996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767772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770768</v>
      </c>
      <c r="O24" s="45">
        <f t="shared" si="1"/>
        <v>264.5051475634866</v>
      </c>
      <c r="P24" s="10"/>
    </row>
    <row r="25" spans="1:16" ht="15">
      <c r="A25" s="12"/>
      <c r="B25" s="25">
        <v>343.3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208722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208722</v>
      </c>
      <c r="O25" s="47">
        <f t="shared" si="1"/>
        <v>71.62731640356898</v>
      </c>
      <c r="P25" s="9"/>
    </row>
    <row r="26" spans="1:16" ht="15">
      <c r="A26" s="12"/>
      <c r="B26" s="25">
        <v>343.4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218505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218505</v>
      </c>
      <c r="O26" s="47">
        <f t="shared" si="1"/>
        <v>74.98455730954015</v>
      </c>
      <c r="P26" s="9"/>
    </row>
    <row r="27" spans="1:16" ht="15">
      <c r="A27" s="12"/>
      <c r="B27" s="25">
        <v>343.5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340545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340545</v>
      </c>
      <c r="O27" s="47">
        <f t="shared" si="1"/>
        <v>116.86513383665066</v>
      </c>
      <c r="P27" s="9"/>
    </row>
    <row r="28" spans="1:16" ht="15">
      <c r="A28" s="12"/>
      <c r="B28" s="25">
        <v>343.8</v>
      </c>
      <c r="C28" s="20" t="s">
        <v>39</v>
      </c>
      <c r="D28" s="46">
        <v>1685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1685</v>
      </c>
      <c r="O28" s="47">
        <f t="shared" si="1"/>
        <v>0.5782429649965682</v>
      </c>
      <c r="P28" s="9"/>
    </row>
    <row r="29" spans="1:16" ht="15">
      <c r="A29" s="12"/>
      <c r="B29" s="25">
        <v>349</v>
      </c>
      <c r="C29" s="20" t="s">
        <v>0</v>
      </c>
      <c r="D29" s="46">
        <v>1311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1311</v>
      </c>
      <c r="O29" s="47">
        <f t="shared" si="1"/>
        <v>0.44989704873026765</v>
      </c>
      <c r="P29" s="9"/>
    </row>
    <row r="30" spans="1:16" ht="15.75">
      <c r="A30" s="29" t="s">
        <v>34</v>
      </c>
      <c r="B30" s="30"/>
      <c r="C30" s="31"/>
      <c r="D30" s="32">
        <f aca="true" t="shared" si="7" ref="D30:M30">SUM(D31:D31)</f>
        <v>31500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31500</v>
      </c>
      <c r="O30" s="45">
        <f t="shared" si="1"/>
        <v>10.809883321894304</v>
      </c>
      <c r="P30" s="10"/>
    </row>
    <row r="31" spans="1:16" ht="15">
      <c r="A31" s="13"/>
      <c r="B31" s="39">
        <v>351.5</v>
      </c>
      <c r="C31" s="21" t="s">
        <v>42</v>
      </c>
      <c r="D31" s="46">
        <v>31500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31500</v>
      </c>
      <c r="O31" s="47">
        <f t="shared" si="1"/>
        <v>10.809883321894304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SUM(D33:D35)</f>
        <v>59463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18240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77703</v>
      </c>
      <c r="O32" s="45">
        <f t="shared" si="1"/>
        <v>26.66540837336994</v>
      </c>
      <c r="P32" s="10"/>
    </row>
    <row r="33" spans="1:16" ht="15">
      <c r="A33" s="12"/>
      <c r="B33" s="25">
        <v>361.1</v>
      </c>
      <c r="C33" s="20" t="s">
        <v>43</v>
      </c>
      <c r="D33" s="46">
        <v>7656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7656</v>
      </c>
      <c r="O33" s="47">
        <f t="shared" si="1"/>
        <v>2.6273164035689773</v>
      </c>
      <c r="P33" s="9"/>
    </row>
    <row r="34" spans="1:16" ht="15">
      <c r="A34" s="12"/>
      <c r="B34" s="25">
        <v>362</v>
      </c>
      <c r="C34" s="20" t="s">
        <v>44</v>
      </c>
      <c r="D34" s="46">
        <v>40708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40708</v>
      </c>
      <c r="O34" s="47">
        <f t="shared" si="1"/>
        <v>13.969800960878517</v>
      </c>
      <c r="P34" s="9"/>
    </row>
    <row r="35" spans="1:16" ht="15">
      <c r="A35" s="12"/>
      <c r="B35" s="25">
        <v>369.9</v>
      </c>
      <c r="C35" s="20" t="s">
        <v>46</v>
      </c>
      <c r="D35" s="46">
        <v>11099</v>
      </c>
      <c r="E35" s="46">
        <v>0</v>
      </c>
      <c r="F35" s="46">
        <v>0</v>
      </c>
      <c r="G35" s="46">
        <v>0</v>
      </c>
      <c r="H35" s="46">
        <v>0</v>
      </c>
      <c r="I35" s="46">
        <v>18240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29339</v>
      </c>
      <c r="O35" s="47">
        <f t="shared" si="1"/>
        <v>10.068291008922444</v>
      </c>
      <c r="P35" s="9"/>
    </row>
    <row r="36" spans="1:16" ht="15.75">
      <c r="A36" s="29" t="s">
        <v>35</v>
      </c>
      <c r="B36" s="30"/>
      <c r="C36" s="31"/>
      <c r="D36" s="32">
        <f aca="true" t="shared" si="9" ref="D36:M36">SUM(D37:D38)</f>
        <v>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96045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96045</v>
      </c>
      <c r="O36" s="45">
        <f t="shared" si="1"/>
        <v>32.95984900480439</v>
      </c>
      <c r="P36" s="9"/>
    </row>
    <row r="37" spans="1:16" ht="15">
      <c r="A37" s="12"/>
      <c r="B37" s="25">
        <v>381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95000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95000</v>
      </c>
      <c r="O37" s="47">
        <f t="shared" si="1"/>
        <v>32.601235415236786</v>
      </c>
      <c r="P37" s="9"/>
    </row>
    <row r="38" spans="1:16" ht="15.75" thickBot="1">
      <c r="A38" s="12"/>
      <c r="B38" s="25">
        <v>389.1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1045</v>
      </c>
      <c r="O38" s="47">
        <f t="shared" si="1"/>
        <v>0.35861358956760464</v>
      </c>
      <c r="P38" s="9"/>
    </row>
    <row r="39" spans="1:119" ht="16.5" thickBot="1">
      <c r="A39" s="14" t="s">
        <v>40</v>
      </c>
      <c r="B39" s="23"/>
      <c r="C39" s="22"/>
      <c r="D39" s="15">
        <f aca="true" t="shared" si="10" ref="D39:M39">SUM(D5,D16,D18,D24,D30,D32,D36)</f>
        <v>964778</v>
      </c>
      <c r="E39" s="15">
        <f t="shared" si="10"/>
        <v>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924907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1889685</v>
      </c>
      <c r="O39" s="38">
        <f t="shared" si="1"/>
        <v>648.4849004804393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64</v>
      </c>
      <c r="M41" s="48"/>
      <c r="N41" s="48"/>
      <c r="O41" s="43">
        <v>2914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>SUM(D6:D15)</f>
        <v>605945</v>
      </c>
      <c r="E5" s="27">
        <f aca="true" t="shared" si="0" ref="E5:M5">SUM(E6:E15)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605945</v>
      </c>
      <c r="O5" s="33">
        <f aca="true" t="shared" si="1" ref="O5:O40">(N5/O$42)</f>
        <v>206.8071672354949</v>
      </c>
      <c r="P5" s="6"/>
    </row>
    <row r="6" spans="1:16" ht="15">
      <c r="A6" s="12"/>
      <c r="B6" s="25">
        <v>311</v>
      </c>
      <c r="C6" s="20" t="s">
        <v>2</v>
      </c>
      <c r="D6" s="46">
        <v>258643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258643</v>
      </c>
      <c r="O6" s="47">
        <f t="shared" si="1"/>
        <v>88.2740614334471</v>
      </c>
      <c r="P6" s="9"/>
    </row>
    <row r="7" spans="1:16" ht="15">
      <c r="A7" s="12"/>
      <c r="B7" s="25">
        <v>312.41</v>
      </c>
      <c r="C7" s="20" t="s">
        <v>11</v>
      </c>
      <c r="D7" s="46">
        <v>30625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30625</v>
      </c>
      <c r="O7" s="47">
        <f t="shared" si="1"/>
        <v>10.45221843003413</v>
      </c>
      <c r="P7" s="9"/>
    </row>
    <row r="8" spans="1:16" ht="15">
      <c r="A8" s="12"/>
      <c r="B8" s="25">
        <v>312.42</v>
      </c>
      <c r="C8" s="20" t="s">
        <v>10</v>
      </c>
      <c r="D8" s="46">
        <v>8246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8246</v>
      </c>
      <c r="O8" s="47">
        <f t="shared" si="1"/>
        <v>2.814334470989761</v>
      </c>
      <c r="P8" s="9"/>
    </row>
    <row r="9" spans="1:16" ht="15">
      <c r="A9" s="12"/>
      <c r="B9" s="25">
        <v>312.6</v>
      </c>
      <c r="C9" s="20" t="s">
        <v>12</v>
      </c>
      <c r="D9" s="46">
        <v>146108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146108</v>
      </c>
      <c r="O9" s="47">
        <f t="shared" si="1"/>
        <v>49.86621160409556</v>
      </c>
      <c r="P9" s="9"/>
    </row>
    <row r="10" spans="1:16" ht="15">
      <c r="A10" s="12"/>
      <c r="B10" s="25">
        <v>314.1</v>
      </c>
      <c r="C10" s="20" t="s">
        <v>13</v>
      </c>
      <c r="D10" s="46">
        <v>109965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109965</v>
      </c>
      <c r="O10" s="47">
        <f t="shared" si="1"/>
        <v>37.53071672354949</v>
      </c>
      <c r="P10" s="9"/>
    </row>
    <row r="11" spans="1:16" ht="15">
      <c r="A11" s="12"/>
      <c r="B11" s="25">
        <v>314.2</v>
      </c>
      <c r="C11" s="20" t="s">
        <v>15</v>
      </c>
      <c r="D11" s="46">
        <v>22981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22981</v>
      </c>
      <c r="O11" s="47">
        <f t="shared" si="1"/>
        <v>7.843344709897611</v>
      </c>
      <c r="P11" s="9"/>
    </row>
    <row r="12" spans="1:16" ht="15">
      <c r="A12" s="12"/>
      <c r="B12" s="25">
        <v>314.3</v>
      </c>
      <c r="C12" s="20" t="s">
        <v>14</v>
      </c>
      <c r="D12" s="46">
        <v>19434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19434</v>
      </c>
      <c r="O12" s="47">
        <f t="shared" si="1"/>
        <v>6.632764505119454</v>
      </c>
      <c r="P12" s="9"/>
    </row>
    <row r="13" spans="1:16" ht="15">
      <c r="A13" s="12"/>
      <c r="B13" s="25">
        <v>314.8</v>
      </c>
      <c r="C13" s="20" t="s">
        <v>16</v>
      </c>
      <c r="D13" s="46">
        <v>4127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4127</v>
      </c>
      <c r="O13" s="47">
        <f t="shared" si="1"/>
        <v>1.408532423208191</v>
      </c>
      <c r="P13" s="9"/>
    </row>
    <row r="14" spans="1:16" ht="15">
      <c r="A14" s="12"/>
      <c r="B14" s="25">
        <v>316</v>
      </c>
      <c r="C14" s="20" t="s">
        <v>17</v>
      </c>
      <c r="D14" s="46">
        <v>3185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3185</v>
      </c>
      <c r="O14" s="47">
        <f t="shared" si="1"/>
        <v>1.0870307167235496</v>
      </c>
      <c r="P14" s="9"/>
    </row>
    <row r="15" spans="1:16" ht="15">
      <c r="A15" s="12"/>
      <c r="B15" s="25">
        <v>319</v>
      </c>
      <c r="C15" s="20" t="s">
        <v>18</v>
      </c>
      <c r="D15" s="46">
        <v>2631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2631</v>
      </c>
      <c r="O15" s="47">
        <f t="shared" si="1"/>
        <v>0.8979522184300341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SUM(D17:D17)</f>
        <v>101561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0">SUM(D16:M16)</f>
        <v>101561</v>
      </c>
      <c r="O16" s="45">
        <f t="shared" si="1"/>
        <v>34.66245733788396</v>
      </c>
      <c r="P16" s="10"/>
    </row>
    <row r="17" spans="1:16" ht="15">
      <c r="A17" s="12"/>
      <c r="B17" s="25">
        <v>323.1</v>
      </c>
      <c r="C17" s="20" t="s">
        <v>20</v>
      </c>
      <c r="D17" s="46">
        <v>101561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101561</v>
      </c>
      <c r="O17" s="47">
        <f t="shared" si="1"/>
        <v>34.66245733788396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SUM(D19:D23)</f>
        <v>247643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247643</v>
      </c>
      <c r="O18" s="45">
        <f t="shared" si="1"/>
        <v>84.519795221843</v>
      </c>
      <c r="P18" s="10"/>
    </row>
    <row r="19" spans="1:16" ht="15">
      <c r="A19" s="12"/>
      <c r="B19" s="25">
        <v>331.9</v>
      </c>
      <c r="C19" s="20" t="s">
        <v>58</v>
      </c>
      <c r="D19" s="46">
        <v>84520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84520</v>
      </c>
      <c r="O19" s="47">
        <f t="shared" si="1"/>
        <v>28.84641638225256</v>
      </c>
      <c r="P19" s="9"/>
    </row>
    <row r="20" spans="1:16" ht="15">
      <c r="A20" s="12"/>
      <c r="B20" s="25">
        <v>335.12</v>
      </c>
      <c r="C20" s="20" t="s">
        <v>24</v>
      </c>
      <c r="D20" s="46">
        <v>87432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87432</v>
      </c>
      <c r="O20" s="47">
        <f t="shared" si="1"/>
        <v>29.840273037542662</v>
      </c>
      <c r="P20" s="9"/>
    </row>
    <row r="21" spans="1:16" ht="15">
      <c r="A21" s="12"/>
      <c r="B21" s="25">
        <v>335.14</v>
      </c>
      <c r="C21" s="20" t="s">
        <v>25</v>
      </c>
      <c r="D21" s="46">
        <v>854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854</v>
      </c>
      <c r="O21" s="47">
        <f t="shared" si="1"/>
        <v>0.29146757679180885</v>
      </c>
      <c r="P21" s="9"/>
    </row>
    <row r="22" spans="1:16" ht="15">
      <c r="A22" s="12"/>
      <c r="B22" s="25">
        <v>335.15</v>
      </c>
      <c r="C22" s="20" t="s">
        <v>26</v>
      </c>
      <c r="D22" s="46">
        <v>154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</v>
      </c>
      <c r="O22" s="47">
        <f t="shared" si="1"/>
        <v>0.05255972696245734</v>
      </c>
      <c r="P22" s="9"/>
    </row>
    <row r="23" spans="1:16" ht="15">
      <c r="A23" s="12"/>
      <c r="B23" s="25">
        <v>335.18</v>
      </c>
      <c r="C23" s="20" t="s">
        <v>27</v>
      </c>
      <c r="D23" s="46">
        <v>74683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74683</v>
      </c>
      <c r="O23" s="47">
        <f t="shared" si="1"/>
        <v>25.489078498293516</v>
      </c>
      <c r="P23" s="9"/>
    </row>
    <row r="24" spans="1:16" ht="15.75">
      <c r="A24" s="29" t="s">
        <v>33</v>
      </c>
      <c r="B24" s="30"/>
      <c r="C24" s="31"/>
      <c r="D24" s="32">
        <f aca="true" t="shared" si="6" ref="D24:M24">SUM(D25:D29)</f>
        <v>11264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789369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800633</v>
      </c>
      <c r="O24" s="45">
        <f t="shared" si="1"/>
        <v>273.25358361774744</v>
      </c>
      <c r="P24" s="10"/>
    </row>
    <row r="25" spans="1:16" ht="15">
      <c r="A25" s="12"/>
      <c r="B25" s="25">
        <v>343.3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215213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215213</v>
      </c>
      <c r="O25" s="47">
        <f t="shared" si="1"/>
        <v>73.45153583617747</v>
      </c>
      <c r="P25" s="9"/>
    </row>
    <row r="26" spans="1:16" ht="15">
      <c r="A26" s="12"/>
      <c r="B26" s="25">
        <v>343.4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217810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217810</v>
      </c>
      <c r="O26" s="47">
        <f t="shared" si="1"/>
        <v>74.33788395904436</v>
      </c>
      <c r="P26" s="9"/>
    </row>
    <row r="27" spans="1:16" ht="15">
      <c r="A27" s="12"/>
      <c r="B27" s="25">
        <v>343.5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356346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356346</v>
      </c>
      <c r="O27" s="47">
        <f t="shared" si="1"/>
        <v>121.619795221843</v>
      </c>
      <c r="P27" s="9"/>
    </row>
    <row r="28" spans="1:16" ht="15">
      <c r="A28" s="12"/>
      <c r="B28" s="25">
        <v>343.8</v>
      </c>
      <c r="C28" s="20" t="s">
        <v>39</v>
      </c>
      <c r="D28" s="46">
        <v>2763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2763</v>
      </c>
      <c r="O28" s="47">
        <f t="shared" si="1"/>
        <v>0.9430034129692833</v>
      </c>
      <c r="P28" s="9"/>
    </row>
    <row r="29" spans="1:16" ht="15">
      <c r="A29" s="12"/>
      <c r="B29" s="25">
        <v>349</v>
      </c>
      <c r="C29" s="20" t="s">
        <v>0</v>
      </c>
      <c r="D29" s="46">
        <v>8501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8501</v>
      </c>
      <c r="O29" s="47">
        <f t="shared" si="1"/>
        <v>2.9013651877133104</v>
      </c>
      <c r="P29" s="9"/>
    </row>
    <row r="30" spans="1:16" ht="15.75">
      <c r="A30" s="29" t="s">
        <v>34</v>
      </c>
      <c r="B30" s="30"/>
      <c r="C30" s="31"/>
      <c r="D30" s="32">
        <f aca="true" t="shared" si="7" ref="D30:M30">SUM(D31:D31)</f>
        <v>40308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40308</v>
      </c>
      <c r="O30" s="45">
        <f t="shared" si="1"/>
        <v>13.756996587030716</v>
      </c>
      <c r="P30" s="10"/>
    </row>
    <row r="31" spans="1:16" ht="15">
      <c r="A31" s="13"/>
      <c r="B31" s="39">
        <v>351.5</v>
      </c>
      <c r="C31" s="21" t="s">
        <v>42</v>
      </c>
      <c r="D31" s="46">
        <v>40308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40308</v>
      </c>
      <c r="O31" s="47">
        <f t="shared" si="1"/>
        <v>13.756996587030716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SUM(D33:D36)</f>
        <v>188008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22201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210209</v>
      </c>
      <c r="O32" s="45">
        <f t="shared" si="1"/>
        <v>71.74368600682594</v>
      </c>
      <c r="P32" s="10"/>
    </row>
    <row r="33" spans="1:16" ht="15">
      <c r="A33" s="12"/>
      <c r="B33" s="25">
        <v>361.1</v>
      </c>
      <c r="C33" s="20" t="s">
        <v>43</v>
      </c>
      <c r="D33" s="46">
        <v>7931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7931</v>
      </c>
      <c r="O33" s="47">
        <f t="shared" si="1"/>
        <v>2.7068259385665527</v>
      </c>
      <c r="P33" s="9"/>
    </row>
    <row r="34" spans="1:16" ht="15">
      <c r="A34" s="12"/>
      <c r="B34" s="25">
        <v>362</v>
      </c>
      <c r="C34" s="20" t="s">
        <v>44</v>
      </c>
      <c r="D34" s="46">
        <v>40708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40708</v>
      </c>
      <c r="O34" s="47">
        <f t="shared" si="1"/>
        <v>13.893515358361775</v>
      </c>
      <c r="P34" s="9"/>
    </row>
    <row r="35" spans="1:16" ht="15">
      <c r="A35" s="12"/>
      <c r="B35" s="25">
        <v>369.3</v>
      </c>
      <c r="C35" s="20" t="s">
        <v>45</v>
      </c>
      <c r="D35" s="46">
        <v>126062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126062</v>
      </c>
      <c r="O35" s="47">
        <f t="shared" si="1"/>
        <v>43.02457337883959</v>
      </c>
      <c r="P35" s="9"/>
    </row>
    <row r="36" spans="1:16" ht="15">
      <c r="A36" s="12"/>
      <c r="B36" s="25">
        <v>369.9</v>
      </c>
      <c r="C36" s="20" t="s">
        <v>46</v>
      </c>
      <c r="D36" s="46">
        <v>13307</v>
      </c>
      <c r="E36" s="46">
        <v>0</v>
      </c>
      <c r="F36" s="46">
        <v>0</v>
      </c>
      <c r="G36" s="46">
        <v>0</v>
      </c>
      <c r="H36" s="46">
        <v>0</v>
      </c>
      <c r="I36" s="46">
        <v>22201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35508</v>
      </c>
      <c r="O36" s="47">
        <f t="shared" si="1"/>
        <v>12.11877133105802</v>
      </c>
      <c r="P36" s="9"/>
    </row>
    <row r="37" spans="1:16" ht="15.75">
      <c r="A37" s="29" t="s">
        <v>35</v>
      </c>
      <c r="B37" s="30"/>
      <c r="C37" s="31"/>
      <c r="D37" s="32">
        <f aca="true" t="shared" si="9" ref="D37:M37">SUM(D38:D39)</f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100526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100526</v>
      </c>
      <c r="O37" s="45">
        <f t="shared" si="1"/>
        <v>34.309215017064844</v>
      </c>
      <c r="P37" s="9"/>
    </row>
    <row r="38" spans="1:16" ht="15">
      <c r="A38" s="12"/>
      <c r="B38" s="25">
        <v>381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95000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95000</v>
      </c>
      <c r="O38" s="47">
        <f t="shared" si="1"/>
        <v>32.42320819112628</v>
      </c>
      <c r="P38" s="9"/>
    </row>
    <row r="39" spans="1:16" ht="15.75" thickBot="1">
      <c r="A39" s="12"/>
      <c r="B39" s="25">
        <v>389.1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5526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5526</v>
      </c>
      <c r="O39" s="47">
        <f t="shared" si="1"/>
        <v>1.8860068259385665</v>
      </c>
      <c r="P39" s="9"/>
    </row>
    <row r="40" spans="1:119" ht="16.5" thickBot="1">
      <c r="A40" s="14" t="s">
        <v>40</v>
      </c>
      <c r="B40" s="23"/>
      <c r="C40" s="22"/>
      <c r="D40" s="15">
        <f aca="true" t="shared" si="10" ref="D40:M40">SUM(D5,D16,D18,D24,D30,D32,D37)</f>
        <v>1194729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912096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2106825</v>
      </c>
      <c r="O40" s="38">
        <f t="shared" si="1"/>
        <v>719.0529010238907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59</v>
      </c>
      <c r="M42" s="48"/>
      <c r="N42" s="48"/>
      <c r="O42" s="43">
        <v>2930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>SUM(D6:D15)</f>
        <v>598498</v>
      </c>
      <c r="E5" s="27">
        <f aca="true" t="shared" si="0" ref="E5:M5">SUM(E6:E15)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598498</v>
      </c>
      <c r="O5" s="33">
        <f aca="true" t="shared" si="1" ref="O5:O42">(N5/O$44)</f>
        <v>189.51804939835338</v>
      </c>
      <c r="P5" s="6"/>
    </row>
    <row r="6" spans="1:16" ht="15">
      <c r="A6" s="12"/>
      <c r="B6" s="25">
        <v>311</v>
      </c>
      <c r="C6" s="20" t="s">
        <v>2</v>
      </c>
      <c r="D6" s="46">
        <v>253636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253636</v>
      </c>
      <c r="O6" s="47">
        <f t="shared" si="1"/>
        <v>80.3153894870171</v>
      </c>
      <c r="P6" s="9"/>
    </row>
    <row r="7" spans="1:16" ht="15">
      <c r="A7" s="12"/>
      <c r="B7" s="25">
        <v>312.41</v>
      </c>
      <c r="C7" s="20" t="s">
        <v>11</v>
      </c>
      <c r="D7" s="46">
        <v>35749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35749</v>
      </c>
      <c r="O7" s="47">
        <f t="shared" si="1"/>
        <v>11.320139328689043</v>
      </c>
      <c r="P7" s="9"/>
    </row>
    <row r="8" spans="1:16" ht="15">
      <c r="A8" s="12"/>
      <c r="B8" s="25">
        <v>312.42</v>
      </c>
      <c r="C8" s="20" t="s">
        <v>10</v>
      </c>
      <c r="D8" s="46">
        <v>10317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10317</v>
      </c>
      <c r="O8" s="47">
        <f t="shared" si="1"/>
        <v>3.2669411019632677</v>
      </c>
      <c r="P8" s="9"/>
    </row>
    <row r="9" spans="1:16" ht="15">
      <c r="A9" s="12"/>
      <c r="B9" s="25">
        <v>312.6</v>
      </c>
      <c r="C9" s="20" t="s">
        <v>12</v>
      </c>
      <c r="D9" s="46">
        <v>156251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156251</v>
      </c>
      <c r="O9" s="47">
        <f t="shared" si="1"/>
        <v>49.477834072197595</v>
      </c>
      <c r="P9" s="9"/>
    </row>
    <row r="10" spans="1:16" ht="15">
      <c r="A10" s="12"/>
      <c r="B10" s="25">
        <v>314.1</v>
      </c>
      <c r="C10" s="20" t="s">
        <v>13</v>
      </c>
      <c r="D10" s="46">
        <v>88654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88654</v>
      </c>
      <c r="O10" s="47">
        <f t="shared" si="1"/>
        <v>28.07283090563648</v>
      </c>
      <c r="P10" s="9"/>
    </row>
    <row r="11" spans="1:16" ht="15">
      <c r="A11" s="12"/>
      <c r="B11" s="25">
        <v>314.2</v>
      </c>
      <c r="C11" s="20" t="s">
        <v>15</v>
      </c>
      <c r="D11" s="46">
        <v>25080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25080</v>
      </c>
      <c r="O11" s="47">
        <f t="shared" si="1"/>
        <v>7.941735275490817</v>
      </c>
      <c r="P11" s="9"/>
    </row>
    <row r="12" spans="1:16" ht="15">
      <c r="A12" s="12"/>
      <c r="B12" s="25">
        <v>314.3</v>
      </c>
      <c r="C12" s="20" t="s">
        <v>14</v>
      </c>
      <c r="D12" s="46">
        <v>19161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19161</v>
      </c>
      <c r="O12" s="47">
        <f t="shared" si="1"/>
        <v>6.067447751741609</v>
      </c>
      <c r="P12" s="9"/>
    </row>
    <row r="13" spans="1:16" ht="15">
      <c r="A13" s="12"/>
      <c r="B13" s="25">
        <v>314.8</v>
      </c>
      <c r="C13" s="20" t="s">
        <v>16</v>
      </c>
      <c r="D13" s="46">
        <v>4814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4814</v>
      </c>
      <c r="O13" s="47">
        <f t="shared" si="1"/>
        <v>1.5243825205826473</v>
      </c>
      <c r="P13" s="9"/>
    </row>
    <row r="14" spans="1:16" ht="15">
      <c r="A14" s="12"/>
      <c r="B14" s="25">
        <v>316</v>
      </c>
      <c r="C14" s="20" t="s">
        <v>17</v>
      </c>
      <c r="D14" s="46">
        <v>2164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2164</v>
      </c>
      <c r="O14" s="47">
        <f t="shared" si="1"/>
        <v>0.6852438252058265</v>
      </c>
      <c r="P14" s="9"/>
    </row>
    <row r="15" spans="1:16" ht="15">
      <c r="A15" s="12"/>
      <c r="B15" s="25">
        <v>319</v>
      </c>
      <c r="C15" s="20" t="s">
        <v>18</v>
      </c>
      <c r="D15" s="46">
        <v>2672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2672</v>
      </c>
      <c r="O15" s="47">
        <f t="shared" si="1"/>
        <v>0.8461051298290057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SUM(D17:D17)</f>
        <v>91212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91212</v>
      </c>
      <c r="O16" s="45">
        <f t="shared" si="1"/>
        <v>28.882837238758707</v>
      </c>
      <c r="P16" s="10"/>
    </row>
    <row r="17" spans="1:16" ht="15">
      <c r="A17" s="12"/>
      <c r="B17" s="25">
        <v>323.1</v>
      </c>
      <c r="C17" s="20" t="s">
        <v>20</v>
      </c>
      <c r="D17" s="46">
        <v>91212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91212</v>
      </c>
      <c r="O17" s="47">
        <f t="shared" si="1"/>
        <v>28.882837238758707</v>
      </c>
      <c r="P17" s="9"/>
    </row>
    <row r="18" spans="1:16" ht="15.75">
      <c r="A18" s="29" t="s">
        <v>21</v>
      </c>
      <c r="B18" s="30"/>
      <c r="C18" s="31"/>
      <c r="D18" s="32">
        <f aca="true" t="shared" si="4" ref="D18:M18">SUM(D19:D25)</f>
        <v>467728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207110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674838</v>
      </c>
      <c r="O18" s="45">
        <f t="shared" si="1"/>
        <v>213.6915769474351</v>
      </c>
      <c r="P18" s="10"/>
    </row>
    <row r="19" spans="1:16" ht="15">
      <c r="A19" s="12"/>
      <c r="B19" s="25">
        <v>331.35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207110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207110</v>
      </c>
      <c r="O19" s="47">
        <f t="shared" si="1"/>
        <v>65.58264724509183</v>
      </c>
      <c r="P19" s="9"/>
    </row>
    <row r="20" spans="1:16" ht="15">
      <c r="A20" s="12"/>
      <c r="B20" s="25">
        <v>331.39</v>
      </c>
      <c r="C20" s="20" t="s">
        <v>23</v>
      </c>
      <c r="D20" s="46">
        <v>298788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298788</v>
      </c>
      <c r="O20" s="47">
        <f t="shared" si="1"/>
        <v>94.61304623179227</v>
      </c>
      <c r="P20" s="9"/>
    </row>
    <row r="21" spans="1:16" ht="15">
      <c r="A21" s="12"/>
      <c r="B21" s="25">
        <v>335.12</v>
      </c>
      <c r="C21" s="20" t="s">
        <v>24</v>
      </c>
      <c r="D21" s="46">
        <v>88043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88043</v>
      </c>
      <c r="O21" s="47">
        <f t="shared" si="1"/>
        <v>27.879354021532617</v>
      </c>
      <c r="P21" s="9"/>
    </row>
    <row r="22" spans="1:16" ht="15">
      <c r="A22" s="12"/>
      <c r="B22" s="25">
        <v>335.14</v>
      </c>
      <c r="C22" s="20" t="s">
        <v>25</v>
      </c>
      <c r="D22" s="46">
        <v>776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776</v>
      </c>
      <c r="O22" s="47">
        <f t="shared" si="1"/>
        <v>0.24572514249525015</v>
      </c>
      <c r="P22" s="9"/>
    </row>
    <row r="23" spans="1:16" ht="15">
      <c r="A23" s="12"/>
      <c r="B23" s="25">
        <v>335.15</v>
      </c>
      <c r="C23" s="20" t="s">
        <v>26</v>
      </c>
      <c r="D23" s="46">
        <v>155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155</v>
      </c>
      <c r="O23" s="47">
        <f t="shared" si="1"/>
        <v>0.049081697276757444</v>
      </c>
      <c r="P23" s="9"/>
    </row>
    <row r="24" spans="1:16" ht="15">
      <c r="A24" s="12"/>
      <c r="B24" s="25">
        <v>335.18</v>
      </c>
      <c r="C24" s="20" t="s">
        <v>27</v>
      </c>
      <c r="D24" s="46">
        <v>78966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78966</v>
      </c>
      <c r="O24" s="47">
        <f t="shared" si="1"/>
        <v>25.005066497783407</v>
      </c>
      <c r="P24" s="9"/>
    </row>
    <row r="25" spans="1:16" ht="15">
      <c r="A25" s="12"/>
      <c r="B25" s="25">
        <v>337.2</v>
      </c>
      <c r="C25" s="20" t="s">
        <v>28</v>
      </c>
      <c r="D25" s="46">
        <v>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42">SUM(D25:M25)</f>
        <v>1000</v>
      </c>
      <c r="O25" s="47">
        <f t="shared" si="1"/>
        <v>0.31665611146295125</v>
      </c>
      <c r="P25" s="9"/>
    </row>
    <row r="26" spans="1:16" ht="15.75">
      <c r="A26" s="29" t="s">
        <v>33</v>
      </c>
      <c r="B26" s="30"/>
      <c r="C26" s="31"/>
      <c r="D26" s="32">
        <f aca="true" t="shared" si="7" ref="D26:M26">SUM(D27:D31)</f>
        <v>13423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808894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822317</v>
      </c>
      <c r="O26" s="45">
        <f t="shared" si="1"/>
        <v>260.3917036098797</v>
      </c>
      <c r="P26" s="10"/>
    </row>
    <row r="27" spans="1:16" ht="15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215193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215193</v>
      </c>
      <c r="O27" s="47">
        <f t="shared" si="1"/>
        <v>68.14217859404687</v>
      </c>
      <c r="P27" s="9"/>
    </row>
    <row r="28" spans="1:16" ht="15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372078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372078</v>
      </c>
      <c r="O28" s="47">
        <f t="shared" si="1"/>
        <v>117.82077264091197</v>
      </c>
      <c r="P28" s="9"/>
    </row>
    <row r="29" spans="1:16" ht="15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221623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221623</v>
      </c>
      <c r="O29" s="47">
        <f t="shared" si="1"/>
        <v>70.17827739075364</v>
      </c>
      <c r="P29" s="9"/>
    </row>
    <row r="30" spans="1:16" ht="15">
      <c r="A30" s="12"/>
      <c r="B30" s="25">
        <v>343.8</v>
      </c>
      <c r="C30" s="20" t="s">
        <v>39</v>
      </c>
      <c r="D30" s="46">
        <v>-1315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-1315</v>
      </c>
      <c r="O30" s="47">
        <f t="shared" si="1"/>
        <v>-0.4164027865737809</v>
      </c>
      <c r="P30" s="9"/>
    </row>
    <row r="31" spans="1:16" ht="15">
      <c r="A31" s="12"/>
      <c r="B31" s="25">
        <v>349</v>
      </c>
      <c r="C31" s="20" t="s">
        <v>0</v>
      </c>
      <c r="D31" s="46">
        <v>14738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14738</v>
      </c>
      <c r="O31" s="47">
        <f t="shared" si="1"/>
        <v>4.666877770740975</v>
      </c>
      <c r="P31" s="9"/>
    </row>
    <row r="32" spans="1:16" ht="15.75">
      <c r="A32" s="29" t="s">
        <v>34</v>
      </c>
      <c r="B32" s="30"/>
      <c r="C32" s="31"/>
      <c r="D32" s="32">
        <f aca="true" t="shared" si="8" ref="D32:M32">SUM(D33:D33)</f>
        <v>36544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36544</v>
      </c>
      <c r="O32" s="45">
        <f t="shared" si="1"/>
        <v>11.57188093730209</v>
      </c>
      <c r="P32" s="10"/>
    </row>
    <row r="33" spans="1:16" ht="15">
      <c r="A33" s="13"/>
      <c r="B33" s="39">
        <v>351.5</v>
      </c>
      <c r="C33" s="21" t="s">
        <v>42</v>
      </c>
      <c r="D33" s="46">
        <v>36544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36544</v>
      </c>
      <c r="O33" s="47">
        <f t="shared" si="1"/>
        <v>11.57188093730209</v>
      </c>
      <c r="P33" s="9"/>
    </row>
    <row r="34" spans="1:16" ht="15.75">
      <c r="A34" s="29" t="s">
        <v>3</v>
      </c>
      <c r="B34" s="30"/>
      <c r="C34" s="31"/>
      <c r="D34" s="32">
        <f aca="true" t="shared" si="9" ref="D34:M34">SUM(D35:D38)</f>
        <v>62900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62900</v>
      </c>
      <c r="O34" s="45">
        <f t="shared" si="1"/>
        <v>19.917669411019634</v>
      </c>
      <c r="P34" s="10"/>
    </row>
    <row r="35" spans="1:16" ht="15">
      <c r="A35" s="12"/>
      <c r="B35" s="25">
        <v>361.1</v>
      </c>
      <c r="C35" s="20" t="s">
        <v>43</v>
      </c>
      <c r="D35" s="46">
        <v>6517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6517</v>
      </c>
      <c r="O35" s="47">
        <f t="shared" si="1"/>
        <v>2.063647878404053</v>
      </c>
      <c r="P35" s="9"/>
    </row>
    <row r="36" spans="1:16" ht="15">
      <c r="A36" s="12"/>
      <c r="B36" s="25">
        <v>362</v>
      </c>
      <c r="C36" s="20" t="s">
        <v>44</v>
      </c>
      <c r="D36" s="46">
        <v>40708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40708</v>
      </c>
      <c r="O36" s="47">
        <f t="shared" si="1"/>
        <v>12.89043698543382</v>
      </c>
      <c r="P36" s="9"/>
    </row>
    <row r="37" spans="1:16" ht="15">
      <c r="A37" s="12"/>
      <c r="B37" s="25">
        <v>369.3</v>
      </c>
      <c r="C37" s="20" t="s">
        <v>45</v>
      </c>
      <c r="D37" s="46">
        <v>610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610</v>
      </c>
      <c r="O37" s="47">
        <f t="shared" si="1"/>
        <v>0.19316022799240026</v>
      </c>
      <c r="P37" s="9"/>
    </row>
    <row r="38" spans="1:16" ht="15">
      <c r="A38" s="12"/>
      <c r="B38" s="25">
        <v>369.9</v>
      </c>
      <c r="C38" s="20" t="s">
        <v>46</v>
      </c>
      <c r="D38" s="46">
        <v>15065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15065</v>
      </c>
      <c r="O38" s="47">
        <f t="shared" si="1"/>
        <v>4.7704243191893605</v>
      </c>
      <c r="P38" s="9"/>
    </row>
    <row r="39" spans="1:16" ht="15.75">
      <c r="A39" s="29" t="s">
        <v>35</v>
      </c>
      <c r="B39" s="30"/>
      <c r="C39" s="31"/>
      <c r="D39" s="32">
        <f aca="true" t="shared" si="10" ref="D39:M39">SUM(D40:D41)</f>
        <v>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166650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166650</v>
      </c>
      <c r="O39" s="45">
        <f t="shared" si="1"/>
        <v>52.770740975300825</v>
      </c>
      <c r="P39" s="9"/>
    </row>
    <row r="40" spans="1:16" ht="15">
      <c r="A40" s="12"/>
      <c r="B40" s="25">
        <v>381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160000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160000</v>
      </c>
      <c r="O40" s="47">
        <f t="shared" si="1"/>
        <v>50.6649778340722</v>
      </c>
      <c r="P40" s="9"/>
    </row>
    <row r="41" spans="1:16" ht="15.75" thickBot="1">
      <c r="A41" s="12"/>
      <c r="B41" s="25">
        <v>389.1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6650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6650</v>
      </c>
      <c r="O41" s="47">
        <f t="shared" si="1"/>
        <v>2.1057631412286257</v>
      </c>
      <c r="P41" s="9"/>
    </row>
    <row r="42" spans="1:119" ht="16.5" thickBot="1">
      <c r="A42" s="14" t="s">
        <v>40</v>
      </c>
      <c r="B42" s="23"/>
      <c r="C42" s="22"/>
      <c r="D42" s="15">
        <f aca="true" t="shared" si="11" ref="D42:M42">SUM(D5,D16,D18,D26,D32,D34,D39)</f>
        <v>1270305</v>
      </c>
      <c r="E42" s="15">
        <f t="shared" si="11"/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1182654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6"/>
        <v>2452959</v>
      </c>
      <c r="O42" s="38">
        <f t="shared" si="1"/>
        <v>776.7444585180494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55</v>
      </c>
      <c r="M44" s="48"/>
      <c r="N44" s="48"/>
      <c r="O44" s="43">
        <v>3158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597993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597993</v>
      </c>
      <c r="O5" s="33">
        <f aca="true" t="shared" si="1" ref="O5:O43">(N5/O$45)</f>
        <v>191.5416399743754</v>
      </c>
      <c r="P5" s="6"/>
    </row>
    <row r="6" spans="1:16" ht="15">
      <c r="A6" s="12"/>
      <c r="B6" s="25">
        <v>311</v>
      </c>
      <c r="C6" s="20" t="s">
        <v>2</v>
      </c>
      <c r="D6" s="46">
        <v>255649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255649</v>
      </c>
      <c r="O6" s="47">
        <f t="shared" si="1"/>
        <v>81.88629083920564</v>
      </c>
      <c r="P6" s="9"/>
    </row>
    <row r="7" spans="1:16" ht="15">
      <c r="A7" s="12"/>
      <c r="B7" s="25">
        <v>312.2</v>
      </c>
      <c r="C7" s="20" t="s">
        <v>78</v>
      </c>
      <c r="D7" s="46">
        <v>9582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9582</v>
      </c>
      <c r="O7" s="47">
        <f t="shared" si="1"/>
        <v>3.069186418962204</v>
      </c>
      <c r="P7" s="9"/>
    </row>
    <row r="8" spans="1:16" ht="15">
      <c r="A8" s="12"/>
      <c r="B8" s="25">
        <v>312.41</v>
      </c>
      <c r="C8" s="20" t="s">
        <v>11</v>
      </c>
      <c r="D8" s="46">
        <v>11358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N15">SUM(D8:M8)</f>
        <v>11358</v>
      </c>
      <c r="O8" s="47">
        <f t="shared" si="1"/>
        <v>3.638052530429212</v>
      </c>
      <c r="P8" s="9"/>
    </row>
    <row r="9" spans="1:16" ht="15">
      <c r="A9" s="12"/>
      <c r="B9" s="25">
        <v>312.6</v>
      </c>
      <c r="C9" s="20" t="s">
        <v>12</v>
      </c>
      <c r="D9" s="46">
        <v>170900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170900</v>
      </c>
      <c r="O9" s="47">
        <f t="shared" si="1"/>
        <v>54.740550928891736</v>
      </c>
      <c r="P9" s="9"/>
    </row>
    <row r="10" spans="1:16" ht="15">
      <c r="A10" s="12"/>
      <c r="B10" s="25">
        <v>314.1</v>
      </c>
      <c r="C10" s="20" t="s">
        <v>13</v>
      </c>
      <c r="D10" s="46">
        <v>97201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97201</v>
      </c>
      <c r="O10" s="47">
        <f t="shared" si="1"/>
        <v>31.134208840486867</v>
      </c>
      <c r="P10" s="9"/>
    </row>
    <row r="11" spans="1:16" ht="15">
      <c r="A11" s="12"/>
      <c r="B11" s="25">
        <v>314.2</v>
      </c>
      <c r="C11" s="20" t="s">
        <v>15</v>
      </c>
      <c r="D11" s="46">
        <v>26046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26046</v>
      </c>
      <c r="O11" s="47">
        <f t="shared" si="1"/>
        <v>8.342729019859064</v>
      </c>
      <c r="P11" s="9"/>
    </row>
    <row r="12" spans="1:16" ht="15">
      <c r="A12" s="12"/>
      <c r="B12" s="25">
        <v>314.3</v>
      </c>
      <c r="C12" s="20" t="s">
        <v>14</v>
      </c>
      <c r="D12" s="46">
        <v>19168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19168</v>
      </c>
      <c r="O12" s="47">
        <f t="shared" si="1"/>
        <v>6.139654067905189</v>
      </c>
      <c r="P12" s="9"/>
    </row>
    <row r="13" spans="1:16" ht="15">
      <c r="A13" s="12"/>
      <c r="B13" s="25">
        <v>314.8</v>
      </c>
      <c r="C13" s="20" t="s">
        <v>16</v>
      </c>
      <c r="D13" s="46">
        <v>3364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3364</v>
      </c>
      <c r="O13" s="47">
        <f t="shared" si="1"/>
        <v>1.0775144138372839</v>
      </c>
      <c r="P13" s="9"/>
    </row>
    <row r="14" spans="1:16" ht="15">
      <c r="A14" s="12"/>
      <c r="B14" s="25">
        <v>316</v>
      </c>
      <c r="C14" s="20" t="s">
        <v>17</v>
      </c>
      <c r="D14" s="46">
        <v>2399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2399</v>
      </c>
      <c r="O14" s="47">
        <f t="shared" si="1"/>
        <v>0.7684176809737348</v>
      </c>
      <c r="P14" s="9"/>
    </row>
    <row r="15" spans="1:16" ht="15">
      <c r="A15" s="12"/>
      <c r="B15" s="25">
        <v>319</v>
      </c>
      <c r="C15" s="20" t="s">
        <v>18</v>
      </c>
      <c r="D15" s="46">
        <v>2326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2326</v>
      </c>
      <c r="O15" s="47">
        <f t="shared" si="1"/>
        <v>0.7450352338244715</v>
      </c>
      <c r="P15" s="9"/>
    </row>
    <row r="16" spans="1:16" ht="15.75">
      <c r="A16" s="29" t="s">
        <v>79</v>
      </c>
      <c r="B16" s="30"/>
      <c r="C16" s="31"/>
      <c r="D16" s="32">
        <f aca="true" t="shared" si="3" ref="D16:M16">SUM(D17:D17)</f>
        <v>93521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93521</v>
      </c>
      <c r="O16" s="45">
        <f t="shared" si="1"/>
        <v>29.955477258167843</v>
      </c>
      <c r="P16" s="10"/>
    </row>
    <row r="17" spans="1:16" ht="15">
      <c r="A17" s="12"/>
      <c r="B17" s="25">
        <v>323.1</v>
      </c>
      <c r="C17" s="20" t="s">
        <v>20</v>
      </c>
      <c r="D17" s="46">
        <v>93521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93521</v>
      </c>
      <c r="O17" s="47">
        <f t="shared" si="1"/>
        <v>29.955477258167843</v>
      </c>
      <c r="P17" s="9"/>
    </row>
    <row r="18" spans="1:16" ht="15.75">
      <c r="A18" s="29" t="s">
        <v>21</v>
      </c>
      <c r="B18" s="30"/>
      <c r="C18" s="31"/>
      <c r="D18" s="32">
        <f aca="true" t="shared" si="4" ref="D18:M18">SUM(D19:D27)</f>
        <v>461456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433050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894506</v>
      </c>
      <c r="O18" s="45">
        <f t="shared" si="1"/>
        <v>286.5169762972454</v>
      </c>
      <c r="P18" s="10"/>
    </row>
    <row r="19" spans="1:16" ht="15">
      <c r="A19" s="12"/>
      <c r="B19" s="25">
        <v>331.2</v>
      </c>
      <c r="C19" s="20" t="s">
        <v>80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6">SUM(D19:M19)</f>
        <v>1000</v>
      </c>
      <c r="O19" s="47">
        <f t="shared" si="1"/>
        <v>0.3203074951953876</v>
      </c>
      <c r="P19" s="9"/>
    </row>
    <row r="20" spans="1:16" ht="15">
      <c r="A20" s="12"/>
      <c r="B20" s="25">
        <v>331.35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433050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433050</v>
      </c>
      <c r="O20" s="47">
        <f t="shared" si="1"/>
        <v>138.7091607943626</v>
      </c>
      <c r="P20" s="9"/>
    </row>
    <row r="21" spans="1:16" ht="15">
      <c r="A21" s="12"/>
      <c r="B21" s="25">
        <v>331.39</v>
      </c>
      <c r="C21" s="20" t="s">
        <v>23</v>
      </c>
      <c r="D21" s="46">
        <v>109582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109582</v>
      </c>
      <c r="O21" s="47">
        <f t="shared" si="1"/>
        <v>35.09993593850096</v>
      </c>
      <c r="P21" s="9"/>
    </row>
    <row r="22" spans="1:16" ht="15">
      <c r="A22" s="12"/>
      <c r="B22" s="25">
        <v>334.7</v>
      </c>
      <c r="C22" s="20" t="s">
        <v>81</v>
      </c>
      <c r="D22" s="46">
        <v>133593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133593</v>
      </c>
      <c r="O22" s="47">
        <f t="shared" si="1"/>
        <v>42.79083920563741</v>
      </c>
      <c r="P22" s="9"/>
    </row>
    <row r="23" spans="1:16" ht="15">
      <c r="A23" s="12"/>
      <c r="B23" s="25">
        <v>335.12</v>
      </c>
      <c r="C23" s="20" t="s">
        <v>24</v>
      </c>
      <c r="D23" s="46">
        <v>108365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108365</v>
      </c>
      <c r="O23" s="47">
        <f t="shared" si="1"/>
        <v>34.71012171684817</v>
      </c>
      <c r="P23" s="9"/>
    </row>
    <row r="24" spans="1:16" ht="15">
      <c r="A24" s="12"/>
      <c r="B24" s="25">
        <v>335.14</v>
      </c>
      <c r="C24" s="20" t="s">
        <v>25</v>
      </c>
      <c r="D24" s="46">
        <v>735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735</v>
      </c>
      <c r="O24" s="47">
        <f t="shared" si="1"/>
        <v>0.23542600896860988</v>
      </c>
      <c r="P24" s="9"/>
    </row>
    <row r="25" spans="1:16" ht="15">
      <c r="A25" s="12"/>
      <c r="B25" s="25">
        <v>335.15</v>
      </c>
      <c r="C25" s="20" t="s">
        <v>26</v>
      </c>
      <c r="D25" s="46">
        <v>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183</v>
      </c>
      <c r="O25" s="47">
        <f t="shared" si="1"/>
        <v>0.05861627162075592</v>
      </c>
      <c r="P25" s="9"/>
    </row>
    <row r="26" spans="1:16" ht="15">
      <c r="A26" s="12"/>
      <c r="B26" s="25">
        <v>335.18</v>
      </c>
      <c r="C26" s="20" t="s">
        <v>27</v>
      </c>
      <c r="D26" s="46">
        <v>86909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86909</v>
      </c>
      <c r="O26" s="47">
        <f t="shared" si="1"/>
        <v>27.837604099935938</v>
      </c>
      <c r="P26" s="9"/>
    </row>
    <row r="27" spans="1:16" ht="15">
      <c r="A27" s="12"/>
      <c r="B27" s="25">
        <v>337.2</v>
      </c>
      <c r="C27" s="20" t="s">
        <v>28</v>
      </c>
      <c r="D27" s="46">
        <v>21089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21089</v>
      </c>
      <c r="O27" s="47">
        <f t="shared" si="1"/>
        <v>6.7549647661755285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SUM(D29:D33)</f>
        <v>13570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814106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827676</v>
      </c>
      <c r="O28" s="45">
        <f t="shared" si="1"/>
        <v>265.1108263933376</v>
      </c>
      <c r="P28" s="10"/>
    </row>
    <row r="29" spans="1:16" ht="15">
      <c r="A29" s="12"/>
      <c r="B29" s="25">
        <v>343.3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233082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5">SUM(D29:M29)</f>
        <v>233082</v>
      </c>
      <c r="O29" s="47">
        <f t="shared" si="1"/>
        <v>74.65791159513132</v>
      </c>
      <c r="P29" s="9"/>
    </row>
    <row r="30" spans="1:16" ht="15">
      <c r="A30" s="12"/>
      <c r="B30" s="25">
        <v>343.4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366064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366064</v>
      </c>
      <c r="O30" s="47">
        <f t="shared" si="1"/>
        <v>117.25304292120435</v>
      </c>
      <c r="P30" s="9"/>
    </row>
    <row r="31" spans="1:16" ht="15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214960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214960</v>
      </c>
      <c r="O31" s="47">
        <f t="shared" si="1"/>
        <v>68.85329916720052</v>
      </c>
      <c r="P31" s="9"/>
    </row>
    <row r="32" spans="1:16" ht="15">
      <c r="A32" s="12"/>
      <c r="B32" s="25">
        <v>343.8</v>
      </c>
      <c r="C32" s="20" t="s">
        <v>39</v>
      </c>
      <c r="D32" s="46">
        <v>2287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2287</v>
      </c>
      <c r="O32" s="47">
        <f t="shared" si="1"/>
        <v>0.7325432415118514</v>
      </c>
      <c r="P32" s="9"/>
    </row>
    <row r="33" spans="1:16" ht="15">
      <c r="A33" s="12"/>
      <c r="B33" s="25">
        <v>349</v>
      </c>
      <c r="C33" s="20" t="s">
        <v>0</v>
      </c>
      <c r="D33" s="46">
        <v>11283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11283</v>
      </c>
      <c r="O33" s="47">
        <f t="shared" si="1"/>
        <v>3.614029468289558</v>
      </c>
      <c r="P33" s="9"/>
    </row>
    <row r="34" spans="1:16" ht="15.75">
      <c r="A34" s="29" t="s">
        <v>34</v>
      </c>
      <c r="B34" s="30"/>
      <c r="C34" s="31"/>
      <c r="D34" s="32">
        <f aca="true" t="shared" si="8" ref="D34:M34">SUM(D35:D35)</f>
        <v>39138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39138</v>
      </c>
      <c r="O34" s="45">
        <f t="shared" si="1"/>
        <v>12.53619474695708</v>
      </c>
      <c r="P34" s="10"/>
    </row>
    <row r="35" spans="1:16" ht="15">
      <c r="A35" s="13"/>
      <c r="B35" s="39">
        <v>351.5</v>
      </c>
      <c r="C35" s="21" t="s">
        <v>42</v>
      </c>
      <c r="D35" s="46">
        <v>39138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39138</v>
      </c>
      <c r="O35" s="47">
        <f t="shared" si="1"/>
        <v>12.53619474695708</v>
      </c>
      <c r="P35" s="9"/>
    </row>
    <row r="36" spans="1:16" ht="15.75">
      <c r="A36" s="29" t="s">
        <v>3</v>
      </c>
      <c r="B36" s="30"/>
      <c r="C36" s="31"/>
      <c r="D36" s="32">
        <f aca="true" t="shared" si="9" ref="D36:M36">SUM(D37:D40)</f>
        <v>69091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aca="true" t="shared" si="10" ref="N36:N43">SUM(D36:M36)</f>
        <v>69091</v>
      </c>
      <c r="O36" s="45">
        <f t="shared" si="1"/>
        <v>22.130365150544524</v>
      </c>
      <c r="P36" s="10"/>
    </row>
    <row r="37" spans="1:16" ht="15">
      <c r="A37" s="12"/>
      <c r="B37" s="25">
        <v>361.1</v>
      </c>
      <c r="C37" s="20" t="s">
        <v>43</v>
      </c>
      <c r="D37" s="46">
        <v>21785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21785</v>
      </c>
      <c r="O37" s="47">
        <f t="shared" si="1"/>
        <v>6.977898782831518</v>
      </c>
      <c r="P37" s="9"/>
    </row>
    <row r="38" spans="1:16" ht="15">
      <c r="A38" s="12"/>
      <c r="B38" s="25">
        <v>362</v>
      </c>
      <c r="C38" s="20" t="s">
        <v>44</v>
      </c>
      <c r="D38" s="46">
        <v>32190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32190</v>
      </c>
      <c r="O38" s="47">
        <f t="shared" si="1"/>
        <v>10.310698270339525</v>
      </c>
      <c r="P38" s="9"/>
    </row>
    <row r="39" spans="1:16" ht="15">
      <c r="A39" s="12"/>
      <c r="B39" s="25">
        <v>369.3</v>
      </c>
      <c r="C39" s="20" t="s">
        <v>45</v>
      </c>
      <c r="D39" s="46">
        <v>3946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3946</v>
      </c>
      <c r="O39" s="47">
        <f t="shared" si="1"/>
        <v>1.2639333760409994</v>
      </c>
      <c r="P39" s="9"/>
    </row>
    <row r="40" spans="1:16" ht="15">
      <c r="A40" s="12"/>
      <c r="B40" s="25">
        <v>369.9</v>
      </c>
      <c r="C40" s="20" t="s">
        <v>46</v>
      </c>
      <c r="D40" s="46">
        <v>11170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11170</v>
      </c>
      <c r="O40" s="47">
        <f t="shared" si="1"/>
        <v>3.5778347213324793</v>
      </c>
      <c r="P40" s="9"/>
    </row>
    <row r="41" spans="1:16" ht="15.75">
      <c r="A41" s="29" t="s">
        <v>35</v>
      </c>
      <c r="B41" s="30"/>
      <c r="C41" s="31"/>
      <c r="D41" s="32">
        <f aca="true" t="shared" si="11" ref="D41:M41">SUM(D42:D42)</f>
        <v>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12753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12753</v>
      </c>
      <c r="O41" s="45">
        <f t="shared" si="1"/>
        <v>4.084881486226777</v>
      </c>
      <c r="P41" s="9"/>
    </row>
    <row r="42" spans="1:16" ht="15.75" thickBot="1">
      <c r="A42" s="12"/>
      <c r="B42" s="25">
        <v>389.1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12753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12753</v>
      </c>
      <c r="O42" s="47">
        <f t="shared" si="1"/>
        <v>4.084881486226777</v>
      </c>
      <c r="P42" s="9"/>
    </row>
    <row r="43" spans="1:119" ht="16.5" thickBot="1">
      <c r="A43" s="14" t="s">
        <v>40</v>
      </c>
      <c r="B43" s="23"/>
      <c r="C43" s="22"/>
      <c r="D43" s="15">
        <f aca="true" t="shared" si="12" ref="D43:M43">SUM(D5,D16,D18,D28,D34,D36,D41)</f>
        <v>1274769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1259909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10"/>
        <v>2534678</v>
      </c>
      <c r="O43" s="38">
        <f t="shared" si="1"/>
        <v>811.8763613068546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82</v>
      </c>
      <c r="M45" s="48"/>
      <c r="N45" s="48"/>
      <c r="O45" s="43">
        <v>3122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738464</v>
      </c>
      <c r="E5" s="27">
        <f t="shared" si="0"/>
        <v>48118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786582</v>
      </c>
      <c r="O5" s="33">
        <f aca="true" t="shared" si="1" ref="O5:O41">(N5/O$43)</f>
        <v>270.0247167868177</v>
      </c>
      <c r="P5" s="6"/>
    </row>
    <row r="6" spans="1:16" ht="15">
      <c r="A6" s="12"/>
      <c r="B6" s="25">
        <v>311</v>
      </c>
      <c r="C6" s="20" t="s">
        <v>2</v>
      </c>
      <c r="D6" s="46">
        <v>250054</v>
      </c>
      <c r="E6" s="46">
        <v>48118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298172</v>
      </c>
      <c r="O6" s="47">
        <f t="shared" si="1"/>
        <v>102.35907998626845</v>
      </c>
      <c r="P6" s="9"/>
    </row>
    <row r="7" spans="1:16" ht="15">
      <c r="A7" s="12"/>
      <c r="B7" s="25">
        <v>312.41</v>
      </c>
      <c r="C7" s="20" t="s">
        <v>11</v>
      </c>
      <c r="D7" s="46">
        <v>31838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31838</v>
      </c>
      <c r="O7" s="47">
        <f t="shared" si="1"/>
        <v>10.929625815310676</v>
      </c>
      <c r="P7" s="9"/>
    </row>
    <row r="8" spans="1:16" ht="15">
      <c r="A8" s="12"/>
      <c r="B8" s="25">
        <v>312.42</v>
      </c>
      <c r="C8" s="20" t="s">
        <v>10</v>
      </c>
      <c r="D8" s="46">
        <v>5895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5895</v>
      </c>
      <c r="O8" s="47">
        <f t="shared" si="1"/>
        <v>2.023686920700309</v>
      </c>
      <c r="P8" s="9"/>
    </row>
    <row r="9" spans="1:16" ht="15">
      <c r="A9" s="12"/>
      <c r="B9" s="25">
        <v>312.6</v>
      </c>
      <c r="C9" s="20" t="s">
        <v>12</v>
      </c>
      <c r="D9" s="46">
        <v>204693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204693</v>
      </c>
      <c r="O9" s="47">
        <f t="shared" si="1"/>
        <v>70.26879505664263</v>
      </c>
      <c r="P9" s="9"/>
    </row>
    <row r="10" spans="1:16" ht="15">
      <c r="A10" s="12"/>
      <c r="B10" s="25">
        <v>314.1</v>
      </c>
      <c r="C10" s="20" t="s">
        <v>13</v>
      </c>
      <c r="D10" s="46">
        <v>154809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154809</v>
      </c>
      <c r="O10" s="47">
        <f t="shared" si="1"/>
        <v>53.14418125643666</v>
      </c>
      <c r="P10" s="9"/>
    </row>
    <row r="11" spans="1:16" ht="15">
      <c r="A11" s="12"/>
      <c r="B11" s="25">
        <v>314.3</v>
      </c>
      <c r="C11" s="20" t="s">
        <v>14</v>
      </c>
      <c r="D11" s="46">
        <v>41280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41280</v>
      </c>
      <c r="O11" s="47">
        <f t="shared" si="1"/>
        <v>14.170957775489187</v>
      </c>
      <c r="P11" s="9"/>
    </row>
    <row r="12" spans="1:16" ht="15">
      <c r="A12" s="12"/>
      <c r="B12" s="25">
        <v>314.8</v>
      </c>
      <c r="C12" s="20" t="s">
        <v>16</v>
      </c>
      <c r="D12" s="46">
        <v>12814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12814</v>
      </c>
      <c r="O12" s="47">
        <f t="shared" si="1"/>
        <v>4.398901476141435</v>
      </c>
      <c r="P12" s="9"/>
    </row>
    <row r="13" spans="1:16" ht="15">
      <c r="A13" s="12"/>
      <c r="B13" s="25">
        <v>315</v>
      </c>
      <c r="C13" s="20" t="s">
        <v>68</v>
      </c>
      <c r="D13" s="46">
        <v>32417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32417</v>
      </c>
      <c r="O13" s="47">
        <f t="shared" si="1"/>
        <v>11.12838997596979</v>
      </c>
      <c r="P13" s="9"/>
    </row>
    <row r="14" spans="1:16" ht="15">
      <c r="A14" s="12"/>
      <c r="B14" s="25">
        <v>316</v>
      </c>
      <c r="C14" s="20" t="s">
        <v>69</v>
      </c>
      <c r="D14" s="46">
        <v>2736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2736</v>
      </c>
      <c r="O14" s="47">
        <f t="shared" si="1"/>
        <v>0.9392378990731205</v>
      </c>
      <c r="P14" s="9"/>
    </row>
    <row r="15" spans="1:16" ht="15">
      <c r="A15" s="12"/>
      <c r="B15" s="25">
        <v>319</v>
      </c>
      <c r="C15" s="20" t="s">
        <v>18</v>
      </c>
      <c r="D15" s="46">
        <v>1928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1928</v>
      </c>
      <c r="O15" s="47">
        <f t="shared" si="1"/>
        <v>0.6618606247854446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SUM(D17:D18)</f>
        <v>116901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1">SUM(D16:M16)</f>
        <v>116901</v>
      </c>
      <c r="O16" s="45">
        <f t="shared" si="1"/>
        <v>40.1307929969104</v>
      </c>
      <c r="P16" s="10"/>
    </row>
    <row r="17" spans="1:16" ht="15">
      <c r="A17" s="12"/>
      <c r="B17" s="25">
        <v>322</v>
      </c>
      <c r="C17" s="20" t="s">
        <v>87</v>
      </c>
      <c r="D17" s="46">
        <v>3690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3690</v>
      </c>
      <c r="O17" s="47">
        <f t="shared" si="1"/>
        <v>1.266735324407827</v>
      </c>
      <c r="P17" s="9"/>
    </row>
    <row r="18" spans="1:16" ht="15">
      <c r="A18" s="12"/>
      <c r="B18" s="25">
        <v>323.1</v>
      </c>
      <c r="C18" s="20" t="s">
        <v>20</v>
      </c>
      <c r="D18" s="46">
        <v>113211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113211</v>
      </c>
      <c r="O18" s="47">
        <f t="shared" si="1"/>
        <v>38.864057672502575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SUM(D20:D26)</f>
        <v>438643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1118185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1556828</v>
      </c>
      <c r="O19" s="45">
        <f t="shared" si="1"/>
        <v>534.4414692756608</v>
      </c>
      <c r="P19" s="10"/>
    </row>
    <row r="20" spans="1:16" ht="15">
      <c r="A20" s="12"/>
      <c r="B20" s="25">
        <v>331.31</v>
      </c>
      <c r="C20" s="20" t="s">
        <v>101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670178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670178</v>
      </c>
      <c r="O20" s="47">
        <f t="shared" si="1"/>
        <v>230.06453827669068</v>
      </c>
      <c r="P20" s="9"/>
    </row>
    <row r="21" spans="1:16" ht="15">
      <c r="A21" s="12"/>
      <c r="B21" s="25">
        <v>331.35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448007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448007</v>
      </c>
      <c r="O21" s="47">
        <f t="shared" si="1"/>
        <v>153.79574322004805</v>
      </c>
      <c r="P21" s="9"/>
    </row>
    <row r="22" spans="1:16" ht="15">
      <c r="A22" s="12"/>
      <c r="B22" s="25">
        <v>334.1</v>
      </c>
      <c r="C22" s="20" t="s">
        <v>84</v>
      </c>
      <c r="D22" s="46">
        <v>199640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199640</v>
      </c>
      <c r="O22" s="47">
        <f t="shared" si="1"/>
        <v>68.53415722622725</v>
      </c>
      <c r="P22" s="9"/>
    </row>
    <row r="23" spans="1:16" ht="15">
      <c r="A23" s="12"/>
      <c r="B23" s="25">
        <v>335.12</v>
      </c>
      <c r="C23" s="20" t="s">
        <v>70</v>
      </c>
      <c r="D23" s="46">
        <v>147850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147850</v>
      </c>
      <c r="O23" s="47">
        <f t="shared" si="1"/>
        <v>50.755235152763476</v>
      </c>
      <c r="P23" s="9"/>
    </row>
    <row r="24" spans="1:16" ht="15">
      <c r="A24" s="12"/>
      <c r="B24" s="25">
        <v>335.14</v>
      </c>
      <c r="C24" s="20" t="s">
        <v>71</v>
      </c>
      <c r="D24" s="46">
        <v>564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564</v>
      </c>
      <c r="O24" s="47">
        <f t="shared" si="1"/>
        <v>0.19361483007209063</v>
      </c>
      <c r="P24" s="9"/>
    </row>
    <row r="25" spans="1:16" ht="15">
      <c r="A25" s="12"/>
      <c r="B25" s="25">
        <v>335.15</v>
      </c>
      <c r="C25" s="20" t="s">
        <v>72</v>
      </c>
      <c r="D25" s="46">
        <v>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</v>
      </c>
      <c r="O25" s="47">
        <f t="shared" si="1"/>
        <v>0.05286646069344319</v>
      </c>
      <c r="P25" s="9"/>
    </row>
    <row r="26" spans="1:16" ht="15">
      <c r="A26" s="12"/>
      <c r="B26" s="25">
        <v>335.18</v>
      </c>
      <c r="C26" s="20" t="s">
        <v>73</v>
      </c>
      <c r="D26" s="46">
        <v>90435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90435</v>
      </c>
      <c r="O26" s="47">
        <f t="shared" si="1"/>
        <v>31.04531410916581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SUM(D28:D31)</f>
        <v>13016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1284431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1297447</v>
      </c>
      <c r="O27" s="45">
        <f t="shared" si="1"/>
        <v>445.3989014761414</v>
      </c>
      <c r="P27" s="10"/>
    </row>
    <row r="28" spans="1:16" ht="15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442165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442165</v>
      </c>
      <c r="O28" s="47">
        <f t="shared" si="1"/>
        <v>151.79025060075523</v>
      </c>
      <c r="P28" s="9"/>
    </row>
    <row r="29" spans="1:16" ht="15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338133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338133</v>
      </c>
      <c r="O29" s="47">
        <f t="shared" si="1"/>
        <v>116.07723995880535</v>
      </c>
      <c r="P29" s="9"/>
    </row>
    <row r="30" spans="1:16" ht="15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504133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504133</v>
      </c>
      <c r="O30" s="47">
        <f t="shared" si="1"/>
        <v>173.06316512186748</v>
      </c>
      <c r="P30" s="9"/>
    </row>
    <row r="31" spans="1:16" ht="15">
      <c r="A31" s="12"/>
      <c r="B31" s="25">
        <v>349</v>
      </c>
      <c r="C31" s="20" t="s">
        <v>0</v>
      </c>
      <c r="D31" s="46">
        <v>13016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13016</v>
      </c>
      <c r="O31" s="47">
        <f t="shared" si="1"/>
        <v>4.468245794713354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SUM(D33:D33)</f>
        <v>29759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29759</v>
      </c>
      <c r="O32" s="45">
        <f t="shared" si="1"/>
        <v>10.215928595949194</v>
      </c>
      <c r="P32" s="10"/>
    </row>
    <row r="33" spans="1:16" ht="15">
      <c r="A33" s="13"/>
      <c r="B33" s="39">
        <v>351.5</v>
      </c>
      <c r="C33" s="21" t="s">
        <v>42</v>
      </c>
      <c r="D33" s="46">
        <v>29759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29759</v>
      </c>
      <c r="O33" s="47">
        <f t="shared" si="1"/>
        <v>10.215928595949194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SUM(D35:D37)</f>
        <v>115733</v>
      </c>
      <c r="E34" s="32">
        <f t="shared" si="8"/>
        <v>36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29214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144983</v>
      </c>
      <c r="O34" s="45">
        <f t="shared" si="1"/>
        <v>49.77102643323035</v>
      </c>
      <c r="P34" s="10"/>
    </row>
    <row r="35" spans="1:16" ht="15">
      <c r="A35" s="12"/>
      <c r="B35" s="25">
        <v>361.1</v>
      </c>
      <c r="C35" s="20" t="s">
        <v>43</v>
      </c>
      <c r="D35" s="46">
        <v>10907</v>
      </c>
      <c r="E35" s="46">
        <v>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10943</v>
      </c>
      <c r="O35" s="47">
        <f t="shared" si="1"/>
        <v>3.7566083075866805</v>
      </c>
      <c r="P35" s="9"/>
    </row>
    <row r="36" spans="1:16" ht="15">
      <c r="A36" s="12"/>
      <c r="B36" s="25">
        <v>362</v>
      </c>
      <c r="C36" s="20" t="s">
        <v>44</v>
      </c>
      <c r="D36" s="46">
        <v>69700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69700</v>
      </c>
      <c r="O36" s="47">
        <f t="shared" si="1"/>
        <v>23.927222794370063</v>
      </c>
      <c r="P36" s="9"/>
    </row>
    <row r="37" spans="1:16" ht="15">
      <c r="A37" s="12"/>
      <c r="B37" s="25">
        <v>369.9</v>
      </c>
      <c r="C37" s="20" t="s">
        <v>46</v>
      </c>
      <c r="D37" s="46">
        <v>35126</v>
      </c>
      <c r="E37" s="46">
        <v>0</v>
      </c>
      <c r="F37" s="46">
        <v>0</v>
      </c>
      <c r="G37" s="46">
        <v>0</v>
      </c>
      <c r="H37" s="46">
        <v>0</v>
      </c>
      <c r="I37" s="46">
        <v>29214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64340</v>
      </c>
      <c r="O37" s="47">
        <f t="shared" si="1"/>
        <v>22.087195331273602</v>
      </c>
      <c r="P37" s="9"/>
    </row>
    <row r="38" spans="1:16" ht="15.75">
      <c r="A38" s="29" t="s">
        <v>35</v>
      </c>
      <c r="B38" s="30"/>
      <c r="C38" s="31"/>
      <c r="D38" s="32">
        <f aca="true" t="shared" si="9" ref="D38:M38">SUM(D39:D40)</f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61932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61932</v>
      </c>
      <c r="O38" s="45">
        <f t="shared" si="1"/>
        <v>21.2605561277034</v>
      </c>
      <c r="P38" s="9"/>
    </row>
    <row r="39" spans="1:16" ht="15">
      <c r="A39" s="12"/>
      <c r="B39" s="25">
        <v>381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57900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57900</v>
      </c>
      <c r="O39" s="47">
        <f t="shared" si="1"/>
        <v>19.87641606591143</v>
      </c>
      <c r="P39" s="9"/>
    </row>
    <row r="40" spans="1:16" ht="15.75" thickBot="1">
      <c r="A40" s="12"/>
      <c r="B40" s="25">
        <v>389.1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4032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4032</v>
      </c>
      <c r="O40" s="47">
        <f t="shared" si="1"/>
        <v>1.384140061791967</v>
      </c>
      <c r="P40" s="9"/>
    </row>
    <row r="41" spans="1:119" ht="16.5" thickBot="1">
      <c r="A41" s="14" t="s">
        <v>40</v>
      </c>
      <c r="B41" s="23"/>
      <c r="C41" s="22"/>
      <c r="D41" s="15">
        <f aca="true" t="shared" si="10" ref="D41:M41">SUM(D5,D16,D19,D27,D32,D34,D38)</f>
        <v>1452516</v>
      </c>
      <c r="E41" s="15">
        <f t="shared" si="10"/>
        <v>48154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2493762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3994432</v>
      </c>
      <c r="O41" s="38">
        <f t="shared" si="1"/>
        <v>1371.2433916924133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102</v>
      </c>
      <c r="M43" s="48"/>
      <c r="N43" s="48"/>
      <c r="O43" s="43">
        <v>2913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689619</v>
      </c>
      <c r="E5" s="27">
        <f t="shared" si="0"/>
        <v>43207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732826</v>
      </c>
      <c r="O5" s="33">
        <f aca="true" t="shared" si="1" ref="O5:O40">(N5/O$42)</f>
        <v>250.71022921655833</v>
      </c>
      <c r="P5" s="6"/>
    </row>
    <row r="6" spans="1:16" ht="15">
      <c r="A6" s="12"/>
      <c r="B6" s="25">
        <v>311</v>
      </c>
      <c r="C6" s="20" t="s">
        <v>2</v>
      </c>
      <c r="D6" s="46">
        <v>244599</v>
      </c>
      <c r="E6" s="46">
        <v>43207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287806</v>
      </c>
      <c r="O6" s="47">
        <f t="shared" si="1"/>
        <v>98.46253848785494</v>
      </c>
      <c r="P6" s="9"/>
    </row>
    <row r="7" spans="1:16" ht="15">
      <c r="A7" s="12"/>
      <c r="B7" s="25">
        <v>312.41</v>
      </c>
      <c r="C7" s="20" t="s">
        <v>11</v>
      </c>
      <c r="D7" s="46">
        <v>32478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32478</v>
      </c>
      <c r="O7" s="47">
        <f t="shared" si="1"/>
        <v>11.111187136503592</v>
      </c>
      <c r="P7" s="9"/>
    </row>
    <row r="8" spans="1:16" ht="15">
      <c r="A8" s="12"/>
      <c r="B8" s="25">
        <v>312.42</v>
      </c>
      <c r="C8" s="20" t="s">
        <v>10</v>
      </c>
      <c r="D8" s="46">
        <v>5783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5783</v>
      </c>
      <c r="O8" s="47">
        <f t="shared" si="1"/>
        <v>1.9784468012316114</v>
      </c>
      <c r="P8" s="9"/>
    </row>
    <row r="9" spans="1:16" ht="15">
      <c r="A9" s="12"/>
      <c r="B9" s="25">
        <v>312.6</v>
      </c>
      <c r="C9" s="20" t="s">
        <v>12</v>
      </c>
      <c r="D9" s="46">
        <v>197215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197215</v>
      </c>
      <c r="O9" s="47">
        <f t="shared" si="1"/>
        <v>67.47006500171057</v>
      </c>
      <c r="P9" s="9"/>
    </row>
    <row r="10" spans="1:16" ht="15">
      <c r="A10" s="12"/>
      <c r="B10" s="25">
        <v>314.1</v>
      </c>
      <c r="C10" s="20" t="s">
        <v>13</v>
      </c>
      <c r="D10" s="46">
        <v>124206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124206</v>
      </c>
      <c r="O10" s="47">
        <f t="shared" si="1"/>
        <v>42.49264454327746</v>
      </c>
      <c r="P10" s="9"/>
    </row>
    <row r="11" spans="1:16" ht="15">
      <c r="A11" s="12"/>
      <c r="B11" s="25">
        <v>314.3</v>
      </c>
      <c r="C11" s="20" t="s">
        <v>14</v>
      </c>
      <c r="D11" s="46">
        <v>36175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36175</v>
      </c>
      <c r="O11" s="47">
        <f t="shared" si="1"/>
        <v>12.375983578515225</v>
      </c>
      <c r="P11" s="9"/>
    </row>
    <row r="12" spans="1:16" ht="15">
      <c r="A12" s="12"/>
      <c r="B12" s="25">
        <v>314.8</v>
      </c>
      <c r="C12" s="20" t="s">
        <v>16</v>
      </c>
      <c r="D12" s="46">
        <v>13079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13079</v>
      </c>
      <c r="O12" s="47">
        <f t="shared" si="1"/>
        <v>4.474512487170715</v>
      </c>
      <c r="P12" s="9"/>
    </row>
    <row r="13" spans="1:16" ht="15">
      <c r="A13" s="12"/>
      <c r="B13" s="25">
        <v>315</v>
      </c>
      <c r="C13" s="20" t="s">
        <v>68</v>
      </c>
      <c r="D13" s="46">
        <v>29723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29723</v>
      </c>
      <c r="O13" s="47">
        <f t="shared" si="1"/>
        <v>10.168662333219295</v>
      </c>
      <c r="P13" s="9"/>
    </row>
    <row r="14" spans="1:16" ht="15">
      <c r="A14" s="12"/>
      <c r="B14" s="25">
        <v>316</v>
      </c>
      <c r="C14" s="20" t="s">
        <v>69</v>
      </c>
      <c r="D14" s="46">
        <v>3556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3556</v>
      </c>
      <c r="O14" s="47">
        <f t="shared" si="1"/>
        <v>1.216558330482381</v>
      </c>
      <c r="P14" s="9"/>
    </row>
    <row r="15" spans="1:16" ht="15">
      <c r="A15" s="12"/>
      <c r="B15" s="25">
        <v>319</v>
      </c>
      <c r="C15" s="20" t="s">
        <v>18</v>
      </c>
      <c r="D15" s="46">
        <v>2805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2805</v>
      </c>
      <c r="O15" s="47">
        <f t="shared" si="1"/>
        <v>0.959630516592542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SUM(D17:D18)</f>
        <v>103768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0">SUM(D16:M16)</f>
        <v>103768</v>
      </c>
      <c r="O16" s="45">
        <f t="shared" si="1"/>
        <v>35.50051317139925</v>
      </c>
      <c r="P16" s="10"/>
    </row>
    <row r="17" spans="1:16" ht="15">
      <c r="A17" s="12"/>
      <c r="B17" s="25">
        <v>322</v>
      </c>
      <c r="C17" s="20" t="s">
        <v>87</v>
      </c>
      <c r="D17" s="46">
        <v>3000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3000</v>
      </c>
      <c r="O17" s="47">
        <f t="shared" si="1"/>
        <v>1.0263427984946973</v>
      </c>
      <c r="P17" s="9"/>
    </row>
    <row r="18" spans="1:16" ht="15">
      <c r="A18" s="12"/>
      <c r="B18" s="25">
        <v>323.1</v>
      </c>
      <c r="C18" s="20" t="s">
        <v>20</v>
      </c>
      <c r="D18" s="46">
        <v>100768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100768</v>
      </c>
      <c r="O18" s="47">
        <f t="shared" si="1"/>
        <v>34.47417037290455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SUM(D20:D26)</f>
        <v>331937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4436307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4768244</v>
      </c>
      <c r="O19" s="45">
        <f t="shared" si="1"/>
        <v>1631.284296955183</v>
      </c>
      <c r="P19" s="10"/>
    </row>
    <row r="20" spans="1:16" ht="15">
      <c r="A20" s="12"/>
      <c r="B20" s="25">
        <v>331.39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682793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682793</v>
      </c>
      <c r="O20" s="47">
        <f t="shared" si="1"/>
        <v>233.59322613752994</v>
      </c>
      <c r="P20" s="9"/>
    </row>
    <row r="21" spans="1:16" ht="15">
      <c r="A21" s="12"/>
      <c r="B21" s="25">
        <v>334.1</v>
      </c>
      <c r="C21" s="20" t="s">
        <v>84</v>
      </c>
      <c r="D21" s="46">
        <v>50000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50000</v>
      </c>
      <c r="O21" s="47">
        <f t="shared" si="1"/>
        <v>17.105713308244955</v>
      </c>
      <c r="P21" s="9"/>
    </row>
    <row r="22" spans="1:16" ht="15">
      <c r="A22" s="12"/>
      <c r="B22" s="25">
        <v>334.35</v>
      </c>
      <c r="C22" s="20" t="s">
        <v>91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3753514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3753514</v>
      </c>
      <c r="O22" s="47">
        <f t="shared" si="1"/>
        <v>1284.1306876496749</v>
      </c>
      <c r="P22" s="9"/>
    </row>
    <row r="23" spans="1:16" ht="15">
      <c r="A23" s="12"/>
      <c r="B23" s="25">
        <v>335.12</v>
      </c>
      <c r="C23" s="20" t="s">
        <v>70</v>
      </c>
      <c r="D23" s="46">
        <v>188876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188876</v>
      </c>
      <c r="O23" s="47">
        <f t="shared" si="1"/>
        <v>64.61717413616148</v>
      </c>
      <c r="P23" s="9"/>
    </row>
    <row r="24" spans="1:16" ht="15">
      <c r="A24" s="12"/>
      <c r="B24" s="25">
        <v>335.14</v>
      </c>
      <c r="C24" s="20" t="s">
        <v>71</v>
      </c>
      <c r="D24" s="46">
        <v>474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474</v>
      </c>
      <c r="O24" s="47">
        <f t="shared" si="1"/>
        <v>0.16216216216216217</v>
      </c>
      <c r="P24" s="9"/>
    </row>
    <row r="25" spans="1:16" ht="15">
      <c r="A25" s="12"/>
      <c r="B25" s="25">
        <v>335.15</v>
      </c>
      <c r="C25" s="20" t="s">
        <v>72</v>
      </c>
      <c r="D25" s="46">
        <v>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</v>
      </c>
      <c r="O25" s="47">
        <f t="shared" si="1"/>
        <v>0.052685596989394456</v>
      </c>
      <c r="P25" s="9"/>
    </row>
    <row r="26" spans="1:16" ht="15">
      <c r="A26" s="12"/>
      <c r="B26" s="25">
        <v>335.18</v>
      </c>
      <c r="C26" s="20" t="s">
        <v>73</v>
      </c>
      <c r="D26" s="46">
        <v>92433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92433</v>
      </c>
      <c r="O26" s="47">
        <f t="shared" si="1"/>
        <v>31.622647964420118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SUM(D28:D31)</f>
        <v>14140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1149670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1163810</v>
      </c>
      <c r="O27" s="45">
        <f t="shared" si="1"/>
        <v>398.1560041053712</v>
      </c>
      <c r="P27" s="10"/>
    </row>
    <row r="28" spans="1:16" ht="15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402611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402611</v>
      </c>
      <c r="O28" s="47">
        <f t="shared" si="1"/>
        <v>137.73896681491618</v>
      </c>
      <c r="P28" s="9"/>
    </row>
    <row r="29" spans="1:16" ht="15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298983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298983</v>
      </c>
      <c r="O29" s="47">
        <f t="shared" si="1"/>
        <v>102.28634964078002</v>
      </c>
      <c r="P29" s="9"/>
    </row>
    <row r="30" spans="1:16" ht="15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448076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448076</v>
      </c>
      <c r="O30" s="47">
        <f t="shared" si="1"/>
        <v>153.2931919261033</v>
      </c>
      <c r="P30" s="9"/>
    </row>
    <row r="31" spans="1:16" ht="15">
      <c r="A31" s="12"/>
      <c r="B31" s="25">
        <v>349</v>
      </c>
      <c r="C31" s="20" t="s">
        <v>0</v>
      </c>
      <c r="D31" s="46">
        <v>14140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14140</v>
      </c>
      <c r="O31" s="47">
        <f t="shared" si="1"/>
        <v>4.837495723571673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SUM(D33:D33)</f>
        <v>34941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34941</v>
      </c>
      <c r="O32" s="45">
        <f t="shared" si="1"/>
        <v>11.953814574067739</v>
      </c>
      <c r="P32" s="10"/>
    </row>
    <row r="33" spans="1:16" ht="15">
      <c r="A33" s="13"/>
      <c r="B33" s="39">
        <v>351.5</v>
      </c>
      <c r="C33" s="21" t="s">
        <v>42</v>
      </c>
      <c r="D33" s="46">
        <v>34941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34941</v>
      </c>
      <c r="O33" s="47">
        <f t="shared" si="1"/>
        <v>11.953814574067739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SUM(D35:D37)</f>
        <v>183238</v>
      </c>
      <c r="E34" s="32">
        <f t="shared" si="8"/>
        <v>20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24336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207594</v>
      </c>
      <c r="O34" s="45">
        <f t="shared" si="1"/>
        <v>71.02086897023607</v>
      </c>
      <c r="P34" s="10"/>
    </row>
    <row r="35" spans="1:16" ht="15">
      <c r="A35" s="12"/>
      <c r="B35" s="25">
        <v>361.1</v>
      </c>
      <c r="C35" s="20" t="s">
        <v>43</v>
      </c>
      <c r="D35" s="46">
        <v>7883</v>
      </c>
      <c r="E35" s="46">
        <v>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7903</v>
      </c>
      <c r="O35" s="47">
        <f t="shared" si="1"/>
        <v>2.7037290455011975</v>
      </c>
      <c r="P35" s="9"/>
    </row>
    <row r="36" spans="1:16" ht="15">
      <c r="A36" s="12"/>
      <c r="B36" s="25">
        <v>362</v>
      </c>
      <c r="C36" s="20" t="s">
        <v>44</v>
      </c>
      <c r="D36" s="46">
        <v>69700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69700</v>
      </c>
      <c r="O36" s="47">
        <f t="shared" si="1"/>
        <v>23.845364351693465</v>
      </c>
      <c r="P36" s="9"/>
    </row>
    <row r="37" spans="1:16" ht="15">
      <c r="A37" s="12"/>
      <c r="B37" s="25">
        <v>369.9</v>
      </c>
      <c r="C37" s="20" t="s">
        <v>46</v>
      </c>
      <c r="D37" s="46">
        <v>105655</v>
      </c>
      <c r="E37" s="46">
        <v>0</v>
      </c>
      <c r="F37" s="46">
        <v>0</v>
      </c>
      <c r="G37" s="46">
        <v>0</v>
      </c>
      <c r="H37" s="46">
        <v>0</v>
      </c>
      <c r="I37" s="46">
        <v>24336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129991</v>
      </c>
      <c r="O37" s="47">
        <f t="shared" si="1"/>
        <v>44.4717755730414</v>
      </c>
      <c r="P37" s="9"/>
    </row>
    <row r="38" spans="1:16" ht="15.75">
      <c r="A38" s="29" t="s">
        <v>35</v>
      </c>
      <c r="B38" s="30"/>
      <c r="C38" s="31"/>
      <c r="D38" s="32">
        <f aca="true" t="shared" si="9" ref="D38:M38">SUM(D39:D39)</f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5872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5872</v>
      </c>
      <c r="O38" s="45">
        <f t="shared" si="1"/>
        <v>2.0088949709202875</v>
      </c>
      <c r="P38" s="9"/>
    </row>
    <row r="39" spans="1:16" ht="15.75" thickBot="1">
      <c r="A39" s="12"/>
      <c r="B39" s="25">
        <v>389.1</v>
      </c>
      <c r="C39" s="20" t="s">
        <v>75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5872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5872</v>
      </c>
      <c r="O39" s="47">
        <f t="shared" si="1"/>
        <v>2.0088949709202875</v>
      </c>
      <c r="P39" s="9"/>
    </row>
    <row r="40" spans="1:119" ht="16.5" thickBot="1">
      <c r="A40" s="14" t="s">
        <v>40</v>
      </c>
      <c r="B40" s="23"/>
      <c r="C40" s="22"/>
      <c r="D40" s="15">
        <f aca="true" t="shared" si="10" ref="D40:M40">SUM(D5,D16,D19,D27,D32,D34,D38)</f>
        <v>1357643</v>
      </c>
      <c r="E40" s="15">
        <f t="shared" si="10"/>
        <v>43227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5616185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7017055</v>
      </c>
      <c r="O40" s="38">
        <f t="shared" si="1"/>
        <v>2400.6346219637358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99</v>
      </c>
      <c r="M42" s="48"/>
      <c r="N42" s="48"/>
      <c r="O42" s="43">
        <v>2923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654452</v>
      </c>
      <c r="E5" s="27">
        <f t="shared" si="0"/>
        <v>17526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671978</v>
      </c>
      <c r="O5" s="33">
        <f aca="true" t="shared" si="1" ref="O5:O42">(N5/O$44)</f>
        <v>234.22028581387244</v>
      </c>
      <c r="P5" s="6"/>
    </row>
    <row r="6" spans="1:16" ht="15">
      <c r="A6" s="12"/>
      <c r="B6" s="25">
        <v>311</v>
      </c>
      <c r="C6" s="20" t="s">
        <v>2</v>
      </c>
      <c r="D6" s="46">
        <v>233670</v>
      </c>
      <c r="E6" s="46">
        <v>17526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251196</v>
      </c>
      <c r="O6" s="47">
        <f t="shared" si="1"/>
        <v>87.55524573021958</v>
      </c>
      <c r="P6" s="9"/>
    </row>
    <row r="7" spans="1:16" ht="15">
      <c r="A7" s="12"/>
      <c r="B7" s="25">
        <v>312.41</v>
      </c>
      <c r="C7" s="20" t="s">
        <v>11</v>
      </c>
      <c r="D7" s="46">
        <v>33554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33554</v>
      </c>
      <c r="O7" s="47">
        <f t="shared" si="1"/>
        <v>11.695364238410596</v>
      </c>
      <c r="P7" s="9"/>
    </row>
    <row r="8" spans="1:16" ht="15">
      <c r="A8" s="12"/>
      <c r="B8" s="25">
        <v>312.42</v>
      </c>
      <c r="C8" s="20" t="s">
        <v>10</v>
      </c>
      <c r="D8" s="46">
        <v>5768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5768</v>
      </c>
      <c r="O8" s="47">
        <f t="shared" si="1"/>
        <v>2.0104566050888812</v>
      </c>
      <c r="P8" s="9"/>
    </row>
    <row r="9" spans="1:16" ht="15">
      <c r="A9" s="12"/>
      <c r="B9" s="25">
        <v>312.6</v>
      </c>
      <c r="C9" s="20" t="s">
        <v>12</v>
      </c>
      <c r="D9" s="46">
        <v>193729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193729</v>
      </c>
      <c r="O9" s="47">
        <f t="shared" si="1"/>
        <v>67.52492157546183</v>
      </c>
      <c r="P9" s="9"/>
    </row>
    <row r="10" spans="1:16" ht="15">
      <c r="A10" s="12"/>
      <c r="B10" s="25">
        <v>314.1</v>
      </c>
      <c r="C10" s="20" t="s">
        <v>13</v>
      </c>
      <c r="D10" s="46">
        <v>108504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108504</v>
      </c>
      <c r="O10" s="47">
        <f t="shared" si="1"/>
        <v>37.81944928546532</v>
      </c>
      <c r="P10" s="9"/>
    </row>
    <row r="11" spans="1:16" ht="15">
      <c r="A11" s="12"/>
      <c r="B11" s="25">
        <v>314.3</v>
      </c>
      <c r="C11" s="20" t="s">
        <v>14</v>
      </c>
      <c r="D11" s="46">
        <v>33284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33284</v>
      </c>
      <c r="O11" s="47">
        <f t="shared" si="1"/>
        <v>11.601254792610666</v>
      </c>
      <c r="P11" s="9"/>
    </row>
    <row r="12" spans="1:16" ht="15">
      <c r="A12" s="12"/>
      <c r="B12" s="25">
        <v>314.8</v>
      </c>
      <c r="C12" s="20" t="s">
        <v>16</v>
      </c>
      <c r="D12" s="46">
        <v>13913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13913</v>
      </c>
      <c r="O12" s="47">
        <f t="shared" si="1"/>
        <v>4.8494248867201115</v>
      </c>
      <c r="P12" s="9"/>
    </row>
    <row r="13" spans="1:16" ht="15">
      <c r="A13" s="12"/>
      <c r="B13" s="25">
        <v>315</v>
      </c>
      <c r="C13" s="20" t="s">
        <v>68</v>
      </c>
      <c r="D13" s="46">
        <v>26978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26978</v>
      </c>
      <c r="O13" s="47">
        <f t="shared" si="1"/>
        <v>9.40327640292785</v>
      </c>
      <c r="P13" s="9"/>
    </row>
    <row r="14" spans="1:16" ht="15">
      <c r="A14" s="12"/>
      <c r="B14" s="25">
        <v>316</v>
      </c>
      <c r="C14" s="20" t="s">
        <v>69</v>
      </c>
      <c r="D14" s="46">
        <v>2004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2004</v>
      </c>
      <c r="O14" s="47">
        <f t="shared" si="1"/>
        <v>0.6985012199372603</v>
      </c>
      <c r="P14" s="9"/>
    </row>
    <row r="15" spans="1:16" ht="15">
      <c r="A15" s="12"/>
      <c r="B15" s="25">
        <v>319</v>
      </c>
      <c r="C15" s="20" t="s">
        <v>18</v>
      </c>
      <c r="D15" s="46">
        <v>3048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3048</v>
      </c>
      <c r="O15" s="47">
        <f t="shared" si="1"/>
        <v>1.0623910770303242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SUM(D17:D18)</f>
        <v>90959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2">SUM(D16:M16)</f>
        <v>90959</v>
      </c>
      <c r="O16" s="45">
        <f t="shared" si="1"/>
        <v>31.704078075984665</v>
      </c>
      <c r="P16" s="10"/>
    </row>
    <row r="17" spans="1:16" ht="15">
      <c r="A17" s="12"/>
      <c r="B17" s="25">
        <v>322</v>
      </c>
      <c r="C17" s="20" t="s">
        <v>87</v>
      </c>
      <c r="D17" s="46">
        <v>1350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1350</v>
      </c>
      <c r="O17" s="47">
        <f t="shared" si="1"/>
        <v>0.47054722899965146</v>
      </c>
      <c r="P17" s="9"/>
    </row>
    <row r="18" spans="1:16" ht="15">
      <c r="A18" s="12"/>
      <c r="B18" s="25">
        <v>323.1</v>
      </c>
      <c r="C18" s="20" t="s">
        <v>20</v>
      </c>
      <c r="D18" s="46">
        <v>89609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89609</v>
      </c>
      <c r="O18" s="47">
        <f t="shared" si="1"/>
        <v>31.233530846985012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SUM(D20:D27)</f>
        <v>319578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787538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1107116</v>
      </c>
      <c r="O19" s="45">
        <f t="shared" si="1"/>
        <v>385.88915998605785</v>
      </c>
      <c r="P19" s="10"/>
    </row>
    <row r="20" spans="1:16" ht="15">
      <c r="A20" s="12"/>
      <c r="B20" s="25">
        <v>331.39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17208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17208</v>
      </c>
      <c r="O20" s="47">
        <f t="shared" si="1"/>
        <v>5.997908678982224</v>
      </c>
      <c r="P20" s="9"/>
    </row>
    <row r="21" spans="1:16" ht="15">
      <c r="A21" s="12"/>
      <c r="B21" s="25">
        <v>334.1</v>
      </c>
      <c r="C21" s="20" t="s">
        <v>84</v>
      </c>
      <c r="D21" s="46">
        <v>50000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50000</v>
      </c>
      <c r="O21" s="47">
        <f t="shared" si="1"/>
        <v>17.42767514813524</v>
      </c>
      <c r="P21" s="9"/>
    </row>
    <row r="22" spans="1:16" ht="15">
      <c r="A22" s="12"/>
      <c r="B22" s="25">
        <v>334.35</v>
      </c>
      <c r="C22" s="20" t="s">
        <v>91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721437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721437</v>
      </c>
      <c r="O22" s="47">
        <f t="shared" si="1"/>
        <v>251.45939351690484</v>
      </c>
      <c r="P22" s="9"/>
    </row>
    <row r="23" spans="1:16" ht="15">
      <c r="A23" s="12"/>
      <c r="B23" s="25">
        <v>335.12</v>
      </c>
      <c r="C23" s="20" t="s">
        <v>70</v>
      </c>
      <c r="D23" s="46">
        <v>180374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180374</v>
      </c>
      <c r="O23" s="47">
        <f t="shared" si="1"/>
        <v>62.86998954339491</v>
      </c>
      <c r="P23" s="9"/>
    </row>
    <row r="24" spans="1:16" ht="15">
      <c r="A24" s="12"/>
      <c r="B24" s="25">
        <v>335.14</v>
      </c>
      <c r="C24" s="20" t="s">
        <v>71</v>
      </c>
      <c r="D24" s="46">
        <v>583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583</v>
      </c>
      <c r="O24" s="47">
        <f t="shared" si="1"/>
        <v>0.20320669222725687</v>
      </c>
      <c r="P24" s="9"/>
    </row>
    <row r="25" spans="1:16" ht="15">
      <c r="A25" s="12"/>
      <c r="B25" s="25">
        <v>335.15</v>
      </c>
      <c r="C25" s="20" t="s">
        <v>72</v>
      </c>
      <c r="D25" s="46">
        <v>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</v>
      </c>
      <c r="O25" s="47">
        <f t="shared" si="1"/>
        <v>0.053677239456256534</v>
      </c>
      <c r="P25" s="9"/>
    </row>
    <row r="26" spans="1:16" ht="15">
      <c r="A26" s="12"/>
      <c r="B26" s="25">
        <v>335.18</v>
      </c>
      <c r="C26" s="20" t="s">
        <v>73</v>
      </c>
      <c r="D26" s="46">
        <v>88467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88467</v>
      </c>
      <c r="O26" s="47">
        <f t="shared" si="1"/>
        <v>30.835482746601603</v>
      </c>
      <c r="P26" s="9"/>
    </row>
    <row r="27" spans="1:16" ht="15">
      <c r="A27" s="12"/>
      <c r="B27" s="25">
        <v>337.9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48893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48893</v>
      </c>
      <c r="O27" s="47">
        <f t="shared" si="1"/>
        <v>17.041826420355523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SUM(D29:D32)</f>
        <v>16191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1067574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1083765</v>
      </c>
      <c r="O28" s="45">
        <f t="shared" si="1"/>
        <v>377.75008713837576</v>
      </c>
      <c r="P28" s="10"/>
    </row>
    <row r="29" spans="1:16" ht="15">
      <c r="A29" s="12"/>
      <c r="B29" s="25">
        <v>343.3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353930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353930</v>
      </c>
      <c r="O29" s="47">
        <f t="shared" si="1"/>
        <v>123.3635413035901</v>
      </c>
      <c r="P29" s="9"/>
    </row>
    <row r="30" spans="1:16" ht="15">
      <c r="A30" s="12"/>
      <c r="B30" s="25">
        <v>343.4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290112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290112</v>
      </c>
      <c r="O30" s="47">
        <f t="shared" si="1"/>
        <v>101.1195538515162</v>
      </c>
      <c r="P30" s="9"/>
    </row>
    <row r="31" spans="1:16" ht="15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423532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423532</v>
      </c>
      <c r="O31" s="47">
        <f t="shared" si="1"/>
        <v>147.62356221680028</v>
      </c>
      <c r="P31" s="9"/>
    </row>
    <row r="32" spans="1:16" ht="15">
      <c r="A32" s="12"/>
      <c r="B32" s="25">
        <v>349</v>
      </c>
      <c r="C32" s="20" t="s">
        <v>0</v>
      </c>
      <c r="D32" s="46">
        <v>16191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16191</v>
      </c>
      <c r="O32" s="47">
        <f t="shared" si="1"/>
        <v>5.643429766469153</v>
      </c>
      <c r="P32" s="9"/>
    </row>
    <row r="33" spans="1:16" ht="15.75">
      <c r="A33" s="29" t="s">
        <v>34</v>
      </c>
      <c r="B33" s="30"/>
      <c r="C33" s="31"/>
      <c r="D33" s="32">
        <f aca="true" t="shared" si="7" ref="D33:M33">SUM(D34:D34)</f>
        <v>38473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38473</v>
      </c>
      <c r="O33" s="45">
        <f t="shared" si="1"/>
        <v>13.40989891948414</v>
      </c>
      <c r="P33" s="10"/>
    </row>
    <row r="34" spans="1:16" ht="15">
      <c r="A34" s="13"/>
      <c r="B34" s="39">
        <v>351.5</v>
      </c>
      <c r="C34" s="21" t="s">
        <v>42</v>
      </c>
      <c r="D34" s="46">
        <v>38473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38473</v>
      </c>
      <c r="O34" s="47">
        <f t="shared" si="1"/>
        <v>13.40989891948414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SUM(D36:D38)</f>
        <v>126686</v>
      </c>
      <c r="E35" s="32">
        <f t="shared" si="8"/>
        <v>5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22693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149384</v>
      </c>
      <c r="O35" s="45">
        <f t="shared" si="1"/>
        <v>52.06831648658069</v>
      </c>
      <c r="P35" s="10"/>
    </row>
    <row r="36" spans="1:16" ht="15">
      <c r="A36" s="12"/>
      <c r="B36" s="25">
        <v>361.1</v>
      </c>
      <c r="C36" s="20" t="s">
        <v>43</v>
      </c>
      <c r="D36" s="46">
        <v>4360</v>
      </c>
      <c r="E36" s="46">
        <v>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4365</v>
      </c>
      <c r="O36" s="47">
        <f t="shared" si="1"/>
        <v>1.5214360404322063</v>
      </c>
      <c r="P36" s="9"/>
    </row>
    <row r="37" spans="1:16" ht="15">
      <c r="A37" s="12"/>
      <c r="B37" s="25">
        <v>362</v>
      </c>
      <c r="C37" s="20" t="s">
        <v>44</v>
      </c>
      <c r="D37" s="46">
        <v>60609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60609</v>
      </c>
      <c r="O37" s="47">
        <f t="shared" si="1"/>
        <v>21.125479261066573</v>
      </c>
      <c r="P37" s="9"/>
    </row>
    <row r="38" spans="1:16" ht="15">
      <c r="A38" s="12"/>
      <c r="B38" s="25">
        <v>369.9</v>
      </c>
      <c r="C38" s="20" t="s">
        <v>46</v>
      </c>
      <c r="D38" s="46">
        <v>61717</v>
      </c>
      <c r="E38" s="46">
        <v>0</v>
      </c>
      <c r="F38" s="46">
        <v>0</v>
      </c>
      <c r="G38" s="46">
        <v>0</v>
      </c>
      <c r="H38" s="46">
        <v>0</v>
      </c>
      <c r="I38" s="46">
        <v>22693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84410</v>
      </c>
      <c r="O38" s="47">
        <f t="shared" si="1"/>
        <v>29.42140118508191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SUM(D40:D41)</f>
        <v>61382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3425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64807</v>
      </c>
      <c r="O39" s="45">
        <f t="shared" si="1"/>
        <v>22.58870686650401</v>
      </c>
      <c r="P39" s="9"/>
    </row>
    <row r="40" spans="1:16" ht="15">
      <c r="A40" s="12"/>
      <c r="B40" s="25">
        <v>381</v>
      </c>
      <c r="C40" s="20" t="s">
        <v>47</v>
      </c>
      <c r="D40" s="46">
        <v>61382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61382</v>
      </c>
      <c r="O40" s="47">
        <f t="shared" si="1"/>
        <v>21.394911118856744</v>
      </c>
      <c r="P40" s="9"/>
    </row>
    <row r="41" spans="1:16" ht="15.75" thickBot="1">
      <c r="A41" s="12"/>
      <c r="B41" s="25">
        <v>389.1</v>
      </c>
      <c r="C41" s="20" t="s">
        <v>75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3425</v>
      </c>
      <c r="O41" s="47">
        <f t="shared" si="1"/>
        <v>1.1937957476472638</v>
      </c>
      <c r="P41" s="9"/>
    </row>
    <row r="42" spans="1:119" ht="16.5" thickBot="1">
      <c r="A42" s="14" t="s">
        <v>40</v>
      </c>
      <c r="B42" s="23"/>
      <c r="C42" s="22"/>
      <c r="D42" s="15">
        <f aca="true" t="shared" si="10" ref="D42:M42">SUM(D5,D16,D19,D28,D33,D35,D39)</f>
        <v>1307721</v>
      </c>
      <c r="E42" s="15">
        <f t="shared" si="10"/>
        <v>17531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1881230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3206482</v>
      </c>
      <c r="O42" s="38">
        <f t="shared" si="1"/>
        <v>1117.6305332868596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97</v>
      </c>
      <c r="M44" s="48"/>
      <c r="N44" s="48"/>
      <c r="O44" s="43">
        <v>2869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635459</v>
      </c>
      <c r="E5" s="27">
        <f t="shared" si="0"/>
        <v>9852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645311</v>
      </c>
      <c r="O5" s="33">
        <f aca="true" t="shared" si="1" ref="O5:O42">(N5/O$44)</f>
        <v>224.76872169975618</v>
      </c>
      <c r="P5" s="6"/>
    </row>
    <row r="6" spans="1:16" ht="15">
      <c r="A6" s="12"/>
      <c r="B6" s="25">
        <v>311</v>
      </c>
      <c r="C6" s="20" t="s">
        <v>2</v>
      </c>
      <c r="D6" s="46">
        <v>228328</v>
      </c>
      <c r="E6" s="46">
        <v>9852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238180</v>
      </c>
      <c r="O6" s="47">
        <f t="shared" si="1"/>
        <v>82.96064089167537</v>
      </c>
      <c r="P6" s="9"/>
    </row>
    <row r="7" spans="1:16" ht="15">
      <c r="A7" s="12"/>
      <c r="B7" s="25">
        <v>312.41</v>
      </c>
      <c r="C7" s="20" t="s">
        <v>11</v>
      </c>
      <c r="D7" s="46">
        <v>33135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33135</v>
      </c>
      <c r="O7" s="47">
        <f t="shared" si="1"/>
        <v>11.541274817136886</v>
      </c>
      <c r="P7" s="9"/>
    </row>
    <row r="8" spans="1:16" ht="15">
      <c r="A8" s="12"/>
      <c r="B8" s="25">
        <v>312.42</v>
      </c>
      <c r="C8" s="20" t="s">
        <v>10</v>
      </c>
      <c r="D8" s="46">
        <v>5759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5759</v>
      </c>
      <c r="O8" s="47">
        <f t="shared" si="1"/>
        <v>2.0059212817833507</v>
      </c>
      <c r="P8" s="9"/>
    </row>
    <row r="9" spans="1:16" ht="15">
      <c r="A9" s="12"/>
      <c r="B9" s="25">
        <v>312.6</v>
      </c>
      <c r="C9" s="20" t="s">
        <v>12</v>
      </c>
      <c r="D9" s="46">
        <v>184021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184021</v>
      </c>
      <c r="O9" s="47">
        <f t="shared" si="1"/>
        <v>64.0964820619993</v>
      </c>
      <c r="P9" s="9"/>
    </row>
    <row r="10" spans="1:16" ht="15">
      <c r="A10" s="12"/>
      <c r="B10" s="25">
        <v>314.1</v>
      </c>
      <c r="C10" s="20" t="s">
        <v>13</v>
      </c>
      <c r="D10" s="46">
        <v>105859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105859</v>
      </c>
      <c r="O10" s="47">
        <f t="shared" si="1"/>
        <v>36.871821664925115</v>
      </c>
      <c r="P10" s="9"/>
    </row>
    <row r="11" spans="1:16" ht="15">
      <c r="A11" s="12"/>
      <c r="B11" s="25">
        <v>314.3</v>
      </c>
      <c r="C11" s="20" t="s">
        <v>14</v>
      </c>
      <c r="D11" s="46">
        <v>34404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34404</v>
      </c>
      <c r="O11" s="47">
        <f t="shared" si="1"/>
        <v>11.983281086729363</v>
      </c>
      <c r="P11" s="9"/>
    </row>
    <row r="12" spans="1:16" ht="15">
      <c r="A12" s="12"/>
      <c r="B12" s="25">
        <v>314.8</v>
      </c>
      <c r="C12" s="20" t="s">
        <v>16</v>
      </c>
      <c r="D12" s="46">
        <v>10739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10739</v>
      </c>
      <c r="O12" s="47">
        <f t="shared" si="1"/>
        <v>3.740508533611982</v>
      </c>
      <c r="P12" s="9"/>
    </row>
    <row r="13" spans="1:16" ht="15">
      <c r="A13" s="12"/>
      <c r="B13" s="25">
        <v>315</v>
      </c>
      <c r="C13" s="20" t="s">
        <v>68</v>
      </c>
      <c r="D13" s="46">
        <v>28104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28104</v>
      </c>
      <c r="O13" s="47">
        <f t="shared" si="1"/>
        <v>9.788923719958202</v>
      </c>
      <c r="P13" s="9"/>
    </row>
    <row r="14" spans="1:16" ht="15">
      <c r="A14" s="12"/>
      <c r="B14" s="25">
        <v>316</v>
      </c>
      <c r="C14" s="20" t="s">
        <v>69</v>
      </c>
      <c r="D14" s="46">
        <v>2355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2355</v>
      </c>
      <c r="O14" s="47">
        <f t="shared" si="1"/>
        <v>0.8202716823406478</v>
      </c>
      <c r="P14" s="9"/>
    </row>
    <row r="15" spans="1:16" ht="15">
      <c r="A15" s="12"/>
      <c r="B15" s="25">
        <v>319</v>
      </c>
      <c r="C15" s="20" t="s">
        <v>18</v>
      </c>
      <c r="D15" s="46">
        <v>2755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2755</v>
      </c>
      <c r="O15" s="47">
        <f t="shared" si="1"/>
        <v>0.9595959595959596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SUM(D17:D18)</f>
        <v>85632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2">SUM(D16:M16)</f>
        <v>85632</v>
      </c>
      <c r="O16" s="45">
        <f t="shared" si="1"/>
        <v>29.82654127481714</v>
      </c>
      <c r="P16" s="10"/>
    </row>
    <row r="17" spans="1:16" ht="15">
      <c r="A17" s="12"/>
      <c r="B17" s="25">
        <v>322</v>
      </c>
      <c r="C17" s="20" t="s">
        <v>87</v>
      </c>
      <c r="D17" s="46">
        <v>1080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1080</v>
      </c>
      <c r="O17" s="47">
        <f t="shared" si="1"/>
        <v>0.3761755485893417</v>
      </c>
      <c r="P17" s="9"/>
    </row>
    <row r="18" spans="1:16" ht="15">
      <c r="A18" s="12"/>
      <c r="B18" s="25">
        <v>323.1</v>
      </c>
      <c r="C18" s="20" t="s">
        <v>20</v>
      </c>
      <c r="D18" s="46">
        <v>84552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84552</v>
      </c>
      <c r="O18" s="47">
        <f t="shared" si="1"/>
        <v>29.450365726227794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SUM(D20:D27)</f>
        <v>287327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686861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974188</v>
      </c>
      <c r="O19" s="45">
        <f t="shared" si="1"/>
        <v>339.32009752699406</v>
      </c>
      <c r="P19" s="10"/>
    </row>
    <row r="20" spans="1:16" ht="15">
      <c r="A20" s="12"/>
      <c r="B20" s="25">
        <v>331.35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436718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436718</v>
      </c>
      <c r="O20" s="47">
        <f t="shared" si="1"/>
        <v>152.11354928596307</v>
      </c>
      <c r="P20" s="9"/>
    </row>
    <row r="21" spans="1:16" ht="15">
      <c r="A21" s="12"/>
      <c r="B21" s="25">
        <v>334.1</v>
      </c>
      <c r="C21" s="20" t="s">
        <v>84</v>
      </c>
      <c r="D21" s="46">
        <v>24700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24700</v>
      </c>
      <c r="O21" s="47">
        <f t="shared" si="1"/>
        <v>8.6032741205155</v>
      </c>
      <c r="P21" s="9"/>
    </row>
    <row r="22" spans="1:16" ht="15">
      <c r="A22" s="12"/>
      <c r="B22" s="25">
        <v>334.35</v>
      </c>
      <c r="C22" s="20" t="s">
        <v>91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155811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155811</v>
      </c>
      <c r="O22" s="47">
        <f t="shared" si="1"/>
        <v>54.27063740856844</v>
      </c>
      <c r="P22" s="9"/>
    </row>
    <row r="23" spans="1:16" ht="15">
      <c r="A23" s="12"/>
      <c r="B23" s="25">
        <v>335.12</v>
      </c>
      <c r="C23" s="20" t="s">
        <v>70</v>
      </c>
      <c r="D23" s="46">
        <v>177585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177585</v>
      </c>
      <c r="O23" s="47">
        <f t="shared" si="1"/>
        <v>61.85475444096134</v>
      </c>
      <c r="P23" s="9"/>
    </row>
    <row r="24" spans="1:16" ht="15">
      <c r="A24" s="12"/>
      <c r="B24" s="25">
        <v>335.14</v>
      </c>
      <c r="C24" s="20" t="s">
        <v>71</v>
      </c>
      <c r="D24" s="46">
        <v>506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506</v>
      </c>
      <c r="O24" s="47">
        <f t="shared" si="1"/>
        <v>0.17624521072796934</v>
      </c>
      <c r="P24" s="9"/>
    </row>
    <row r="25" spans="1:16" ht="15">
      <c r="A25" s="12"/>
      <c r="B25" s="25">
        <v>335.15</v>
      </c>
      <c r="C25" s="20" t="s">
        <v>72</v>
      </c>
      <c r="D25" s="46">
        <v>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</v>
      </c>
      <c r="O25" s="47">
        <f t="shared" si="1"/>
        <v>0.05363984674329502</v>
      </c>
      <c r="P25" s="9"/>
    </row>
    <row r="26" spans="1:16" ht="15">
      <c r="A26" s="12"/>
      <c r="B26" s="25">
        <v>335.18</v>
      </c>
      <c r="C26" s="20" t="s">
        <v>73</v>
      </c>
      <c r="D26" s="46">
        <v>84382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84382</v>
      </c>
      <c r="O26" s="47">
        <f t="shared" si="1"/>
        <v>29.391152908394286</v>
      </c>
      <c r="P26" s="9"/>
    </row>
    <row r="27" spans="1:16" ht="15">
      <c r="A27" s="12"/>
      <c r="B27" s="25">
        <v>337.9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94332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94332</v>
      </c>
      <c r="O27" s="47">
        <f t="shared" si="1"/>
        <v>32.85684430512017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SUM(D29:D32)</f>
        <v>19795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1029127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1048922</v>
      </c>
      <c r="O28" s="45">
        <f t="shared" si="1"/>
        <v>365.35074886799026</v>
      </c>
      <c r="P28" s="10"/>
    </row>
    <row r="29" spans="1:16" ht="15">
      <c r="A29" s="12"/>
      <c r="B29" s="25">
        <v>343.3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340628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340628</v>
      </c>
      <c r="O29" s="47">
        <f t="shared" si="1"/>
        <v>118.64437478230582</v>
      </c>
      <c r="P29" s="9"/>
    </row>
    <row r="30" spans="1:16" ht="15">
      <c r="A30" s="12"/>
      <c r="B30" s="25">
        <v>343.4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279537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279537</v>
      </c>
      <c r="O30" s="47">
        <f t="shared" si="1"/>
        <v>97.3657262277952</v>
      </c>
      <c r="P30" s="9"/>
    </row>
    <row r="31" spans="1:16" ht="15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408962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408962</v>
      </c>
      <c r="O31" s="47">
        <f t="shared" si="1"/>
        <v>142.445837687217</v>
      </c>
      <c r="P31" s="9"/>
    </row>
    <row r="32" spans="1:16" ht="15">
      <c r="A32" s="12"/>
      <c r="B32" s="25">
        <v>349</v>
      </c>
      <c r="C32" s="20" t="s">
        <v>0</v>
      </c>
      <c r="D32" s="46">
        <v>19795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19795</v>
      </c>
      <c r="O32" s="47">
        <f t="shared" si="1"/>
        <v>6.89481017067224</v>
      </c>
      <c r="P32" s="9"/>
    </row>
    <row r="33" spans="1:16" ht="15.75">
      <c r="A33" s="29" t="s">
        <v>34</v>
      </c>
      <c r="B33" s="30"/>
      <c r="C33" s="31"/>
      <c r="D33" s="32">
        <f aca="true" t="shared" si="7" ref="D33:M33">SUM(D34:D34)</f>
        <v>54111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54111</v>
      </c>
      <c r="O33" s="45">
        <f t="shared" si="1"/>
        <v>18.847439916405435</v>
      </c>
      <c r="P33" s="10"/>
    </row>
    <row r="34" spans="1:16" ht="15">
      <c r="A34" s="13"/>
      <c r="B34" s="39">
        <v>351.5</v>
      </c>
      <c r="C34" s="21" t="s">
        <v>42</v>
      </c>
      <c r="D34" s="46">
        <v>54111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54111</v>
      </c>
      <c r="O34" s="47">
        <f t="shared" si="1"/>
        <v>18.847439916405435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SUM(D36:D38)</f>
        <v>83352</v>
      </c>
      <c r="E35" s="32">
        <f t="shared" si="8"/>
        <v>3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20932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104287</v>
      </c>
      <c r="O35" s="45">
        <f t="shared" si="1"/>
        <v>36.324277255311735</v>
      </c>
      <c r="P35" s="10"/>
    </row>
    <row r="36" spans="1:16" ht="15">
      <c r="A36" s="12"/>
      <c r="B36" s="25">
        <v>361.1</v>
      </c>
      <c r="C36" s="20" t="s">
        <v>43</v>
      </c>
      <c r="D36" s="46">
        <v>3446</v>
      </c>
      <c r="E36" s="46">
        <v>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3449</v>
      </c>
      <c r="O36" s="47">
        <f t="shared" si="1"/>
        <v>1.2013235806339255</v>
      </c>
      <c r="P36" s="9"/>
    </row>
    <row r="37" spans="1:16" ht="15">
      <c r="A37" s="12"/>
      <c r="B37" s="25">
        <v>362</v>
      </c>
      <c r="C37" s="20" t="s">
        <v>44</v>
      </c>
      <c r="D37" s="46">
        <v>60609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60609</v>
      </c>
      <c r="O37" s="47">
        <f t="shared" si="1"/>
        <v>21.110762800417973</v>
      </c>
      <c r="P37" s="9"/>
    </row>
    <row r="38" spans="1:16" ht="15">
      <c r="A38" s="12"/>
      <c r="B38" s="25">
        <v>369.9</v>
      </c>
      <c r="C38" s="20" t="s">
        <v>46</v>
      </c>
      <c r="D38" s="46">
        <v>19297</v>
      </c>
      <c r="E38" s="46">
        <v>0</v>
      </c>
      <c r="F38" s="46">
        <v>0</v>
      </c>
      <c r="G38" s="46">
        <v>0</v>
      </c>
      <c r="H38" s="46">
        <v>0</v>
      </c>
      <c r="I38" s="46">
        <v>20932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40229</v>
      </c>
      <c r="O38" s="47">
        <f t="shared" si="1"/>
        <v>14.01219087425984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SUM(D40:D41)</f>
        <v>40000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2283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42283</v>
      </c>
      <c r="O39" s="45">
        <f t="shared" si="1"/>
        <v>14.727621037965866</v>
      </c>
      <c r="P39" s="9"/>
    </row>
    <row r="40" spans="1:16" ht="15">
      <c r="A40" s="12"/>
      <c r="B40" s="25">
        <v>381</v>
      </c>
      <c r="C40" s="20" t="s">
        <v>47</v>
      </c>
      <c r="D40" s="46">
        <v>40000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40000</v>
      </c>
      <c r="O40" s="47">
        <f t="shared" si="1"/>
        <v>13.932427725531173</v>
      </c>
      <c r="P40" s="9"/>
    </row>
    <row r="41" spans="1:16" ht="15.75" thickBot="1">
      <c r="A41" s="12"/>
      <c r="B41" s="25">
        <v>389.1</v>
      </c>
      <c r="C41" s="20" t="s">
        <v>75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2283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2283</v>
      </c>
      <c r="O41" s="47">
        <f t="shared" si="1"/>
        <v>0.7951933124346917</v>
      </c>
      <c r="P41" s="9"/>
    </row>
    <row r="42" spans="1:119" ht="16.5" thickBot="1">
      <c r="A42" s="14" t="s">
        <v>40</v>
      </c>
      <c r="B42" s="23"/>
      <c r="C42" s="22"/>
      <c r="D42" s="15">
        <f aca="true" t="shared" si="10" ref="D42:M42">SUM(D5,D16,D19,D28,D33,D35,D39)</f>
        <v>1205676</v>
      </c>
      <c r="E42" s="15">
        <f t="shared" si="10"/>
        <v>9855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1739203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2954734</v>
      </c>
      <c r="O42" s="38">
        <f t="shared" si="1"/>
        <v>1029.1654475792407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95</v>
      </c>
      <c r="M44" s="48"/>
      <c r="N44" s="48"/>
      <c r="O44" s="43">
        <v>2871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608409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608409</v>
      </c>
      <c r="O5" s="33">
        <f aca="true" t="shared" si="1" ref="O5:O41">(N5/O$43)</f>
        <v>212.6560643131772</v>
      </c>
      <c r="P5" s="6"/>
    </row>
    <row r="6" spans="1:16" ht="15">
      <c r="A6" s="12"/>
      <c r="B6" s="25">
        <v>311</v>
      </c>
      <c r="C6" s="20" t="s">
        <v>2</v>
      </c>
      <c r="D6" s="46">
        <v>218810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218810</v>
      </c>
      <c r="O6" s="47">
        <f t="shared" si="1"/>
        <v>76.48025166025865</v>
      </c>
      <c r="P6" s="9"/>
    </row>
    <row r="7" spans="1:16" ht="15">
      <c r="A7" s="12"/>
      <c r="B7" s="25">
        <v>312.41</v>
      </c>
      <c r="C7" s="20" t="s">
        <v>11</v>
      </c>
      <c r="D7" s="46">
        <v>32473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32473</v>
      </c>
      <c r="O7" s="47">
        <f t="shared" si="1"/>
        <v>11.35022719328906</v>
      </c>
      <c r="P7" s="9"/>
    </row>
    <row r="8" spans="1:16" ht="15">
      <c r="A8" s="12"/>
      <c r="B8" s="25">
        <v>312.42</v>
      </c>
      <c r="C8" s="20" t="s">
        <v>10</v>
      </c>
      <c r="D8" s="46">
        <v>6166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6166</v>
      </c>
      <c r="O8" s="47">
        <f t="shared" si="1"/>
        <v>2.1551904928346732</v>
      </c>
      <c r="P8" s="9"/>
    </row>
    <row r="9" spans="1:16" ht="15">
      <c r="A9" s="12"/>
      <c r="B9" s="25">
        <v>312.6</v>
      </c>
      <c r="C9" s="20" t="s">
        <v>12</v>
      </c>
      <c r="D9" s="46">
        <v>176331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176331</v>
      </c>
      <c r="O9" s="47">
        <f t="shared" si="1"/>
        <v>61.6326459279972</v>
      </c>
      <c r="P9" s="9"/>
    </row>
    <row r="10" spans="1:16" ht="15">
      <c r="A10" s="12"/>
      <c r="B10" s="25">
        <v>314.1</v>
      </c>
      <c r="C10" s="20" t="s">
        <v>13</v>
      </c>
      <c r="D10" s="46">
        <v>108933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108933</v>
      </c>
      <c r="O10" s="47">
        <f t="shared" si="1"/>
        <v>38.075148549458234</v>
      </c>
      <c r="P10" s="9"/>
    </row>
    <row r="11" spans="1:16" ht="15">
      <c r="A11" s="12"/>
      <c r="B11" s="25">
        <v>314.3</v>
      </c>
      <c r="C11" s="20" t="s">
        <v>14</v>
      </c>
      <c r="D11" s="46">
        <v>26120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26120</v>
      </c>
      <c r="O11" s="47">
        <f t="shared" si="1"/>
        <v>9.129674938832576</v>
      </c>
      <c r="P11" s="9"/>
    </row>
    <row r="12" spans="1:16" ht="15">
      <c r="A12" s="12"/>
      <c r="B12" s="25">
        <v>314.8</v>
      </c>
      <c r="C12" s="20" t="s">
        <v>16</v>
      </c>
      <c r="D12" s="46">
        <v>7373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7373</v>
      </c>
      <c r="O12" s="47">
        <f t="shared" si="1"/>
        <v>2.577070954211814</v>
      </c>
      <c r="P12" s="9"/>
    </row>
    <row r="13" spans="1:16" ht="15">
      <c r="A13" s="12"/>
      <c r="B13" s="25">
        <v>315</v>
      </c>
      <c r="C13" s="20" t="s">
        <v>68</v>
      </c>
      <c r="D13" s="46">
        <v>26791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26791</v>
      </c>
      <c r="O13" s="47">
        <f t="shared" si="1"/>
        <v>9.364208318769661</v>
      </c>
      <c r="P13" s="9"/>
    </row>
    <row r="14" spans="1:16" ht="15">
      <c r="A14" s="12"/>
      <c r="B14" s="25">
        <v>316</v>
      </c>
      <c r="C14" s="20" t="s">
        <v>69</v>
      </c>
      <c r="D14" s="46">
        <v>2268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2268</v>
      </c>
      <c r="O14" s="47">
        <f t="shared" si="1"/>
        <v>0.7927298147500874</v>
      </c>
      <c r="P14" s="9"/>
    </row>
    <row r="15" spans="1:16" ht="15">
      <c r="A15" s="12"/>
      <c r="B15" s="25">
        <v>319</v>
      </c>
      <c r="C15" s="20" t="s">
        <v>18</v>
      </c>
      <c r="D15" s="46">
        <v>3144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3144</v>
      </c>
      <c r="O15" s="47">
        <f t="shared" si="1"/>
        <v>1.0989164627752535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SUM(D17:D18)</f>
        <v>86587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1">SUM(D16:M16)</f>
        <v>86587</v>
      </c>
      <c r="O16" s="45">
        <f t="shared" si="1"/>
        <v>30.26459279972038</v>
      </c>
      <c r="P16" s="10"/>
    </row>
    <row r="17" spans="1:16" ht="15">
      <c r="A17" s="12"/>
      <c r="B17" s="25">
        <v>322</v>
      </c>
      <c r="C17" s="20" t="s">
        <v>87</v>
      </c>
      <c r="D17" s="46">
        <v>1080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1080</v>
      </c>
      <c r="O17" s="47">
        <f t="shared" si="1"/>
        <v>0.3774903879762321</v>
      </c>
      <c r="P17" s="9"/>
    </row>
    <row r="18" spans="1:16" ht="15">
      <c r="A18" s="12"/>
      <c r="B18" s="25">
        <v>323.1</v>
      </c>
      <c r="C18" s="20" t="s">
        <v>20</v>
      </c>
      <c r="D18" s="46">
        <v>85507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85507</v>
      </c>
      <c r="O18" s="47">
        <f t="shared" si="1"/>
        <v>29.887102411744145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SUM(D20:D25)</f>
        <v>244560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966534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1211094</v>
      </c>
      <c r="O19" s="45">
        <f t="shared" si="1"/>
        <v>423.3114295700804</v>
      </c>
      <c r="P19" s="10"/>
    </row>
    <row r="20" spans="1:16" ht="15">
      <c r="A20" s="12"/>
      <c r="B20" s="25">
        <v>331.35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719210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719210</v>
      </c>
      <c r="O20" s="47">
        <f t="shared" si="1"/>
        <v>251.38413142257951</v>
      </c>
      <c r="P20" s="9"/>
    </row>
    <row r="21" spans="1:16" ht="15">
      <c r="A21" s="12"/>
      <c r="B21" s="25">
        <v>334.35</v>
      </c>
      <c r="C21" s="20" t="s">
        <v>91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247324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247324</v>
      </c>
      <c r="O21" s="47">
        <f t="shared" si="1"/>
        <v>86.44669695910521</v>
      </c>
      <c r="P21" s="9"/>
    </row>
    <row r="22" spans="1:16" ht="15">
      <c r="A22" s="12"/>
      <c r="B22" s="25">
        <v>335.12</v>
      </c>
      <c r="C22" s="20" t="s">
        <v>70</v>
      </c>
      <c r="D22" s="46">
        <v>160945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160945</v>
      </c>
      <c r="O22" s="47">
        <f t="shared" si="1"/>
        <v>56.25480601188396</v>
      </c>
      <c r="P22" s="9"/>
    </row>
    <row r="23" spans="1:16" ht="15">
      <c r="A23" s="12"/>
      <c r="B23" s="25">
        <v>335.14</v>
      </c>
      <c r="C23" s="20" t="s">
        <v>71</v>
      </c>
      <c r="D23" s="46">
        <v>492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492</v>
      </c>
      <c r="O23" s="47">
        <f t="shared" si="1"/>
        <v>0.17196784341139462</v>
      </c>
      <c r="P23" s="9"/>
    </row>
    <row r="24" spans="1:16" ht="15">
      <c r="A24" s="12"/>
      <c r="B24" s="25">
        <v>335.15</v>
      </c>
      <c r="C24" s="20" t="s">
        <v>72</v>
      </c>
      <c r="D24" s="46">
        <v>154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</v>
      </c>
      <c r="O24" s="47">
        <f t="shared" si="1"/>
        <v>0.053827333100314574</v>
      </c>
      <c r="P24" s="9"/>
    </row>
    <row r="25" spans="1:16" ht="15">
      <c r="A25" s="12"/>
      <c r="B25" s="25">
        <v>335.18</v>
      </c>
      <c r="C25" s="20" t="s">
        <v>73</v>
      </c>
      <c r="D25" s="46">
        <v>82969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82969</v>
      </c>
      <c r="O25" s="47">
        <f t="shared" si="1"/>
        <v>29</v>
      </c>
      <c r="P25" s="9"/>
    </row>
    <row r="26" spans="1:16" ht="15.75">
      <c r="A26" s="29" t="s">
        <v>33</v>
      </c>
      <c r="B26" s="30"/>
      <c r="C26" s="31"/>
      <c r="D26" s="32">
        <f aca="true" t="shared" si="6" ref="D26:M26">SUM(D27:D30)</f>
        <v>20188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962213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982401</v>
      </c>
      <c r="O26" s="45">
        <f t="shared" si="1"/>
        <v>343.3767913317022</v>
      </c>
      <c r="P26" s="10"/>
    </row>
    <row r="27" spans="1:16" ht="15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303305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303305</v>
      </c>
      <c r="O27" s="47">
        <f t="shared" si="1"/>
        <v>106.01363159734359</v>
      </c>
      <c r="P27" s="9"/>
    </row>
    <row r="28" spans="1:16" ht="15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266688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266688</v>
      </c>
      <c r="O28" s="47">
        <f t="shared" si="1"/>
        <v>93.21495980426424</v>
      </c>
      <c r="P28" s="9"/>
    </row>
    <row r="29" spans="1:16" ht="15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392220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392220</v>
      </c>
      <c r="O29" s="47">
        <f t="shared" si="1"/>
        <v>137.09192590003497</v>
      </c>
      <c r="P29" s="9"/>
    </row>
    <row r="30" spans="1:16" ht="15">
      <c r="A30" s="12"/>
      <c r="B30" s="25">
        <v>349</v>
      </c>
      <c r="C30" s="20" t="s">
        <v>0</v>
      </c>
      <c r="D30" s="46">
        <v>20188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20188</v>
      </c>
      <c r="O30" s="47">
        <f t="shared" si="1"/>
        <v>7.05627403005942</v>
      </c>
      <c r="P30" s="9"/>
    </row>
    <row r="31" spans="1:16" ht="15.75">
      <c r="A31" s="29" t="s">
        <v>34</v>
      </c>
      <c r="B31" s="30"/>
      <c r="C31" s="31"/>
      <c r="D31" s="32">
        <f aca="true" t="shared" si="7" ref="D31:M31">SUM(D32:D32)</f>
        <v>43707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43707</v>
      </c>
      <c r="O31" s="45">
        <f t="shared" si="1"/>
        <v>15.276826284515904</v>
      </c>
      <c r="P31" s="10"/>
    </row>
    <row r="32" spans="1:16" ht="15">
      <c r="A32" s="13"/>
      <c r="B32" s="39">
        <v>351.5</v>
      </c>
      <c r="C32" s="21" t="s">
        <v>42</v>
      </c>
      <c r="D32" s="46">
        <v>43707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43707</v>
      </c>
      <c r="O32" s="47">
        <f t="shared" si="1"/>
        <v>15.276826284515904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SUM(D34:D37)</f>
        <v>147093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22071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169164</v>
      </c>
      <c r="O33" s="45">
        <f t="shared" si="1"/>
        <v>59.12757777001048</v>
      </c>
      <c r="P33" s="10"/>
    </row>
    <row r="34" spans="1:16" ht="15">
      <c r="A34" s="12"/>
      <c r="B34" s="25">
        <v>361.1</v>
      </c>
      <c r="C34" s="20" t="s">
        <v>43</v>
      </c>
      <c r="D34" s="46">
        <v>3831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3831</v>
      </c>
      <c r="O34" s="47">
        <f t="shared" si="1"/>
        <v>1.3390422929045789</v>
      </c>
      <c r="P34" s="9"/>
    </row>
    <row r="35" spans="1:16" ht="15">
      <c r="A35" s="12"/>
      <c r="B35" s="25">
        <v>362</v>
      </c>
      <c r="C35" s="20" t="s">
        <v>44</v>
      </c>
      <c r="D35" s="46">
        <v>60609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60609</v>
      </c>
      <c r="O35" s="47">
        <f t="shared" si="1"/>
        <v>21.184550856343936</v>
      </c>
      <c r="P35" s="9"/>
    </row>
    <row r="36" spans="1:16" ht="15">
      <c r="A36" s="12"/>
      <c r="B36" s="25">
        <v>366</v>
      </c>
      <c r="C36" s="20" t="s">
        <v>92</v>
      </c>
      <c r="D36" s="46">
        <v>60000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60000</v>
      </c>
      <c r="O36" s="47">
        <f t="shared" si="1"/>
        <v>20.971688220901783</v>
      </c>
      <c r="P36" s="9"/>
    </row>
    <row r="37" spans="1:16" ht="15">
      <c r="A37" s="12"/>
      <c r="B37" s="25">
        <v>369.9</v>
      </c>
      <c r="C37" s="20" t="s">
        <v>46</v>
      </c>
      <c r="D37" s="46">
        <v>22653</v>
      </c>
      <c r="E37" s="46">
        <v>0</v>
      </c>
      <c r="F37" s="46">
        <v>0</v>
      </c>
      <c r="G37" s="46">
        <v>0</v>
      </c>
      <c r="H37" s="46">
        <v>0</v>
      </c>
      <c r="I37" s="46">
        <v>22071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44724</v>
      </c>
      <c r="O37" s="47">
        <f t="shared" si="1"/>
        <v>15.63229639986019</v>
      </c>
      <c r="P37" s="9"/>
    </row>
    <row r="38" spans="1:16" ht="15.75">
      <c r="A38" s="29" t="s">
        <v>35</v>
      </c>
      <c r="B38" s="30"/>
      <c r="C38" s="31"/>
      <c r="D38" s="32">
        <f aca="true" t="shared" si="9" ref="D38:M38">SUM(D39:D40)</f>
        <v>15000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2636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17636</v>
      </c>
      <c r="O38" s="45">
        <f t="shared" si="1"/>
        <v>6.164278224397064</v>
      </c>
      <c r="P38" s="9"/>
    </row>
    <row r="39" spans="1:16" ht="15">
      <c r="A39" s="12"/>
      <c r="B39" s="25">
        <v>381</v>
      </c>
      <c r="C39" s="20" t="s">
        <v>47</v>
      </c>
      <c r="D39" s="46">
        <v>15000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15000</v>
      </c>
      <c r="O39" s="47">
        <f t="shared" si="1"/>
        <v>5.242922055225446</v>
      </c>
      <c r="P39" s="9"/>
    </row>
    <row r="40" spans="1:16" ht="15.75" thickBot="1">
      <c r="A40" s="12"/>
      <c r="B40" s="25">
        <v>389.1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2636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2636</v>
      </c>
      <c r="O40" s="47">
        <f t="shared" si="1"/>
        <v>0.9213561691716183</v>
      </c>
      <c r="P40" s="9"/>
    </row>
    <row r="41" spans="1:119" ht="16.5" thickBot="1">
      <c r="A41" s="14" t="s">
        <v>40</v>
      </c>
      <c r="B41" s="23"/>
      <c r="C41" s="22"/>
      <c r="D41" s="15">
        <f aca="true" t="shared" si="10" ref="D41:M41">SUM(D5,D16,D19,D26,D31,D33,D38)</f>
        <v>1165544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1953454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3118998</v>
      </c>
      <c r="O41" s="38">
        <f t="shared" si="1"/>
        <v>1090.1775602936036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93</v>
      </c>
      <c r="M43" s="48"/>
      <c r="N43" s="48"/>
      <c r="O43" s="43">
        <v>2861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603476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603476</v>
      </c>
      <c r="O5" s="33">
        <f aca="true" t="shared" si="1" ref="O5:O39">(N5/O$41)</f>
        <v>208.52660677263304</v>
      </c>
      <c r="P5" s="6"/>
    </row>
    <row r="6" spans="1:16" ht="15">
      <c r="A6" s="12"/>
      <c r="B6" s="25">
        <v>311</v>
      </c>
      <c r="C6" s="20" t="s">
        <v>2</v>
      </c>
      <c r="D6" s="46">
        <v>212873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212873</v>
      </c>
      <c r="O6" s="47">
        <f t="shared" si="1"/>
        <v>73.55666897028334</v>
      </c>
      <c r="P6" s="9"/>
    </row>
    <row r="7" spans="1:16" ht="15">
      <c r="A7" s="12"/>
      <c r="B7" s="25">
        <v>312.41</v>
      </c>
      <c r="C7" s="20" t="s">
        <v>11</v>
      </c>
      <c r="D7" s="46">
        <v>30645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30645</v>
      </c>
      <c r="O7" s="47">
        <f t="shared" si="1"/>
        <v>10.589149965445749</v>
      </c>
      <c r="P7" s="9"/>
    </row>
    <row r="8" spans="1:16" ht="15">
      <c r="A8" s="12"/>
      <c r="B8" s="25">
        <v>312.42</v>
      </c>
      <c r="C8" s="20" t="s">
        <v>10</v>
      </c>
      <c r="D8" s="46">
        <v>8065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8065</v>
      </c>
      <c r="O8" s="47">
        <f t="shared" si="1"/>
        <v>2.7868002764340014</v>
      </c>
      <c r="P8" s="9"/>
    </row>
    <row r="9" spans="1:16" ht="15">
      <c r="A9" s="12"/>
      <c r="B9" s="25">
        <v>312.6</v>
      </c>
      <c r="C9" s="20" t="s">
        <v>12</v>
      </c>
      <c r="D9" s="46">
        <v>172863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172863</v>
      </c>
      <c r="O9" s="47">
        <f t="shared" si="1"/>
        <v>59.731513476157566</v>
      </c>
      <c r="P9" s="9"/>
    </row>
    <row r="10" spans="1:16" ht="15">
      <c r="A10" s="12"/>
      <c r="B10" s="25">
        <v>314.1</v>
      </c>
      <c r="C10" s="20" t="s">
        <v>13</v>
      </c>
      <c r="D10" s="46">
        <v>104014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104014</v>
      </c>
      <c r="O10" s="47">
        <f t="shared" si="1"/>
        <v>35.94125777470629</v>
      </c>
      <c r="P10" s="9"/>
    </row>
    <row r="11" spans="1:16" ht="15">
      <c r="A11" s="12"/>
      <c r="B11" s="25">
        <v>314.3</v>
      </c>
      <c r="C11" s="20" t="s">
        <v>14</v>
      </c>
      <c r="D11" s="46">
        <v>26914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26914</v>
      </c>
      <c r="O11" s="47">
        <f t="shared" si="1"/>
        <v>9.299930891499654</v>
      </c>
      <c r="P11" s="9"/>
    </row>
    <row r="12" spans="1:16" ht="15">
      <c r="A12" s="12"/>
      <c r="B12" s="25">
        <v>314.8</v>
      </c>
      <c r="C12" s="20" t="s">
        <v>16</v>
      </c>
      <c r="D12" s="46">
        <v>3551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3551</v>
      </c>
      <c r="O12" s="47">
        <f t="shared" si="1"/>
        <v>1.2270214236351071</v>
      </c>
      <c r="P12" s="9"/>
    </row>
    <row r="13" spans="1:16" ht="15">
      <c r="A13" s="12"/>
      <c r="B13" s="25">
        <v>315</v>
      </c>
      <c r="C13" s="20" t="s">
        <v>68</v>
      </c>
      <c r="D13" s="46">
        <v>38715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38715</v>
      </c>
      <c r="O13" s="47">
        <f t="shared" si="1"/>
        <v>13.377677954388389</v>
      </c>
      <c r="P13" s="9"/>
    </row>
    <row r="14" spans="1:16" ht="15">
      <c r="A14" s="12"/>
      <c r="B14" s="25">
        <v>316</v>
      </c>
      <c r="C14" s="20" t="s">
        <v>69</v>
      </c>
      <c r="D14" s="46">
        <v>2741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2741</v>
      </c>
      <c r="O14" s="47">
        <f t="shared" si="1"/>
        <v>0.94713199723566</v>
      </c>
      <c r="P14" s="9"/>
    </row>
    <row r="15" spans="1:16" ht="15">
      <c r="A15" s="12"/>
      <c r="B15" s="25">
        <v>319</v>
      </c>
      <c r="C15" s="20" t="s">
        <v>18</v>
      </c>
      <c r="D15" s="46">
        <v>3095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3095</v>
      </c>
      <c r="O15" s="47">
        <f t="shared" si="1"/>
        <v>1.0694540428472703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SUM(D17:D18)</f>
        <v>94223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9">SUM(D16:M16)</f>
        <v>94223</v>
      </c>
      <c r="O16" s="45">
        <f t="shared" si="1"/>
        <v>32.55805114029025</v>
      </c>
      <c r="P16" s="10"/>
    </row>
    <row r="17" spans="1:16" ht="15">
      <c r="A17" s="12"/>
      <c r="B17" s="25">
        <v>322</v>
      </c>
      <c r="C17" s="20" t="s">
        <v>87</v>
      </c>
      <c r="D17" s="46">
        <v>1370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1370</v>
      </c>
      <c r="O17" s="47">
        <f t="shared" si="1"/>
        <v>0.47339322736696615</v>
      </c>
      <c r="P17" s="9"/>
    </row>
    <row r="18" spans="1:16" ht="15">
      <c r="A18" s="12"/>
      <c r="B18" s="25">
        <v>323.1</v>
      </c>
      <c r="C18" s="20" t="s">
        <v>20</v>
      </c>
      <c r="D18" s="46">
        <v>92853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92853</v>
      </c>
      <c r="O18" s="47">
        <f t="shared" si="1"/>
        <v>32.08465791292329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SUM(D20:D25)</f>
        <v>249312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89797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339109</v>
      </c>
      <c r="O19" s="45">
        <f t="shared" si="1"/>
        <v>117.17657221838286</v>
      </c>
      <c r="P19" s="10"/>
    </row>
    <row r="20" spans="1:16" ht="15">
      <c r="A20" s="12"/>
      <c r="B20" s="25">
        <v>334.1</v>
      </c>
      <c r="C20" s="20" t="s">
        <v>84</v>
      </c>
      <c r="D20" s="46">
        <v>25000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25000</v>
      </c>
      <c r="O20" s="47">
        <f t="shared" si="1"/>
        <v>8.638562543192812</v>
      </c>
      <c r="P20" s="9"/>
    </row>
    <row r="21" spans="1:16" ht="15">
      <c r="A21" s="12"/>
      <c r="B21" s="25">
        <v>334.39</v>
      </c>
      <c r="C21" s="20" t="s">
        <v>88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89797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89797</v>
      </c>
      <c r="O21" s="47">
        <f t="shared" si="1"/>
        <v>31.0286800276434</v>
      </c>
      <c r="P21" s="9"/>
    </row>
    <row r="22" spans="1:16" ht="15">
      <c r="A22" s="12"/>
      <c r="B22" s="25">
        <v>335.12</v>
      </c>
      <c r="C22" s="20" t="s">
        <v>70</v>
      </c>
      <c r="D22" s="46">
        <v>150759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150759</v>
      </c>
      <c r="O22" s="47">
        <f t="shared" si="1"/>
        <v>52.09364201796821</v>
      </c>
      <c r="P22" s="9"/>
    </row>
    <row r="23" spans="1:16" ht="15">
      <c r="A23" s="12"/>
      <c r="B23" s="25">
        <v>335.14</v>
      </c>
      <c r="C23" s="20" t="s">
        <v>71</v>
      </c>
      <c r="D23" s="46">
        <v>624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624</v>
      </c>
      <c r="O23" s="47">
        <f t="shared" si="1"/>
        <v>0.2156185210780926</v>
      </c>
      <c r="P23" s="9"/>
    </row>
    <row r="24" spans="1:16" ht="15">
      <c r="A24" s="12"/>
      <c r="B24" s="25">
        <v>335.15</v>
      </c>
      <c r="C24" s="20" t="s">
        <v>72</v>
      </c>
      <c r="D24" s="46">
        <v>154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</v>
      </c>
      <c r="O24" s="47">
        <f t="shared" si="1"/>
        <v>0.053213545266067724</v>
      </c>
      <c r="P24" s="9"/>
    </row>
    <row r="25" spans="1:16" ht="15">
      <c r="A25" s="12"/>
      <c r="B25" s="25">
        <v>335.18</v>
      </c>
      <c r="C25" s="20" t="s">
        <v>73</v>
      </c>
      <c r="D25" s="46">
        <v>72775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72775</v>
      </c>
      <c r="O25" s="47">
        <f t="shared" si="1"/>
        <v>25.14685556323428</v>
      </c>
      <c r="P25" s="9"/>
    </row>
    <row r="26" spans="1:16" ht="15.75">
      <c r="A26" s="29" t="s">
        <v>33</v>
      </c>
      <c r="B26" s="30"/>
      <c r="C26" s="31"/>
      <c r="D26" s="32">
        <f aca="true" t="shared" si="6" ref="D26:M26">SUM(D27:D30)</f>
        <v>14158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857131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871289</v>
      </c>
      <c r="O26" s="45">
        <f t="shared" si="1"/>
        <v>301.0673807878369</v>
      </c>
      <c r="P26" s="10"/>
    </row>
    <row r="27" spans="1:16" ht="15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220670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220670</v>
      </c>
      <c r="O27" s="47">
        <f t="shared" si="1"/>
        <v>76.25086385625431</v>
      </c>
      <c r="P27" s="9"/>
    </row>
    <row r="28" spans="1:16" ht="15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266841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266841</v>
      </c>
      <c r="O28" s="47">
        <f t="shared" si="1"/>
        <v>92.20490670352453</v>
      </c>
      <c r="P28" s="9"/>
    </row>
    <row r="29" spans="1:16" ht="15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369620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369620</v>
      </c>
      <c r="O29" s="47">
        <f t="shared" si="1"/>
        <v>127.7194194885971</v>
      </c>
      <c r="P29" s="9"/>
    </row>
    <row r="30" spans="1:16" ht="15">
      <c r="A30" s="12"/>
      <c r="B30" s="25">
        <v>349</v>
      </c>
      <c r="C30" s="20" t="s">
        <v>0</v>
      </c>
      <c r="D30" s="46">
        <v>14158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14158</v>
      </c>
      <c r="O30" s="47">
        <f t="shared" si="1"/>
        <v>4.892190739460954</v>
      </c>
      <c r="P30" s="9"/>
    </row>
    <row r="31" spans="1:16" ht="15.75">
      <c r="A31" s="29" t="s">
        <v>34</v>
      </c>
      <c r="B31" s="30"/>
      <c r="C31" s="31"/>
      <c r="D31" s="32">
        <f aca="true" t="shared" si="7" ref="D31:M31">SUM(D32:D32)</f>
        <v>32258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32258</v>
      </c>
      <c r="O31" s="45">
        <f t="shared" si="1"/>
        <v>11.146510020732551</v>
      </c>
      <c r="P31" s="10"/>
    </row>
    <row r="32" spans="1:16" ht="15">
      <c r="A32" s="13"/>
      <c r="B32" s="39">
        <v>351.5</v>
      </c>
      <c r="C32" s="21" t="s">
        <v>42</v>
      </c>
      <c r="D32" s="46">
        <v>32258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32258</v>
      </c>
      <c r="O32" s="47">
        <f t="shared" si="1"/>
        <v>11.146510020732551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SUM(D34:D36)</f>
        <v>80735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22402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103137</v>
      </c>
      <c r="O33" s="45">
        <f t="shared" si="1"/>
        <v>35.638217000691085</v>
      </c>
      <c r="P33" s="10"/>
    </row>
    <row r="34" spans="1:16" ht="15">
      <c r="A34" s="12"/>
      <c r="B34" s="25">
        <v>361.1</v>
      </c>
      <c r="C34" s="20" t="s">
        <v>43</v>
      </c>
      <c r="D34" s="46">
        <v>6371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6371</v>
      </c>
      <c r="O34" s="47">
        <f t="shared" si="1"/>
        <v>2.2014512785072564</v>
      </c>
      <c r="P34" s="9"/>
    </row>
    <row r="35" spans="1:16" ht="15">
      <c r="A35" s="12"/>
      <c r="B35" s="25">
        <v>362</v>
      </c>
      <c r="C35" s="20" t="s">
        <v>44</v>
      </c>
      <c r="D35" s="46">
        <v>60609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60609</v>
      </c>
      <c r="O35" s="47">
        <f t="shared" si="1"/>
        <v>20.942985487214926</v>
      </c>
      <c r="P35" s="9"/>
    </row>
    <row r="36" spans="1:16" ht="15">
      <c r="A36" s="12"/>
      <c r="B36" s="25">
        <v>369.9</v>
      </c>
      <c r="C36" s="20" t="s">
        <v>46</v>
      </c>
      <c r="D36" s="46">
        <v>13755</v>
      </c>
      <c r="E36" s="46">
        <v>0</v>
      </c>
      <c r="F36" s="46">
        <v>0</v>
      </c>
      <c r="G36" s="46">
        <v>0</v>
      </c>
      <c r="H36" s="46">
        <v>0</v>
      </c>
      <c r="I36" s="46">
        <v>22402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36157</v>
      </c>
      <c r="O36" s="47">
        <f t="shared" si="1"/>
        <v>12.4937802349689</v>
      </c>
      <c r="P36" s="9"/>
    </row>
    <row r="37" spans="1:16" ht="15.75">
      <c r="A37" s="29" t="s">
        <v>35</v>
      </c>
      <c r="B37" s="30"/>
      <c r="C37" s="31"/>
      <c r="D37" s="32">
        <f aca="true" t="shared" si="9" ref="D37:M37">SUM(D38:D38)</f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2544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2544</v>
      </c>
      <c r="O37" s="45">
        <f t="shared" si="1"/>
        <v>0.8790601243953006</v>
      </c>
      <c r="P37" s="9"/>
    </row>
    <row r="38" spans="1:16" ht="15.75" thickBot="1">
      <c r="A38" s="12"/>
      <c r="B38" s="25">
        <v>389.1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2544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2544</v>
      </c>
      <c r="O38" s="47">
        <f t="shared" si="1"/>
        <v>0.8790601243953006</v>
      </c>
      <c r="P38" s="9"/>
    </row>
    <row r="39" spans="1:119" ht="16.5" thickBot="1">
      <c r="A39" s="14" t="s">
        <v>40</v>
      </c>
      <c r="B39" s="23"/>
      <c r="C39" s="22"/>
      <c r="D39" s="15">
        <f aca="true" t="shared" si="10" ref="D39:M39">SUM(D5,D16,D19,D26,D31,D33,D37)</f>
        <v>1074162</v>
      </c>
      <c r="E39" s="15">
        <f t="shared" si="10"/>
        <v>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971874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2046036</v>
      </c>
      <c r="O39" s="38">
        <f t="shared" si="1"/>
        <v>706.992398064962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89</v>
      </c>
      <c r="M41" s="48"/>
      <c r="N41" s="48"/>
      <c r="O41" s="43">
        <v>2894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569556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569556</v>
      </c>
      <c r="O5" s="33">
        <f aca="true" t="shared" si="1" ref="O5:O41">(N5/O$43)</f>
        <v>197.0100311310965</v>
      </c>
      <c r="P5" s="6"/>
    </row>
    <row r="6" spans="1:16" ht="15">
      <c r="A6" s="12"/>
      <c r="B6" s="25">
        <v>311</v>
      </c>
      <c r="C6" s="20" t="s">
        <v>2</v>
      </c>
      <c r="D6" s="46">
        <v>211072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211072</v>
      </c>
      <c r="O6" s="47">
        <f t="shared" si="1"/>
        <v>73.01003113109651</v>
      </c>
      <c r="P6" s="9"/>
    </row>
    <row r="7" spans="1:16" ht="15">
      <c r="A7" s="12"/>
      <c r="B7" s="25">
        <v>312.41</v>
      </c>
      <c r="C7" s="20" t="s">
        <v>11</v>
      </c>
      <c r="D7" s="46">
        <v>30271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30271</v>
      </c>
      <c r="O7" s="47">
        <f t="shared" si="1"/>
        <v>10.470771359391215</v>
      </c>
      <c r="P7" s="9"/>
    </row>
    <row r="8" spans="1:16" ht="15">
      <c r="A8" s="12"/>
      <c r="B8" s="25">
        <v>312.42</v>
      </c>
      <c r="C8" s="20" t="s">
        <v>10</v>
      </c>
      <c r="D8" s="46">
        <v>7540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7540</v>
      </c>
      <c r="O8" s="47">
        <f t="shared" si="1"/>
        <v>2.608094085091664</v>
      </c>
      <c r="P8" s="9"/>
    </row>
    <row r="9" spans="1:16" ht="15">
      <c r="A9" s="12"/>
      <c r="B9" s="25">
        <v>312.6</v>
      </c>
      <c r="C9" s="20" t="s">
        <v>12</v>
      </c>
      <c r="D9" s="46">
        <v>161388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161388</v>
      </c>
      <c r="O9" s="47">
        <f t="shared" si="1"/>
        <v>55.824282255274994</v>
      </c>
      <c r="P9" s="9"/>
    </row>
    <row r="10" spans="1:16" ht="15">
      <c r="A10" s="12"/>
      <c r="B10" s="25">
        <v>314.1</v>
      </c>
      <c r="C10" s="20" t="s">
        <v>13</v>
      </c>
      <c r="D10" s="46">
        <v>109288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109288</v>
      </c>
      <c r="O10" s="47">
        <f t="shared" si="1"/>
        <v>37.802836388792805</v>
      </c>
      <c r="P10" s="9"/>
    </row>
    <row r="11" spans="1:16" ht="15">
      <c r="A11" s="12"/>
      <c r="B11" s="25">
        <v>314.3</v>
      </c>
      <c r="C11" s="20" t="s">
        <v>14</v>
      </c>
      <c r="D11" s="46">
        <v>19519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19519</v>
      </c>
      <c r="O11" s="47">
        <f t="shared" si="1"/>
        <v>6.751643030093393</v>
      </c>
      <c r="P11" s="9"/>
    </row>
    <row r="12" spans="1:16" ht="15">
      <c r="A12" s="12"/>
      <c r="B12" s="25">
        <v>314.8</v>
      </c>
      <c r="C12" s="20" t="s">
        <v>16</v>
      </c>
      <c r="D12" s="46">
        <v>3444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3444</v>
      </c>
      <c r="O12" s="47">
        <f t="shared" si="1"/>
        <v>1.1912832929782082</v>
      </c>
      <c r="P12" s="9"/>
    </row>
    <row r="13" spans="1:16" ht="15">
      <c r="A13" s="12"/>
      <c r="B13" s="25">
        <v>315</v>
      </c>
      <c r="C13" s="20" t="s">
        <v>68</v>
      </c>
      <c r="D13" s="46">
        <v>23240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23240</v>
      </c>
      <c r="O13" s="47">
        <f t="shared" si="1"/>
        <v>8.038740920096853</v>
      </c>
      <c r="P13" s="9"/>
    </row>
    <row r="14" spans="1:16" ht="15">
      <c r="A14" s="12"/>
      <c r="B14" s="25">
        <v>316</v>
      </c>
      <c r="C14" s="20" t="s">
        <v>69</v>
      </c>
      <c r="D14" s="46">
        <v>2033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2033</v>
      </c>
      <c r="O14" s="47">
        <f t="shared" si="1"/>
        <v>0.703216879972328</v>
      </c>
      <c r="P14" s="9"/>
    </row>
    <row r="15" spans="1:16" ht="15">
      <c r="A15" s="12"/>
      <c r="B15" s="25">
        <v>319</v>
      </c>
      <c r="C15" s="20" t="s">
        <v>18</v>
      </c>
      <c r="D15" s="46">
        <v>1761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1761</v>
      </c>
      <c r="O15" s="47">
        <f t="shared" si="1"/>
        <v>0.6091317883085438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SUM(D17:D17)</f>
        <v>92385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1">SUM(D16:M16)</f>
        <v>92385</v>
      </c>
      <c r="O16" s="45">
        <f t="shared" si="1"/>
        <v>31.95607056381875</v>
      </c>
      <c r="P16" s="10"/>
    </row>
    <row r="17" spans="1:16" ht="15">
      <c r="A17" s="12"/>
      <c r="B17" s="25">
        <v>323.1</v>
      </c>
      <c r="C17" s="20" t="s">
        <v>20</v>
      </c>
      <c r="D17" s="46">
        <v>92385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92385</v>
      </c>
      <c r="O17" s="47">
        <f t="shared" si="1"/>
        <v>31.95607056381875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SUM(D19:D24)</f>
        <v>240026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49568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289594</v>
      </c>
      <c r="O18" s="45">
        <f t="shared" si="1"/>
        <v>100.1708751297129</v>
      </c>
      <c r="P18" s="10"/>
    </row>
    <row r="19" spans="1:16" ht="15">
      <c r="A19" s="12"/>
      <c r="B19" s="25">
        <v>334.1</v>
      </c>
      <c r="C19" s="20" t="s">
        <v>84</v>
      </c>
      <c r="D19" s="46">
        <v>15000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15000</v>
      </c>
      <c r="O19" s="47">
        <f t="shared" si="1"/>
        <v>5.188516084399861</v>
      </c>
      <c r="P19" s="9"/>
    </row>
    <row r="20" spans="1:16" ht="15">
      <c r="A20" s="12"/>
      <c r="B20" s="25">
        <v>335.12</v>
      </c>
      <c r="C20" s="20" t="s">
        <v>70</v>
      </c>
      <c r="D20" s="46">
        <v>142828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142828</v>
      </c>
      <c r="O20" s="47">
        <f t="shared" si="1"/>
        <v>49.404358353510894</v>
      </c>
      <c r="P20" s="9"/>
    </row>
    <row r="21" spans="1:16" ht="15">
      <c r="A21" s="12"/>
      <c r="B21" s="25">
        <v>335.14</v>
      </c>
      <c r="C21" s="20" t="s">
        <v>71</v>
      </c>
      <c r="D21" s="46">
        <v>648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648</v>
      </c>
      <c r="O21" s="47">
        <f t="shared" si="1"/>
        <v>0.22414389484607403</v>
      </c>
      <c r="P21" s="9"/>
    </row>
    <row r="22" spans="1:16" ht="15">
      <c r="A22" s="12"/>
      <c r="B22" s="25">
        <v>335.15</v>
      </c>
      <c r="C22" s="20" t="s">
        <v>72</v>
      </c>
      <c r="D22" s="46">
        <v>164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</v>
      </c>
      <c r="O22" s="47">
        <f t="shared" si="1"/>
        <v>0.05672777585610515</v>
      </c>
      <c r="P22" s="9"/>
    </row>
    <row r="23" spans="1:16" ht="15">
      <c r="A23" s="12"/>
      <c r="B23" s="25">
        <v>335.18</v>
      </c>
      <c r="C23" s="20" t="s">
        <v>73</v>
      </c>
      <c r="D23" s="46">
        <v>81386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81386</v>
      </c>
      <c r="O23" s="47">
        <f t="shared" si="1"/>
        <v>28.151504669664476</v>
      </c>
      <c r="P23" s="9"/>
    </row>
    <row r="24" spans="1:16" ht="15">
      <c r="A24" s="12"/>
      <c r="B24" s="25">
        <v>337.9</v>
      </c>
      <c r="C24" s="20" t="s">
        <v>63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49568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49568</v>
      </c>
      <c r="O24" s="47">
        <f t="shared" si="1"/>
        <v>17.14562435143549</v>
      </c>
      <c r="P24" s="9"/>
    </row>
    <row r="25" spans="1:16" ht="15.75">
      <c r="A25" s="29" t="s">
        <v>33</v>
      </c>
      <c r="B25" s="30"/>
      <c r="C25" s="31"/>
      <c r="D25" s="32">
        <f aca="true" t="shared" si="6" ref="D25:M25">SUM(D26:D29)</f>
        <v>13105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804687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817792</v>
      </c>
      <c r="O25" s="45">
        <f t="shared" si="1"/>
        <v>282.8751297129021</v>
      </c>
      <c r="P25" s="10"/>
    </row>
    <row r="26" spans="1:16" ht="15">
      <c r="A26" s="12"/>
      <c r="B26" s="25">
        <v>343.3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208963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208963</v>
      </c>
      <c r="O26" s="47">
        <f t="shared" si="1"/>
        <v>72.28052576962989</v>
      </c>
      <c r="P26" s="9"/>
    </row>
    <row r="27" spans="1:16" ht="15">
      <c r="A27" s="12"/>
      <c r="B27" s="25">
        <v>343.4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248932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248932</v>
      </c>
      <c r="O27" s="47">
        <f t="shared" si="1"/>
        <v>86.10584572812176</v>
      </c>
      <c r="P27" s="9"/>
    </row>
    <row r="28" spans="1:16" ht="15">
      <c r="A28" s="12"/>
      <c r="B28" s="25">
        <v>343.5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346792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346792</v>
      </c>
      <c r="O28" s="47">
        <f t="shared" si="1"/>
        <v>119.95572466274645</v>
      </c>
      <c r="P28" s="9"/>
    </row>
    <row r="29" spans="1:16" ht="15">
      <c r="A29" s="12"/>
      <c r="B29" s="25">
        <v>349</v>
      </c>
      <c r="C29" s="20" t="s">
        <v>0</v>
      </c>
      <c r="D29" s="46">
        <v>13105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13105</v>
      </c>
      <c r="O29" s="47">
        <f t="shared" si="1"/>
        <v>4.533033552404013</v>
      </c>
      <c r="P29" s="9"/>
    </row>
    <row r="30" spans="1:16" ht="15.75">
      <c r="A30" s="29" t="s">
        <v>34</v>
      </c>
      <c r="B30" s="30"/>
      <c r="C30" s="31"/>
      <c r="D30" s="32">
        <f aca="true" t="shared" si="7" ref="D30:M30">SUM(D31:D31)</f>
        <v>26488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26488</v>
      </c>
      <c r="O30" s="45">
        <f t="shared" si="1"/>
        <v>9.162227602905569</v>
      </c>
      <c r="P30" s="10"/>
    </row>
    <row r="31" spans="1:16" ht="15">
      <c r="A31" s="13"/>
      <c r="B31" s="39">
        <v>351.5</v>
      </c>
      <c r="C31" s="21" t="s">
        <v>42</v>
      </c>
      <c r="D31" s="46">
        <v>26488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26488</v>
      </c>
      <c r="O31" s="47">
        <f t="shared" si="1"/>
        <v>9.162227602905569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SUM(D33:D37)</f>
        <v>79395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35907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115302</v>
      </c>
      <c r="O32" s="45">
        <f t="shared" si="1"/>
        <v>39.88308543756486</v>
      </c>
      <c r="P32" s="10"/>
    </row>
    <row r="33" spans="1:16" ht="15">
      <c r="A33" s="12"/>
      <c r="B33" s="25">
        <v>361.1</v>
      </c>
      <c r="C33" s="20" t="s">
        <v>43</v>
      </c>
      <c r="D33" s="46">
        <v>7298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7298</v>
      </c>
      <c r="O33" s="47">
        <f t="shared" si="1"/>
        <v>2.5243860255966792</v>
      </c>
      <c r="P33" s="9"/>
    </row>
    <row r="34" spans="1:16" ht="15">
      <c r="A34" s="12"/>
      <c r="B34" s="25">
        <v>362</v>
      </c>
      <c r="C34" s="20" t="s">
        <v>44</v>
      </c>
      <c r="D34" s="46">
        <v>57125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57125</v>
      </c>
      <c r="O34" s="47">
        <f t="shared" si="1"/>
        <v>19.75959875475614</v>
      </c>
      <c r="P34" s="9"/>
    </row>
    <row r="35" spans="1:16" ht="15">
      <c r="A35" s="12"/>
      <c r="B35" s="25">
        <v>364</v>
      </c>
      <c r="C35" s="20" t="s">
        <v>74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13595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13595</v>
      </c>
      <c r="O35" s="47">
        <f t="shared" si="1"/>
        <v>4.702525077827741</v>
      </c>
      <c r="P35" s="9"/>
    </row>
    <row r="36" spans="1:16" ht="15">
      <c r="A36" s="12"/>
      <c r="B36" s="25">
        <v>369.3</v>
      </c>
      <c r="C36" s="20" t="s">
        <v>45</v>
      </c>
      <c r="D36" s="46">
        <v>5640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5640</v>
      </c>
      <c r="O36" s="47">
        <f t="shared" si="1"/>
        <v>1.950882047734348</v>
      </c>
      <c r="P36" s="9"/>
    </row>
    <row r="37" spans="1:16" ht="15">
      <c r="A37" s="12"/>
      <c r="B37" s="25">
        <v>369.9</v>
      </c>
      <c r="C37" s="20" t="s">
        <v>46</v>
      </c>
      <c r="D37" s="46">
        <v>9332</v>
      </c>
      <c r="E37" s="46">
        <v>0</v>
      </c>
      <c r="F37" s="46">
        <v>0</v>
      </c>
      <c r="G37" s="46">
        <v>0</v>
      </c>
      <c r="H37" s="46">
        <v>0</v>
      </c>
      <c r="I37" s="46">
        <v>22312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31644</v>
      </c>
      <c r="O37" s="47">
        <f t="shared" si="1"/>
        <v>10.945693531649948</v>
      </c>
      <c r="P37" s="9"/>
    </row>
    <row r="38" spans="1:16" ht="15.75">
      <c r="A38" s="29" t="s">
        <v>35</v>
      </c>
      <c r="B38" s="30"/>
      <c r="C38" s="31"/>
      <c r="D38" s="32">
        <f aca="true" t="shared" si="9" ref="D38:M38">SUM(D39:D40)</f>
        <v>129552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2566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132118</v>
      </c>
      <c r="O38" s="45">
        <f t="shared" si="1"/>
        <v>45.699757869249396</v>
      </c>
      <c r="P38" s="9"/>
    </row>
    <row r="39" spans="1:16" ht="15">
      <c r="A39" s="12"/>
      <c r="B39" s="25">
        <v>381</v>
      </c>
      <c r="C39" s="20" t="s">
        <v>47</v>
      </c>
      <c r="D39" s="46">
        <v>129552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129552</v>
      </c>
      <c r="O39" s="47">
        <f t="shared" si="1"/>
        <v>44.81217571774472</v>
      </c>
      <c r="P39" s="9"/>
    </row>
    <row r="40" spans="1:16" ht="15.75" thickBot="1">
      <c r="A40" s="12"/>
      <c r="B40" s="25">
        <v>389.1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2566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2566</v>
      </c>
      <c r="O40" s="47">
        <f t="shared" si="1"/>
        <v>0.8875821515046697</v>
      </c>
      <c r="P40" s="9"/>
    </row>
    <row r="41" spans="1:119" ht="16.5" thickBot="1">
      <c r="A41" s="14" t="s">
        <v>40</v>
      </c>
      <c r="B41" s="23"/>
      <c r="C41" s="22"/>
      <c r="D41" s="15">
        <f aca="true" t="shared" si="10" ref="D41:M41">SUM(D5,D16,D18,D25,D30,D32,D38)</f>
        <v>1150507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892728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2043235</v>
      </c>
      <c r="O41" s="38">
        <f t="shared" si="1"/>
        <v>706.7571774472501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85</v>
      </c>
      <c r="M43" s="48"/>
      <c r="N43" s="48"/>
      <c r="O43" s="43">
        <v>2891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551175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551175</v>
      </c>
      <c r="O5" s="33">
        <f aca="true" t="shared" si="1" ref="O5:O42">(N5/O$44)</f>
        <v>189.60268317853456</v>
      </c>
      <c r="P5" s="6"/>
    </row>
    <row r="6" spans="1:16" ht="15">
      <c r="A6" s="12"/>
      <c r="B6" s="25">
        <v>311</v>
      </c>
      <c r="C6" s="20" t="s">
        <v>2</v>
      </c>
      <c r="D6" s="46">
        <v>206069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206069</v>
      </c>
      <c r="O6" s="47">
        <f t="shared" si="1"/>
        <v>70.88716890264878</v>
      </c>
      <c r="P6" s="9"/>
    </row>
    <row r="7" spans="1:16" ht="15">
      <c r="A7" s="12"/>
      <c r="B7" s="25">
        <v>312.41</v>
      </c>
      <c r="C7" s="20" t="s">
        <v>11</v>
      </c>
      <c r="D7" s="46">
        <v>27744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27744</v>
      </c>
      <c r="O7" s="47">
        <f t="shared" si="1"/>
        <v>9.543859649122806</v>
      </c>
      <c r="P7" s="9"/>
    </row>
    <row r="8" spans="1:16" ht="15">
      <c r="A8" s="12"/>
      <c r="B8" s="25">
        <v>312.42</v>
      </c>
      <c r="C8" s="20" t="s">
        <v>10</v>
      </c>
      <c r="D8" s="46">
        <v>10087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10087</v>
      </c>
      <c r="O8" s="47">
        <f t="shared" si="1"/>
        <v>3.4699002407980735</v>
      </c>
      <c r="P8" s="9"/>
    </row>
    <row r="9" spans="1:16" ht="15">
      <c r="A9" s="12"/>
      <c r="B9" s="25">
        <v>312.6</v>
      </c>
      <c r="C9" s="20" t="s">
        <v>12</v>
      </c>
      <c r="D9" s="46">
        <v>157522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157522</v>
      </c>
      <c r="O9" s="47">
        <f t="shared" si="1"/>
        <v>54.187134502923975</v>
      </c>
      <c r="P9" s="9"/>
    </row>
    <row r="10" spans="1:16" ht="15">
      <c r="A10" s="12"/>
      <c r="B10" s="25">
        <v>314.1</v>
      </c>
      <c r="C10" s="20" t="s">
        <v>13</v>
      </c>
      <c r="D10" s="46">
        <v>99323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99323</v>
      </c>
      <c r="O10" s="47">
        <f t="shared" si="1"/>
        <v>34.166838665290676</v>
      </c>
      <c r="P10" s="9"/>
    </row>
    <row r="11" spans="1:16" ht="15">
      <c r="A11" s="12"/>
      <c r="B11" s="25">
        <v>314.3</v>
      </c>
      <c r="C11" s="20" t="s">
        <v>14</v>
      </c>
      <c r="D11" s="46">
        <v>20795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20795</v>
      </c>
      <c r="O11" s="47">
        <f t="shared" si="1"/>
        <v>7.1534227726178194</v>
      </c>
      <c r="P11" s="9"/>
    </row>
    <row r="12" spans="1:16" ht="15">
      <c r="A12" s="12"/>
      <c r="B12" s="25">
        <v>314.8</v>
      </c>
      <c r="C12" s="20" t="s">
        <v>16</v>
      </c>
      <c r="D12" s="46">
        <v>3087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3087</v>
      </c>
      <c r="O12" s="47">
        <f t="shared" si="1"/>
        <v>1.061919504643963</v>
      </c>
      <c r="P12" s="9"/>
    </row>
    <row r="13" spans="1:16" ht="15">
      <c r="A13" s="12"/>
      <c r="B13" s="25">
        <v>315</v>
      </c>
      <c r="C13" s="20" t="s">
        <v>68</v>
      </c>
      <c r="D13" s="46">
        <v>20542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20542</v>
      </c>
      <c r="O13" s="47">
        <f t="shared" si="1"/>
        <v>7.066391468868249</v>
      </c>
      <c r="P13" s="9"/>
    </row>
    <row r="14" spans="1:16" ht="15">
      <c r="A14" s="12"/>
      <c r="B14" s="25">
        <v>316</v>
      </c>
      <c r="C14" s="20" t="s">
        <v>69</v>
      </c>
      <c r="D14" s="46">
        <v>3510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3510</v>
      </c>
      <c r="O14" s="47">
        <f t="shared" si="1"/>
        <v>1.2074303405572755</v>
      </c>
      <c r="P14" s="9"/>
    </row>
    <row r="15" spans="1:16" ht="15">
      <c r="A15" s="12"/>
      <c r="B15" s="25">
        <v>319</v>
      </c>
      <c r="C15" s="20" t="s">
        <v>18</v>
      </c>
      <c r="D15" s="46">
        <v>2496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2496</v>
      </c>
      <c r="O15" s="47">
        <f t="shared" si="1"/>
        <v>0.8586171310629515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SUM(D17:D17)</f>
        <v>85771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2">SUM(D16:M16)</f>
        <v>85771</v>
      </c>
      <c r="O16" s="45">
        <f t="shared" si="1"/>
        <v>29.50498796009632</v>
      </c>
      <c r="P16" s="10"/>
    </row>
    <row r="17" spans="1:16" ht="15">
      <c r="A17" s="12"/>
      <c r="B17" s="25">
        <v>323.1</v>
      </c>
      <c r="C17" s="20" t="s">
        <v>20</v>
      </c>
      <c r="D17" s="46">
        <v>85771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85771</v>
      </c>
      <c r="O17" s="47">
        <f t="shared" si="1"/>
        <v>29.50498796009632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SUM(D19:D25)</f>
        <v>210429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461784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672213</v>
      </c>
      <c r="O18" s="45">
        <f t="shared" si="1"/>
        <v>231.23942208462333</v>
      </c>
      <c r="P18" s="10"/>
    </row>
    <row r="19" spans="1:16" ht="15">
      <c r="A19" s="12"/>
      <c r="B19" s="25">
        <v>331.35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76139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76139</v>
      </c>
      <c r="O19" s="47">
        <f t="shared" si="1"/>
        <v>26.19160646714826</v>
      </c>
      <c r="P19" s="9"/>
    </row>
    <row r="20" spans="1:16" ht="15">
      <c r="A20" s="12"/>
      <c r="B20" s="25">
        <v>335.12</v>
      </c>
      <c r="C20" s="20" t="s">
        <v>70</v>
      </c>
      <c r="D20" s="46">
        <v>121759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121759</v>
      </c>
      <c r="O20" s="47">
        <f t="shared" si="1"/>
        <v>41.88476092191262</v>
      </c>
      <c r="P20" s="9"/>
    </row>
    <row r="21" spans="1:16" ht="15">
      <c r="A21" s="12"/>
      <c r="B21" s="25">
        <v>335.14</v>
      </c>
      <c r="C21" s="20" t="s">
        <v>71</v>
      </c>
      <c r="D21" s="46">
        <v>715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715</v>
      </c>
      <c r="O21" s="47">
        <f t="shared" si="1"/>
        <v>0.24595803233574132</v>
      </c>
      <c r="P21" s="9"/>
    </row>
    <row r="22" spans="1:16" ht="15">
      <c r="A22" s="12"/>
      <c r="B22" s="25">
        <v>335.15</v>
      </c>
      <c r="C22" s="20" t="s">
        <v>72</v>
      </c>
      <c r="D22" s="46">
        <v>140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</v>
      </c>
      <c r="O22" s="47">
        <f t="shared" si="1"/>
        <v>0.048159614723082216</v>
      </c>
      <c r="P22" s="9"/>
    </row>
    <row r="23" spans="1:16" ht="15">
      <c r="A23" s="12"/>
      <c r="B23" s="25">
        <v>335.18</v>
      </c>
      <c r="C23" s="20" t="s">
        <v>73</v>
      </c>
      <c r="D23" s="46">
        <v>77115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77115</v>
      </c>
      <c r="O23" s="47">
        <f t="shared" si="1"/>
        <v>26.52734778121775</v>
      </c>
      <c r="P23" s="9"/>
    </row>
    <row r="24" spans="1:16" ht="15">
      <c r="A24" s="12"/>
      <c r="B24" s="25">
        <v>337.2</v>
      </c>
      <c r="C24" s="20" t="s">
        <v>28</v>
      </c>
      <c r="D24" s="46">
        <v>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1000</v>
      </c>
      <c r="O24" s="47">
        <f t="shared" si="1"/>
        <v>0.3439972480220158</v>
      </c>
      <c r="P24" s="9"/>
    </row>
    <row r="25" spans="1:16" ht="15">
      <c r="A25" s="12"/>
      <c r="B25" s="25">
        <v>337.9</v>
      </c>
      <c r="C25" s="20" t="s">
        <v>63</v>
      </c>
      <c r="D25" s="46">
        <v>9700</v>
      </c>
      <c r="E25" s="46">
        <v>0</v>
      </c>
      <c r="F25" s="46">
        <v>0</v>
      </c>
      <c r="G25" s="46">
        <v>0</v>
      </c>
      <c r="H25" s="46">
        <v>0</v>
      </c>
      <c r="I25" s="46">
        <v>385645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395345</v>
      </c>
      <c r="O25" s="47">
        <f t="shared" si="1"/>
        <v>135.99759201926383</v>
      </c>
      <c r="P25" s="9"/>
    </row>
    <row r="26" spans="1:16" ht="15.75">
      <c r="A26" s="29" t="s">
        <v>33</v>
      </c>
      <c r="B26" s="30"/>
      <c r="C26" s="31"/>
      <c r="D26" s="32">
        <f aca="true" t="shared" si="6" ref="D26:M26">SUM(D27:D30)</f>
        <v>6888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807377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814265</v>
      </c>
      <c r="O26" s="45">
        <f t="shared" si="1"/>
        <v>280.1049191606467</v>
      </c>
      <c r="P26" s="10"/>
    </row>
    <row r="27" spans="1:16" ht="15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213448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213448</v>
      </c>
      <c r="O27" s="47">
        <f t="shared" si="1"/>
        <v>73.42552459580324</v>
      </c>
      <c r="P27" s="9"/>
    </row>
    <row r="28" spans="1:16" ht="15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253766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253766</v>
      </c>
      <c r="O28" s="47">
        <f t="shared" si="1"/>
        <v>87.29480564155487</v>
      </c>
      <c r="P28" s="9"/>
    </row>
    <row r="29" spans="1:16" ht="15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340163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340163</v>
      </c>
      <c r="O29" s="47">
        <f t="shared" si="1"/>
        <v>117.01513587891297</v>
      </c>
      <c r="P29" s="9"/>
    </row>
    <row r="30" spans="1:16" ht="15">
      <c r="A30" s="12"/>
      <c r="B30" s="25">
        <v>349</v>
      </c>
      <c r="C30" s="20" t="s">
        <v>0</v>
      </c>
      <c r="D30" s="46">
        <v>6888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6888</v>
      </c>
      <c r="O30" s="47">
        <f t="shared" si="1"/>
        <v>2.369453044375645</v>
      </c>
      <c r="P30" s="9"/>
    </row>
    <row r="31" spans="1:16" ht="15.75">
      <c r="A31" s="29" t="s">
        <v>34</v>
      </c>
      <c r="B31" s="30"/>
      <c r="C31" s="31"/>
      <c r="D31" s="32">
        <f aca="true" t="shared" si="7" ref="D31:M31">SUM(D32:D32)</f>
        <v>33723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33723</v>
      </c>
      <c r="O31" s="45">
        <f t="shared" si="1"/>
        <v>11.60061919504644</v>
      </c>
      <c r="P31" s="10"/>
    </row>
    <row r="32" spans="1:16" ht="15">
      <c r="A32" s="13"/>
      <c r="B32" s="39">
        <v>351.5</v>
      </c>
      <c r="C32" s="21" t="s">
        <v>42</v>
      </c>
      <c r="D32" s="46">
        <v>33723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33723</v>
      </c>
      <c r="O32" s="47">
        <f t="shared" si="1"/>
        <v>11.60061919504644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SUM(D34:D38)</f>
        <v>65620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53760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119380</v>
      </c>
      <c r="O33" s="45">
        <f t="shared" si="1"/>
        <v>41.06639146886825</v>
      </c>
      <c r="P33" s="10"/>
    </row>
    <row r="34" spans="1:16" ht="15">
      <c r="A34" s="12"/>
      <c r="B34" s="25">
        <v>361.1</v>
      </c>
      <c r="C34" s="20" t="s">
        <v>43</v>
      </c>
      <c r="D34" s="46">
        <v>7139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7139</v>
      </c>
      <c r="O34" s="47">
        <f t="shared" si="1"/>
        <v>2.455796353629171</v>
      </c>
      <c r="P34" s="9"/>
    </row>
    <row r="35" spans="1:16" ht="15">
      <c r="A35" s="12"/>
      <c r="B35" s="25">
        <v>362</v>
      </c>
      <c r="C35" s="20" t="s">
        <v>44</v>
      </c>
      <c r="D35" s="46">
        <v>47139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47139</v>
      </c>
      <c r="O35" s="47">
        <f t="shared" si="1"/>
        <v>16.215686274509803</v>
      </c>
      <c r="P35" s="9"/>
    </row>
    <row r="36" spans="1:16" ht="15">
      <c r="A36" s="12"/>
      <c r="B36" s="25">
        <v>364</v>
      </c>
      <c r="C36" s="20" t="s">
        <v>74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19400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19400</v>
      </c>
      <c r="O36" s="47">
        <f t="shared" si="1"/>
        <v>6.673546611627107</v>
      </c>
      <c r="P36" s="9"/>
    </row>
    <row r="37" spans="1:16" ht="15">
      <c r="A37" s="12"/>
      <c r="B37" s="25">
        <v>369.3</v>
      </c>
      <c r="C37" s="20" t="s">
        <v>45</v>
      </c>
      <c r="D37" s="46">
        <v>6318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6318</v>
      </c>
      <c r="O37" s="47">
        <f t="shared" si="1"/>
        <v>2.1733746130030958</v>
      </c>
      <c r="P37" s="9"/>
    </row>
    <row r="38" spans="1:16" ht="15">
      <c r="A38" s="12"/>
      <c r="B38" s="25">
        <v>369.9</v>
      </c>
      <c r="C38" s="20" t="s">
        <v>46</v>
      </c>
      <c r="D38" s="46">
        <v>5024</v>
      </c>
      <c r="E38" s="46">
        <v>0</v>
      </c>
      <c r="F38" s="46">
        <v>0</v>
      </c>
      <c r="G38" s="46">
        <v>0</v>
      </c>
      <c r="H38" s="46">
        <v>0</v>
      </c>
      <c r="I38" s="46">
        <v>34360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39384</v>
      </c>
      <c r="O38" s="47">
        <f t="shared" si="1"/>
        <v>13.547987616099071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SUM(D40:D41)</f>
        <v>18000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2440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20440</v>
      </c>
      <c r="O39" s="45">
        <f t="shared" si="1"/>
        <v>7.031303749570004</v>
      </c>
      <c r="P39" s="9"/>
    </row>
    <row r="40" spans="1:16" ht="15">
      <c r="A40" s="12"/>
      <c r="B40" s="25">
        <v>381</v>
      </c>
      <c r="C40" s="20" t="s">
        <v>47</v>
      </c>
      <c r="D40" s="46">
        <v>18000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18000</v>
      </c>
      <c r="O40" s="47">
        <f t="shared" si="1"/>
        <v>6.191950464396285</v>
      </c>
      <c r="P40" s="9"/>
    </row>
    <row r="41" spans="1:16" ht="15.75" thickBot="1">
      <c r="A41" s="12"/>
      <c r="B41" s="25">
        <v>389.1</v>
      </c>
      <c r="C41" s="20" t="s">
        <v>75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2440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2440</v>
      </c>
      <c r="O41" s="47">
        <f t="shared" si="1"/>
        <v>0.8393532851737187</v>
      </c>
      <c r="P41" s="9"/>
    </row>
    <row r="42" spans="1:119" ht="16.5" thickBot="1">
      <c r="A42" s="14" t="s">
        <v>40</v>
      </c>
      <c r="B42" s="23"/>
      <c r="C42" s="22"/>
      <c r="D42" s="15">
        <f aca="true" t="shared" si="10" ref="D42:M42">SUM(D5,D16,D18,D26,D31,D33,D39)</f>
        <v>971606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1325361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2296967</v>
      </c>
      <c r="O42" s="38">
        <f t="shared" si="1"/>
        <v>790.1503267973857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76</v>
      </c>
      <c r="M44" s="48"/>
      <c r="N44" s="48"/>
      <c r="O44" s="43">
        <v>2907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2022-03-24T21:46:17Z</cp:lastPrinted>
  <dcterms:created xsi:type="dcterms:W3CDTF">2000-08-31T21:26:31Z</dcterms:created>
  <dcterms:modified xsi:type="dcterms:W3CDTF">2022-03-24T21:46:28Z</dcterms:modified>
  <cp:category/>
  <cp:version/>
  <cp:contentType/>
  <cp:contentStatus/>
</cp:coreProperties>
</file>