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'2007'!$A$1:$O$24</definedName>
    <definedName name="_xlnm.Print_Area" localSheetId="14">'2008'!$A$1:$O$25</definedName>
    <definedName name="_xlnm.Print_Area" localSheetId="13">'2009'!$A$1:$O$25</definedName>
    <definedName name="_xlnm.Print_Area" localSheetId="12">'2010'!$A$1:$O$26</definedName>
    <definedName name="_xlnm.Print_Area" localSheetId="11">'2011'!$A$1:$O$26</definedName>
    <definedName name="_xlnm.Print_Area" localSheetId="10">'2012'!$A$1:$O$24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'2016'!$A$1:$O$22</definedName>
    <definedName name="_xlnm.Print_Area" localSheetId="5">'2017'!$A$1:$O$22</definedName>
    <definedName name="_xlnm.Print_Area" localSheetId="4">'2018'!$A$1:$O$22</definedName>
    <definedName name="_xlnm.Print_Area" localSheetId="3">'2019'!$A$1:$O$22</definedName>
    <definedName name="_xlnm.Print_Area" localSheetId="2">'2020'!$A$1:$O$22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2" i="48"/>
  <c r="P12" i="48" s="1"/>
  <c r="O10" i="48"/>
  <c r="P10" i="48" s="1"/>
  <c r="O5" i="48"/>
  <c r="P5" i="48" s="1"/>
  <c r="O18" i="48" l="1"/>
  <c r="P18" i="48" s="1"/>
  <c r="F18" i="47"/>
  <c r="G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2" i="47" s="1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E18" i="47" s="1"/>
  <c r="D10" i="47"/>
  <c r="O10" i="47" s="1"/>
  <c r="P10" i="47" s="1"/>
  <c r="O9" i="47"/>
  <c r="P9" i="47"/>
  <c r="O8" i="47"/>
  <c r="P8" i="47" s="1"/>
  <c r="O7" i="47"/>
  <c r="P7" i="47"/>
  <c r="O6" i="47"/>
  <c r="P6" i="47"/>
  <c r="N5" i="47"/>
  <c r="N18" i="47" s="1"/>
  <c r="M5" i="47"/>
  <c r="M18" i="47" s="1"/>
  <c r="L5" i="47"/>
  <c r="L18" i="47" s="1"/>
  <c r="K5" i="47"/>
  <c r="K18" i="47" s="1"/>
  <c r="J5" i="47"/>
  <c r="J18" i="47" s="1"/>
  <c r="I5" i="47"/>
  <c r="I18" i="47" s="1"/>
  <c r="H5" i="47"/>
  <c r="H18" i="47" s="1"/>
  <c r="G5" i="47"/>
  <c r="F5" i="47"/>
  <c r="E5" i="47"/>
  <c r="D5" i="47"/>
  <c r="G18" i="46"/>
  <c r="H18" i="46"/>
  <c r="N17" i="46"/>
  <c r="O17" i="46" s="1"/>
  <c r="M16" i="46"/>
  <c r="L16" i="46"/>
  <c r="K16" i="46"/>
  <c r="J16" i="46"/>
  <c r="I16" i="46"/>
  <c r="N16" i="46" s="1"/>
  <c r="O16" i="46" s="1"/>
  <c r="H16" i="46"/>
  <c r="G16" i="46"/>
  <c r="F16" i="46"/>
  <c r="E16" i="46"/>
  <c r="D16" i="46"/>
  <c r="N15" i="46"/>
  <c r="O15" i="46" s="1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M10" i="46"/>
  <c r="L10" i="46"/>
  <c r="K10" i="46"/>
  <c r="K18" i="46" s="1"/>
  <c r="J10" i="46"/>
  <c r="J18" i="46" s="1"/>
  <c r="I10" i="46"/>
  <c r="N10" i="46" s="1"/>
  <c r="O10" i="46" s="1"/>
  <c r="H10" i="46"/>
  <c r="G10" i="46"/>
  <c r="F10" i="46"/>
  <c r="E10" i="46"/>
  <c r="D10" i="46"/>
  <c r="N9" i="46"/>
  <c r="O9" i="46" s="1"/>
  <c r="N8" i="46"/>
  <c r="O8" i="46" s="1"/>
  <c r="N7" i="46"/>
  <c r="O7" i="46"/>
  <c r="N6" i="46"/>
  <c r="O6" i="46" s="1"/>
  <c r="M5" i="46"/>
  <c r="M18" i="46" s="1"/>
  <c r="L5" i="46"/>
  <c r="L18" i="46" s="1"/>
  <c r="K5" i="46"/>
  <c r="J5" i="46"/>
  <c r="I5" i="46"/>
  <c r="H5" i="46"/>
  <c r="G5" i="46"/>
  <c r="F5" i="46"/>
  <c r="F18" i="46" s="1"/>
  <c r="E5" i="46"/>
  <c r="E18" i="46" s="1"/>
  <c r="D5" i="46"/>
  <c r="D18" i="46" s="1"/>
  <c r="E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M10" i="45"/>
  <c r="N10" i="45" s="1"/>
  <c r="O10" i="45" s="1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M18" i="45" s="1"/>
  <c r="L5" i="45"/>
  <c r="L18" i="45" s="1"/>
  <c r="K5" i="45"/>
  <c r="K18" i="45" s="1"/>
  <c r="J5" i="45"/>
  <c r="J18" i="45" s="1"/>
  <c r="I5" i="45"/>
  <c r="I18" i="45" s="1"/>
  <c r="H5" i="45"/>
  <c r="H18" i="45" s="1"/>
  <c r="G5" i="45"/>
  <c r="G18" i="45" s="1"/>
  <c r="F5" i="45"/>
  <c r="F18" i="45" s="1"/>
  <c r="E5" i="45"/>
  <c r="D5" i="45"/>
  <c r="D18" i="45" s="1"/>
  <c r="M18" i="44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 s="1"/>
  <c r="M10" i="44"/>
  <c r="L10" i="44"/>
  <c r="K10" i="44"/>
  <c r="J10" i="44"/>
  <c r="I10" i="44"/>
  <c r="H10" i="44"/>
  <c r="G10" i="44"/>
  <c r="G18" i="44" s="1"/>
  <c r="F10" i="44"/>
  <c r="E10" i="44"/>
  <c r="D10" i="44"/>
  <c r="D18" i="44" s="1"/>
  <c r="N9" i="44"/>
  <c r="O9" i="44" s="1"/>
  <c r="N8" i="44"/>
  <c r="O8" i="44" s="1"/>
  <c r="N7" i="44"/>
  <c r="O7" i="44" s="1"/>
  <c r="N6" i="44"/>
  <c r="O6" i="44" s="1"/>
  <c r="M5" i="44"/>
  <c r="L5" i="44"/>
  <c r="L18" i="44" s="1"/>
  <c r="K5" i="44"/>
  <c r="K18" i="44" s="1"/>
  <c r="J5" i="44"/>
  <c r="J18" i="44" s="1"/>
  <c r="I5" i="44"/>
  <c r="I18" i="44" s="1"/>
  <c r="H5" i="44"/>
  <c r="H18" i="44" s="1"/>
  <c r="G5" i="44"/>
  <c r="F5" i="44"/>
  <c r="F18" i="44" s="1"/>
  <c r="E5" i="44"/>
  <c r="E18" i="44" s="1"/>
  <c r="D5" i="44"/>
  <c r="G18" i="43"/>
  <c r="H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M10" i="43"/>
  <c r="L10" i="43"/>
  <c r="K10" i="43"/>
  <c r="K18" i="43" s="1"/>
  <c r="J10" i="43"/>
  <c r="J18" i="43" s="1"/>
  <c r="I10" i="43"/>
  <c r="N10" i="43" s="1"/>
  <c r="O10" i="43" s="1"/>
  <c r="H10" i="43"/>
  <c r="G10" i="43"/>
  <c r="F10" i="43"/>
  <c r="E10" i="43"/>
  <c r="D10" i="43"/>
  <c r="N9" i="43"/>
  <c r="O9" i="43" s="1"/>
  <c r="N8" i="43"/>
  <c r="O8" i="43" s="1"/>
  <c r="N7" i="43"/>
  <c r="O7" i="43"/>
  <c r="N6" i="43"/>
  <c r="O6" i="43" s="1"/>
  <c r="M5" i="43"/>
  <c r="M18" i="43" s="1"/>
  <c r="L5" i="43"/>
  <c r="L18" i="43" s="1"/>
  <c r="K5" i="43"/>
  <c r="J5" i="43"/>
  <c r="I5" i="43"/>
  <c r="H5" i="43"/>
  <c r="G5" i="43"/>
  <c r="F5" i="43"/>
  <c r="F18" i="43" s="1"/>
  <c r="E5" i="43"/>
  <c r="E18" i="43" s="1"/>
  <c r="D5" i="43"/>
  <c r="D18" i="43" s="1"/>
  <c r="E18" i="42"/>
  <c r="N17" i="42"/>
  <c r="O17" i="42"/>
  <c r="M16" i="42"/>
  <c r="N16" i="42" s="1"/>
  <c r="O16" i="42" s="1"/>
  <c r="L16" i="42"/>
  <c r="K16" i="42"/>
  <c r="J16" i="42"/>
  <c r="I16" i="42"/>
  <c r="H16" i="42"/>
  <c r="G16" i="42"/>
  <c r="F16" i="42"/>
  <c r="E16" i="42"/>
  <c r="D16" i="42"/>
  <c r="N15" i="42"/>
  <c r="O15" i="42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 s="1"/>
  <c r="M5" i="42"/>
  <c r="M18" i="42" s="1"/>
  <c r="L5" i="42"/>
  <c r="L18" i="42" s="1"/>
  <c r="K5" i="42"/>
  <c r="K18" i="42" s="1"/>
  <c r="J5" i="42"/>
  <c r="J18" i="42" s="1"/>
  <c r="I5" i="42"/>
  <c r="I18" i="42" s="1"/>
  <c r="H5" i="42"/>
  <c r="H18" i="42" s="1"/>
  <c r="G5" i="42"/>
  <c r="G18" i="42" s="1"/>
  <c r="F5" i="42"/>
  <c r="F18" i="42" s="1"/>
  <c r="E5" i="42"/>
  <c r="D5" i="42"/>
  <c r="D18" i="42" s="1"/>
  <c r="M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M10" i="41"/>
  <c r="L10" i="41"/>
  <c r="K10" i="41"/>
  <c r="J10" i="41"/>
  <c r="I10" i="41"/>
  <c r="H10" i="41"/>
  <c r="G10" i="41"/>
  <c r="G20" i="41" s="1"/>
  <c r="F10" i="41"/>
  <c r="E10" i="41"/>
  <c r="N10" i="41" s="1"/>
  <c r="O10" i="41" s="1"/>
  <c r="D10" i="41"/>
  <c r="D20" i="41" s="1"/>
  <c r="N9" i="41"/>
  <c r="O9" i="41" s="1"/>
  <c r="N8" i="41"/>
  <c r="O8" i="41" s="1"/>
  <c r="N7" i="41"/>
  <c r="O7" i="41" s="1"/>
  <c r="N6" i="41"/>
  <c r="O6" i="41" s="1"/>
  <c r="M5" i="41"/>
  <c r="L5" i="41"/>
  <c r="L20" i="41" s="1"/>
  <c r="K5" i="41"/>
  <c r="K20" i="41" s="1"/>
  <c r="J5" i="41"/>
  <c r="J20" i="41" s="1"/>
  <c r="I5" i="41"/>
  <c r="I20" i="41" s="1"/>
  <c r="H5" i="41"/>
  <c r="H20" i="41" s="1"/>
  <c r="G5" i="41"/>
  <c r="F5" i="41"/>
  <c r="F20" i="41" s="1"/>
  <c r="E5" i="41"/>
  <c r="E20" i="41" s="1"/>
  <c r="D5" i="41"/>
  <c r="H19" i="40"/>
  <c r="I19" i="40"/>
  <c r="N18" i="40"/>
  <c r="O18" i="40" s="1"/>
  <c r="N17" i="40"/>
  <c r="O17" i="40" s="1"/>
  <c r="M16" i="40"/>
  <c r="L16" i="40"/>
  <c r="K16" i="40"/>
  <c r="N16" i="40" s="1"/>
  <c r="O16" i="40" s="1"/>
  <c r="J16" i="40"/>
  <c r="I16" i="40"/>
  <c r="H16" i="40"/>
  <c r="G16" i="40"/>
  <c r="F16" i="40"/>
  <c r="E16" i="40"/>
  <c r="D16" i="40"/>
  <c r="N15" i="40"/>
  <c r="O15" i="40" s="1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 s="1"/>
  <c r="M12" i="40"/>
  <c r="L12" i="40"/>
  <c r="K12" i="40"/>
  <c r="N12" i="40" s="1"/>
  <c r="O12" i="40" s="1"/>
  <c r="J12" i="40"/>
  <c r="I12" i="40"/>
  <c r="H12" i="40"/>
  <c r="G12" i="40"/>
  <c r="F12" i="40"/>
  <c r="E12" i="40"/>
  <c r="D12" i="40"/>
  <c r="N11" i="40"/>
  <c r="O11" i="40" s="1"/>
  <c r="M10" i="40"/>
  <c r="L10" i="40"/>
  <c r="L19" i="40" s="1"/>
  <c r="K10" i="40"/>
  <c r="K19" i="40" s="1"/>
  <c r="J10" i="40"/>
  <c r="J19" i="40" s="1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M19" i="40" s="1"/>
  <c r="L5" i="40"/>
  <c r="K5" i="40"/>
  <c r="J5" i="40"/>
  <c r="I5" i="40"/>
  <c r="H5" i="40"/>
  <c r="G5" i="40"/>
  <c r="G19" i="40" s="1"/>
  <c r="F5" i="40"/>
  <c r="F19" i="40" s="1"/>
  <c r="E5" i="40"/>
  <c r="N5" i="40" s="1"/>
  <c r="O5" i="40" s="1"/>
  <c r="D5" i="40"/>
  <c r="D19" i="40" s="1"/>
  <c r="N18" i="39"/>
  <c r="O18" i="39" s="1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M14" i="39"/>
  <c r="L14" i="39"/>
  <c r="K14" i="39"/>
  <c r="J14" i="39"/>
  <c r="I14" i="39"/>
  <c r="H14" i="39"/>
  <c r="H19" i="39" s="1"/>
  <c r="G14" i="39"/>
  <c r="N14" i="39" s="1"/>
  <c r="O14" i="39" s="1"/>
  <c r="F14" i="39"/>
  <c r="E14" i="39"/>
  <c r="D14" i="39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 s="1"/>
  <c r="M10" i="39"/>
  <c r="L10" i="39"/>
  <c r="K10" i="39"/>
  <c r="J10" i="39"/>
  <c r="N10" i="39" s="1"/>
  <c r="O10" i="39" s="1"/>
  <c r="J19" i="39"/>
  <c r="I10" i="39"/>
  <c r="H10" i="39"/>
  <c r="G10" i="39"/>
  <c r="F10" i="39"/>
  <c r="E10" i="39"/>
  <c r="D10" i="39"/>
  <c r="N9" i="39"/>
  <c r="O9" i="39" s="1"/>
  <c r="N8" i="39"/>
  <c r="O8" i="39"/>
  <c r="N7" i="39"/>
  <c r="O7" i="39" s="1"/>
  <c r="N6" i="39"/>
  <c r="O6" i="39" s="1"/>
  <c r="M5" i="39"/>
  <c r="M19" i="39"/>
  <c r="L5" i="39"/>
  <c r="L19" i="39" s="1"/>
  <c r="K5" i="39"/>
  <c r="K19" i="39" s="1"/>
  <c r="J5" i="39"/>
  <c r="I5" i="39"/>
  <c r="I19" i="39"/>
  <c r="H5" i="39"/>
  <c r="G5" i="39"/>
  <c r="G19" i="39" s="1"/>
  <c r="F5" i="39"/>
  <c r="F19" i="39" s="1"/>
  <c r="E5" i="39"/>
  <c r="E19" i="39" s="1"/>
  <c r="D5" i="39"/>
  <c r="N5" i="39" s="1"/>
  <c r="O5" i="39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F19" i="38" s="1"/>
  <c r="E16" i="38"/>
  <c r="E19" i="38" s="1"/>
  <c r="D16" i="38"/>
  <c r="N16" i="38" s="1"/>
  <c r="O16" i="38" s="1"/>
  <c r="N15" i="38"/>
  <c r="O15" i="38" s="1"/>
  <c r="M14" i="38"/>
  <c r="L14" i="38"/>
  <c r="K14" i="38"/>
  <c r="J14" i="38"/>
  <c r="I14" i="38"/>
  <c r="H14" i="38"/>
  <c r="H19" i="38" s="1"/>
  <c r="G14" i="38"/>
  <c r="G19" i="38" s="1"/>
  <c r="F14" i="38"/>
  <c r="E14" i="38"/>
  <c r="D14" i="38"/>
  <c r="N14" i="38" s="1"/>
  <c r="O14" i="38" s="1"/>
  <c r="N13" i="38"/>
  <c r="O13" i="38" s="1"/>
  <c r="M12" i="38"/>
  <c r="L12" i="38"/>
  <c r="K12" i="38"/>
  <c r="K19" i="38"/>
  <c r="J12" i="38"/>
  <c r="N12" i="38" s="1"/>
  <c r="O12" i="38" s="1"/>
  <c r="I12" i="38"/>
  <c r="H12" i="38"/>
  <c r="G12" i="38"/>
  <c r="F12" i="38"/>
  <c r="E12" i="38"/>
  <c r="D12" i="38"/>
  <c r="N11" i="38"/>
  <c r="O11" i="38" s="1"/>
  <c r="M10" i="38"/>
  <c r="L10" i="38"/>
  <c r="L19" i="38" s="1"/>
  <c r="K10" i="38"/>
  <c r="J10" i="38"/>
  <c r="J19" i="38" s="1"/>
  <c r="I10" i="38"/>
  <c r="H10" i="38"/>
  <c r="G10" i="38"/>
  <c r="F10" i="38"/>
  <c r="E10" i="38"/>
  <c r="D10" i="38"/>
  <c r="N10" i="38" s="1"/>
  <c r="O10" i="38" s="1"/>
  <c r="N9" i="38"/>
  <c r="O9" i="38"/>
  <c r="N8" i="38"/>
  <c r="O8" i="38"/>
  <c r="N7" i="38"/>
  <c r="O7" i="38"/>
  <c r="N6" i="38"/>
  <c r="O6" i="38"/>
  <c r="M5" i="38"/>
  <c r="M19" i="38"/>
  <c r="L5" i="38"/>
  <c r="K5" i="38"/>
  <c r="J5" i="38"/>
  <c r="I5" i="38"/>
  <c r="I19" i="38" s="1"/>
  <c r="H5" i="38"/>
  <c r="G5" i="38"/>
  <c r="F5" i="38"/>
  <c r="E5" i="38"/>
  <c r="D5" i="38"/>
  <c r="N5" i="38" s="1"/>
  <c r="O5" i="38" s="1"/>
  <c r="N20" i="37"/>
  <c r="O20" i="37"/>
  <c r="N19" i="37"/>
  <c r="O19" i="37"/>
  <c r="M18" i="37"/>
  <c r="L18" i="37"/>
  <c r="K18" i="37"/>
  <c r="J18" i="37"/>
  <c r="I18" i="37"/>
  <c r="H18" i="37"/>
  <c r="G18" i="37"/>
  <c r="F18" i="37"/>
  <c r="F21" i="37" s="1"/>
  <c r="E18" i="37"/>
  <c r="D18" i="37"/>
  <c r="N18" i="37" s="1"/>
  <c r="O18" i="37" s="1"/>
  <c r="N17" i="37"/>
  <c r="O17" i="37" s="1"/>
  <c r="M16" i="37"/>
  <c r="L16" i="37"/>
  <c r="K16" i="37"/>
  <c r="J16" i="37"/>
  <c r="N16" i="37" s="1"/>
  <c r="O16" i="37" s="1"/>
  <c r="I16" i="37"/>
  <c r="H16" i="37"/>
  <c r="G16" i="37"/>
  <c r="F16" i="37"/>
  <c r="E16" i="37"/>
  <c r="D16" i="37"/>
  <c r="N15" i="37"/>
  <c r="O15" i="37" s="1"/>
  <c r="M14" i="37"/>
  <c r="L14" i="37"/>
  <c r="K14" i="37"/>
  <c r="K21" i="37" s="1"/>
  <c r="J14" i="37"/>
  <c r="I14" i="37"/>
  <c r="H14" i="37"/>
  <c r="G14" i="37"/>
  <c r="F14" i="37"/>
  <c r="E14" i="37"/>
  <c r="D14" i="37"/>
  <c r="N14" i="37" s="1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D21" i="37" s="1"/>
  <c r="N11" i="37"/>
  <c r="O11" i="37"/>
  <c r="M10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 s="1"/>
  <c r="N8" i="37"/>
  <c r="O8" i="37" s="1"/>
  <c r="N7" i="37"/>
  <c r="O7" i="37" s="1"/>
  <c r="N6" i="37"/>
  <c r="O6" i="37" s="1"/>
  <c r="M5" i="37"/>
  <c r="M21" i="37"/>
  <c r="L5" i="37"/>
  <c r="N5" i="37" s="1"/>
  <c r="O5" i="37" s="1"/>
  <c r="K5" i="37"/>
  <c r="J5" i="37"/>
  <c r="J21" i="37" s="1"/>
  <c r="I5" i="37"/>
  <c r="I21" i="37" s="1"/>
  <c r="H5" i="37"/>
  <c r="H21" i="37" s="1"/>
  <c r="G5" i="37"/>
  <c r="F5" i="37"/>
  <c r="E5" i="37"/>
  <c r="D5" i="37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L20" i="36" s="1"/>
  <c r="K15" i="36"/>
  <c r="J15" i="36"/>
  <c r="J20" i="36" s="1"/>
  <c r="I15" i="36"/>
  <c r="H15" i="36"/>
  <c r="H20" i="36" s="1"/>
  <c r="G15" i="36"/>
  <c r="F15" i="36"/>
  <c r="E15" i="36"/>
  <c r="D15" i="36"/>
  <c r="N15" i="36" s="1"/>
  <c r="O15" i="36" s="1"/>
  <c r="N14" i="36"/>
  <c r="O14" i="36"/>
  <c r="M13" i="36"/>
  <c r="N13" i="36" s="1"/>
  <c r="O13" i="36" s="1"/>
  <c r="L13" i="36"/>
  <c r="K13" i="36"/>
  <c r="K20" i="36" s="1"/>
  <c r="J13" i="36"/>
  <c r="I13" i="36"/>
  <c r="H13" i="36"/>
  <c r="G13" i="36"/>
  <c r="F13" i="36"/>
  <c r="E13" i="36"/>
  <c r="D13" i="36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E20" i="36" s="1"/>
  <c r="N10" i="36"/>
  <c r="O10" i="36" s="1"/>
  <c r="D10" i="36"/>
  <c r="D20" i="36" s="1"/>
  <c r="N9" i="36"/>
  <c r="O9" i="36"/>
  <c r="N8" i="36"/>
  <c r="O8" i="36" s="1"/>
  <c r="N7" i="36"/>
  <c r="O7" i="36" s="1"/>
  <c r="N6" i="36"/>
  <c r="O6" i="36"/>
  <c r="M5" i="36"/>
  <c r="M20" i="36"/>
  <c r="L5" i="36"/>
  <c r="K5" i="36"/>
  <c r="J5" i="36"/>
  <c r="I5" i="36"/>
  <c r="I20" i="36" s="1"/>
  <c r="H5" i="36"/>
  <c r="G5" i="36"/>
  <c r="G20" i="36" s="1"/>
  <c r="F5" i="36"/>
  <c r="F20" i="36"/>
  <c r="E5" i="36"/>
  <c r="D5" i="36"/>
  <c r="N21" i="35"/>
  <c r="O21" i="35" s="1"/>
  <c r="N20" i="35"/>
  <c r="O20" i="35" s="1"/>
  <c r="M19" i="35"/>
  <c r="L19" i="35"/>
  <c r="K19" i="35"/>
  <c r="J19" i="35"/>
  <c r="J22" i="35" s="1"/>
  <c r="I19" i="35"/>
  <c r="H19" i="35"/>
  <c r="G19" i="35"/>
  <c r="F19" i="35"/>
  <c r="N19" i="35" s="1"/>
  <c r="O19" i="35" s="1"/>
  <c r="E19" i="35"/>
  <c r="D19" i="35"/>
  <c r="N18" i="35"/>
  <c r="O18" i="35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/>
  <c r="M15" i="35"/>
  <c r="L15" i="35"/>
  <c r="L22" i="35" s="1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F22" i="35" s="1"/>
  <c r="E10" i="35"/>
  <c r="N10" i="35" s="1"/>
  <c r="O10" i="35" s="1"/>
  <c r="D10" i="35"/>
  <c r="N9" i="35"/>
  <c r="O9" i="35" s="1"/>
  <c r="N8" i="35"/>
  <c r="O8" i="35"/>
  <c r="N7" i="35"/>
  <c r="O7" i="35" s="1"/>
  <c r="N6" i="35"/>
  <c r="O6" i="35" s="1"/>
  <c r="M5" i="35"/>
  <c r="M22" i="35" s="1"/>
  <c r="L5" i="35"/>
  <c r="K5" i="35"/>
  <c r="K22" i="35" s="1"/>
  <c r="J5" i="35"/>
  <c r="I5" i="35"/>
  <c r="I22" i="35" s="1"/>
  <c r="H5" i="35"/>
  <c r="H22" i="35" s="1"/>
  <c r="G5" i="35"/>
  <c r="F5" i="35"/>
  <c r="E5" i="35"/>
  <c r="E22" i="35" s="1"/>
  <c r="D5" i="35"/>
  <c r="D22" i="35" s="1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M15" i="34"/>
  <c r="L15" i="34"/>
  <c r="K15" i="34"/>
  <c r="J15" i="34"/>
  <c r="I15" i="34"/>
  <c r="H15" i="34"/>
  <c r="H22" i="34" s="1"/>
  <c r="G15" i="34"/>
  <c r="F15" i="34"/>
  <c r="E15" i="34"/>
  <c r="N15" i="34" s="1"/>
  <c r="O15" i="34" s="1"/>
  <c r="D15" i="34"/>
  <c r="N14" i="34"/>
  <c r="O14" i="34" s="1"/>
  <c r="M13" i="34"/>
  <c r="L13" i="34"/>
  <c r="K13" i="34"/>
  <c r="J13" i="34"/>
  <c r="I13" i="34"/>
  <c r="H13" i="34"/>
  <c r="G13" i="34"/>
  <c r="G22" i="34" s="1"/>
  <c r="F13" i="34"/>
  <c r="E13" i="34"/>
  <c r="D13" i="34"/>
  <c r="N13" i="34" s="1"/>
  <c r="O13" i="34" s="1"/>
  <c r="N12" i="34"/>
  <c r="O12" i="34" s="1"/>
  <c r="N11" i="34"/>
  <c r="O11" i="34"/>
  <c r="M10" i="34"/>
  <c r="L10" i="34"/>
  <c r="K10" i="34"/>
  <c r="J10" i="34"/>
  <c r="I10" i="34"/>
  <c r="H10" i="34"/>
  <c r="G10" i="34"/>
  <c r="F10" i="34"/>
  <c r="E10" i="34"/>
  <c r="D10" i="34"/>
  <c r="D22" i="34" s="1"/>
  <c r="N9" i="34"/>
  <c r="O9" i="34" s="1"/>
  <c r="N8" i="34"/>
  <c r="O8" i="34" s="1"/>
  <c r="N7" i="34"/>
  <c r="O7" i="34" s="1"/>
  <c r="N6" i="34"/>
  <c r="O6" i="34" s="1"/>
  <c r="M5" i="34"/>
  <c r="M22" i="34" s="1"/>
  <c r="L5" i="34"/>
  <c r="L22" i="34"/>
  <c r="K5" i="34"/>
  <c r="K22" i="34" s="1"/>
  <c r="J5" i="34"/>
  <c r="J22" i="34" s="1"/>
  <c r="I5" i="34"/>
  <c r="I22" i="34" s="1"/>
  <c r="H5" i="34"/>
  <c r="G5" i="34"/>
  <c r="F5" i="34"/>
  <c r="F22" i="34"/>
  <c r="E5" i="34"/>
  <c r="N5" i="34" s="1"/>
  <c r="O5" i="34" s="1"/>
  <c r="D5" i="34"/>
  <c r="E18" i="33"/>
  <c r="F18" i="33"/>
  <c r="G18" i="33"/>
  <c r="H18" i="33"/>
  <c r="I18" i="33"/>
  <c r="J18" i="33"/>
  <c r="K18" i="33"/>
  <c r="L18" i="33"/>
  <c r="N18" i="33" s="1"/>
  <c r="O18" i="33" s="1"/>
  <c r="M18" i="33"/>
  <c r="E16" i="33"/>
  <c r="F16" i="33"/>
  <c r="G16" i="33"/>
  <c r="H16" i="33"/>
  <c r="I16" i="33"/>
  <c r="J16" i="33"/>
  <c r="K16" i="33"/>
  <c r="L16" i="33"/>
  <c r="M16" i="33"/>
  <c r="N16" i="33" s="1"/>
  <c r="O16" i="33" s="1"/>
  <c r="E14" i="33"/>
  <c r="E21" i="33" s="1"/>
  <c r="F14" i="33"/>
  <c r="G14" i="33"/>
  <c r="H14" i="33"/>
  <c r="I14" i="33"/>
  <c r="J14" i="33"/>
  <c r="K14" i="33"/>
  <c r="L14" i="33"/>
  <c r="M14" i="33"/>
  <c r="E12" i="33"/>
  <c r="F12" i="33"/>
  <c r="F21" i="33" s="1"/>
  <c r="G12" i="33"/>
  <c r="H12" i="33"/>
  <c r="I12" i="33"/>
  <c r="J12" i="33"/>
  <c r="K12" i="33"/>
  <c r="L12" i="33"/>
  <c r="M12" i="33"/>
  <c r="E10" i="33"/>
  <c r="F10" i="33"/>
  <c r="G10" i="33"/>
  <c r="H10" i="33"/>
  <c r="N10" i="33" s="1"/>
  <c r="O10" i="33" s="1"/>
  <c r="H21" i="33"/>
  <c r="I10" i="33"/>
  <c r="J10" i="33"/>
  <c r="K10" i="33"/>
  <c r="L10" i="33"/>
  <c r="M10" i="33"/>
  <c r="E5" i="33"/>
  <c r="F5" i="33"/>
  <c r="G5" i="33"/>
  <c r="G21" i="33" s="1"/>
  <c r="H5" i="33"/>
  <c r="I5" i="33"/>
  <c r="I21" i="33" s="1"/>
  <c r="J5" i="33"/>
  <c r="J21" i="33" s="1"/>
  <c r="K5" i="33"/>
  <c r="K21" i="33" s="1"/>
  <c r="L5" i="33"/>
  <c r="M5" i="33"/>
  <c r="D18" i="33"/>
  <c r="D16" i="33"/>
  <c r="D14" i="33"/>
  <c r="N14" i="33" s="1"/>
  <c r="O14" i="33" s="1"/>
  <c r="D12" i="33"/>
  <c r="N12" i="33" s="1"/>
  <c r="O12" i="33" s="1"/>
  <c r="D10" i="33"/>
  <c r="D5" i="33"/>
  <c r="N5" i="33" s="1"/>
  <c r="O5" i="33" s="1"/>
  <c r="N17" i="33"/>
  <c r="O17" i="33"/>
  <c r="N19" i="33"/>
  <c r="O19" i="33"/>
  <c r="N20" i="33"/>
  <c r="O20" i="33"/>
  <c r="N15" i="33"/>
  <c r="O15" i="33" s="1"/>
  <c r="N11" i="33"/>
  <c r="O11" i="33" s="1"/>
  <c r="N7" i="33"/>
  <c r="O7" i="33"/>
  <c r="N8" i="33"/>
  <c r="O8" i="33"/>
  <c r="N9" i="33"/>
  <c r="O9" i="33"/>
  <c r="N6" i="33"/>
  <c r="O6" i="33"/>
  <c r="N13" i="33"/>
  <c r="O13" i="33" s="1"/>
  <c r="N12" i="37"/>
  <c r="O12" i="37"/>
  <c r="G21" i="37"/>
  <c r="G22" i="35"/>
  <c r="N10" i="40"/>
  <c r="O10" i="40" s="1"/>
  <c r="D19" i="39"/>
  <c r="N5" i="36"/>
  <c r="O5" i="36"/>
  <c r="N18" i="41"/>
  <c r="O18" i="41" s="1"/>
  <c r="N10" i="42"/>
  <c r="O10" i="42" s="1"/>
  <c r="N16" i="43"/>
  <c r="O16" i="43" s="1"/>
  <c r="N10" i="44"/>
  <c r="O10" i="44" s="1"/>
  <c r="N16" i="45"/>
  <c r="O16" i="45" s="1"/>
  <c r="N12" i="46"/>
  <c r="O12" i="46" s="1"/>
  <c r="O16" i="47"/>
  <c r="P16" i="47" s="1"/>
  <c r="N20" i="36" l="1"/>
  <c r="O20" i="36" s="1"/>
  <c r="N19" i="39"/>
  <c r="O19" i="39" s="1"/>
  <c r="N21" i="37"/>
  <c r="O21" i="37" s="1"/>
  <c r="N22" i="35"/>
  <c r="O22" i="35" s="1"/>
  <c r="N20" i="41"/>
  <c r="O20" i="41" s="1"/>
  <c r="N18" i="45"/>
  <c r="O18" i="45" s="1"/>
  <c r="N18" i="42"/>
  <c r="O18" i="42" s="1"/>
  <c r="N18" i="44"/>
  <c r="O18" i="44" s="1"/>
  <c r="I18" i="46"/>
  <c r="N18" i="46" s="1"/>
  <c r="O18" i="46" s="1"/>
  <c r="L21" i="37"/>
  <c r="D21" i="33"/>
  <c r="M21" i="33"/>
  <c r="N10" i="34"/>
  <c r="O10" i="34" s="1"/>
  <c r="O5" i="47"/>
  <c r="P5" i="47" s="1"/>
  <c r="N5" i="46"/>
  <c r="O5" i="46" s="1"/>
  <c r="N5" i="45"/>
  <c r="O5" i="45" s="1"/>
  <c r="N5" i="44"/>
  <c r="O5" i="44" s="1"/>
  <c r="N5" i="43"/>
  <c r="O5" i="43" s="1"/>
  <c r="N5" i="42"/>
  <c r="O5" i="42" s="1"/>
  <c r="N5" i="41"/>
  <c r="O5" i="41" s="1"/>
  <c r="E19" i="40"/>
  <c r="N19" i="40" s="1"/>
  <c r="O19" i="40" s="1"/>
  <c r="D18" i="47"/>
  <c r="O18" i="47" s="1"/>
  <c r="P18" i="47" s="1"/>
  <c r="N5" i="35"/>
  <c r="O5" i="35" s="1"/>
  <c r="L21" i="33"/>
  <c r="E21" i="37"/>
  <c r="E22" i="34"/>
  <c r="N22" i="34" s="1"/>
  <c r="O22" i="34" s="1"/>
  <c r="D19" i="38"/>
  <c r="N19" i="38" s="1"/>
  <c r="O19" i="38" s="1"/>
  <c r="I18" i="43"/>
  <c r="N18" i="43" s="1"/>
  <c r="O18" i="43" s="1"/>
  <c r="N21" i="33" l="1"/>
  <c r="O21" i="33" s="1"/>
</calcChain>
</file>

<file path=xl/sharedStrings.xml><?xml version="1.0" encoding="utf-8"?>
<sst xmlns="http://schemas.openxmlformats.org/spreadsheetml/2006/main" count="567" uniqueCount="81">
  <si>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</si>
  <si>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</si>
  <si>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</si>
  <si>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</si>
  <si>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</si>
  <si>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</si>
  <si>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</si>
  <si>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</si>
  <si>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</si>
  <si>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</si>
  <si>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</si>
  <si>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</si>
  <si>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</si>
  <si>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</si>
  <si>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</si>
  <si>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</si>
  <si>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</si>
  <si>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</si>
  <si>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</si>
  <si>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</si>
  <si>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</si>
  <si>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</si>
  <si>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</si>
  <si>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</si>
  <si>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Fire Control</t>
  </si>
  <si>
    <t>Physical Environment</t>
  </si>
  <si>
    <t>Other Physical Environment</t>
  </si>
  <si>
    <t>Transportation</t>
  </si>
  <si>
    <t>Road and Street Facilities</t>
  </si>
  <si>
    <t>Human Services</t>
  </si>
  <si>
    <t>Other Human Services</t>
  </si>
  <si>
    <t>Culture / Recreation</t>
  </si>
  <si>
    <t>Libraries</t>
  </si>
  <si>
    <t>Parks and Recreation</t>
  </si>
  <si>
    <t>2009 Municipal Population:</t>
  </si>
  <si>
    <t>Bell Expenditures Reported by Account Code and Fund Type</t>
  </si>
  <si>
    <t>Local Fiscal Year Ended September 30, 2010</t>
  </si>
  <si>
    <t>Protective Inspections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</si>
  <si>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</si>
  <si>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</si>
  <si>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</si>
  <si>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</si>
  <si>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</si>
  <si>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Health Services</t>
  </si>
  <si>
    <t>2012 Municipal Population:</t>
  </si>
  <si>
    <t>Local Fiscal Year Ended September 30, 2008</t>
  </si>
  <si>
    <t>Special Recreation Facilities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</si>
  <si>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</si>
  <si>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</si>
  <si>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</si>
  <si>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</si>
  <si>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</si>
  <si>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</si>
  <si>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Health</t>
  </si>
  <si>
    <t>Special Facilities</t>
  </si>
  <si>
    <t>2014 Municipal Population:</t>
  </si>
  <si>
    <t>Local Fiscal Year Ended September 30, 2015</t>
  </si>
  <si>
    <t>Parks / Recreation</t>
  </si>
  <si>
    <t>2015 Municipal Population:</t>
  </si>
  <si>
    <t>Local Fiscal Year Ended September 30, 2007</t>
  </si>
  <si>
    <t>Other Culture / Recreation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</si>
  <si>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</si>
  <si>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</si>
  <si>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</si>
  <si>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</si>
  <si>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</si>
  <si>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</si>
  <si>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</si>
  <si>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</si>
  <si>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</si>
  <si>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</si>
  <si>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Public Safety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</si>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</sst>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436612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436612</v>
      </c>
      <c r="P5" s="30">
        <f>(O5/P$20)</f>
        <v>847.79029126213595</v>
      </c>
      <c r="Q5" s="6"/>
    </row>
    <row r="6" spans="1:134">
      <c r="A6" s="12"/>
      <c r="B6" s="42">
        <v>511</v>
      </c>
      <c r="C6" s="19" t="s">
        <v>19</v>
      </c>
      <c r="D6" s="43">
        <v>42002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42002</v>
      </c>
      <c r="P6" s="44">
        <f>(O6/P$20)</f>
        <v>81.557281553398056</v>
      </c>
      <c r="Q6" s="9"/>
    </row>
    <row r="7" spans="1:134">
      <c r="A7" s="12"/>
      <c r="B7" s="42">
        <v>513</v>
      </c>
      <c r="C7" s="19" t="s">
        <v>20</v>
      </c>
      <c r="D7" s="43">
        <v>39475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39475</v>
      </c>
      <c r="P7" s="44">
        <f>(O7/P$20)</f>
        <v>76.650485436893206</v>
      </c>
      <c r="Q7" s="9"/>
    </row>
    <row r="8" spans="1:134">
      <c r="A8" s="12"/>
      <c r="B8" s="42">
        <v>514</v>
      </c>
      <c r="C8" s="19" t="s">
        <v>21</v>
      </c>
      <c r="D8" s="43">
        <v>15380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15380</v>
      </c>
      <c r="P8" s="44">
        <f>(O8/P$20)</f>
        <v>29.864077669902912</v>
      </c>
      <c r="Q8" s="9"/>
    </row>
    <row r="9" spans="1:134">
      <c r="A9" s="12"/>
      <c r="B9" s="42">
        <v>519</v>
      </c>
      <c r="C9" s="19" t="s">
        <v>22</v>
      </c>
      <c r="D9" s="43">
        <v>339755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339755</v>
      </c>
      <c r="P9" s="44">
        <f>(O9/P$20)</f>
        <v>659.71844660194176</v>
      </c>
      <c r="Q9" s="9"/>
    </row>
    <row r="10" spans="1:134" ht="15.75">
      <c r="A10" s="26" t="s">
        <v>23</v>
      </c>
      <c r="B10" s="27"/>
      <c r="C10" s="28"/>
      <c r="D10" s="29">
        <f>SUM(D11:D11)</f>
        <v>1523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1523</v>
      </c>
      <c r="P10" s="41">
        <f>(O10/P$20)</f>
        <v>2.9572815533980581</v>
      </c>
      <c r="Q10" s="10"/>
    </row>
    <row r="11" spans="1:134">
      <c r="A11" s="12"/>
      <c r="B11" s="42">
        <v>529</v>
      </c>
      <c r="C11" s="19" t="s">
        <v>71</v>
      </c>
      <c r="D11" s="43">
        <v>1523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1523</v>
      </c>
      <c r="P11" s="44">
        <f>(O11/P$20)</f>
        <v>2.9572815533980581</v>
      </c>
      <c r="Q11" s="9"/>
    </row>
    <row r="12" spans="1:134" ht="15.75">
      <c r="A12" s="26" t="s">
        <v>27</v>
      </c>
      <c r="B12" s="27"/>
      <c r="C12" s="28"/>
      <c r="D12" s="29">
        <f>SUM(D13:D13)</f>
        <v>10957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ref="O12:O17" si="2">SUM(D12:N12)</f>
        <v>10957</v>
      </c>
      <c r="P12" s="41">
        <f>(O12/P$20)</f>
        <v>21.275728155339806</v>
      </c>
      <c r="Q12" s="10"/>
    </row>
    <row r="13" spans="1:134">
      <c r="A13" s="12"/>
      <c r="B13" s="42">
        <v>541</v>
      </c>
      <c r="C13" s="19" t="s">
        <v>28</v>
      </c>
      <c r="D13" s="43">
        <v>10957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10957</v>
      </c>
      <c r="P13" s="44">
        <f>(O13/P$20)</f>
        <v>21.275728155339806</v>
      </c>
      <c r="Q13" s="9"/>
    </row>
    <row r="14" spans="1:134" ht="15.75">
      <c r="A14" s="26" t="s">
        <v>29</v>
      </c>
      <c r="B14" s="27"/>
      <c r="C14" s="28"/>
      <c r="D14" s="29">
        <f>SUM(D15:D15)</f>
        <v>1800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1800</v>
      </c>
      <c r="P14" s="41">
        <f>(O14/P$20)</f>
        <v>3.4951456310679609</v>
      </c>
      <c r="Q14" s="10"/>
    </row>
    <row r="15" spans="1:134">
      <c r="A15" s="12"/>
      <c r="B15" s="42">
        <v>569</v>
      </c>
      <c r="C15" s="19" t="s">
        <v>30</v>
      </c>
      <c r="D15" s="43">
        <v>1800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1800</v>
      </c>
      <c r="P15" s="44">
        <f>(O15/P$20)</f>
        <v>3.4951456310679609</v>
      </c>
      <c r="Q15" s="9"/>
    </row>
    <row r="16" spans="1:134" ht="15.75">
      <c r="A16" s="26" t="s">
        <v>31</v>
      </c>
      <c r="B16" s="27"/>
      <c r="C16" s="28"/>
      <c r="D16" s="29">
        <f>SUM(D17:D17)</f>
        <v>4140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4140</v>
      </c>
      <c r="P16" s="41">
        <f>(O16/P$20)</f>
        <v>8.0388349514563107</v>
      </c>
      <c r="Q16" s="9"/>
    </row>
    <row r="17" spans="1:120" ht="15.75" thickBot="1">
      <c r="A17" s="12"/>
      <c r="B17" s="42">
        <v>572</v>
      </c>
      <c r="C17" s="19" t="s">
        <v>33</v>
      </c>
      <c r="D17" s="43">
        <v>4140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4140</v>
      </c>
      <c r="P17" s="44">
        <f>(O17/P$20)</f>
        <v>8.0388349514563107</v>
      </c>
      <c r="Q17" s="9"/>
    </row>
    <row r="18" spans="1:120" ht="16.5" thickBot="1">
      <c r="A18" s="13" t="s">
        <v>10</v>
      </c>
      <c r="B18" s="21"/>
      <c r="C18" s="20"/>
      <c r="D18" s="14">
        <f>SUM(D5,D10,D12,D14,D16)</f>
        <v>455032</v>
      </c>
      <c r="E18" s="14">
        <f t="shared" ref="E18:N18" si="3">SUM(E5,E10,E12,E14,E16)</f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455032</v>
      </c>
      <c r="P18" s="35">
        <f>(O18/P$20)</f>
        <v>883.55728155339807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80</v>
      </c>
      <c r="N20" s="90"/>
      <c r="O20" s="90"/>
      <c r="P20" s="39">
        <v>515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256956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256956</v>
      </c>
      <c r="O5" s="30">
        <f t="shared" ref="O5:O19" si="2">(N5/O$21)</f>
        <v>597.57209302325577</v>
      </c>
      <c r="P5" s="6"/>
    </row>
    <row r="6" spans="1:133">
      <c r="A6" s="12"/>
      <c r="B6" s="42">
        <v>511</v>
      </c>
      <c r="C6" s="19" t="s">
        <v>19</v>
      </c>
      <c r="D6" s="43">
        <v>14556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14556</v>
      </c>
      <c r="O6" s="44">
        <f t="shared" si="2"/>
        <v>33.851162790697671</v>
      </c>
      <c r="P6" s="9"/>
    </row>
    <row r="7" spans="1:133">
      <c r="A7" s="12"/>
      <c r="B7" s="42">
        <v>513</v>
      </c>
      <c r="C7" s="19" t="s">
        <v>20</v>
      </c>
      <c r="D7" s="43">
        <v>102782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102782</v>
      </c>
      <c r="O7" s="44">
        <f t="shared" si="2"/>
        <v>239.02790697674419</v>
      </c>
      <c r="P7" s="9"/>
    </row>
    <row r="8" spans="1:133">
      <c r="A8" s="12"/>
      <c r="B8" s="42">
        <v>514</v>
      </c>
      <c r="C8" s="19" t="s">
        <v>21</v>
      </c>
      <c r="D8" s="43">
        <v>14869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14869</v>
      </c>
      <c r="O8" s="44">
        <f t="shared" si="2"/>
        <v>34.579069767441858</v>
      </c>
      <c r="P8" s="9"/>
    </row>
    <row r="9" spans="1:133">
      <c r="A9" s="12"/>
      <c r="B9" s="42">
        <v>519</v>
      </c>
      <c r="C9" s="19" t="s">
        <v>22</v>
      </c>
      <c r="D9" s="43">
        <v>124749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124749</v>
      </c>
      <c r="O9" s="44">
        <f t="shared" si="2"/>
        <v>290.11395348837209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2576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2576</v>
      </c>
      <c r="O10" s="41">
        <f t="shared" si="2"/>
        <v>5.9906976744186045</v>
      </c>
      <c r="P10" s="10"/>
    </row>
    <row r="11" spans="1:133">
      <c r="A11" s="12"/>
      <c r="B11" s="42">
        <v>524</v>
      </c>
      <c r="C11" s="19" t="s">
        <v>37</v>
      </c>
      <c r="D11" s="43">
        <v>2576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2576</v>
      </c>
      <c r="O11" s="44">
        <f t="shared" si="2"/>
        <v>5.9906976744186045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4735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4735</v>
      </c>
      <c r="O12" s="41">
        <f t="shared" si="2"/>
        <v>11.011627906976743</v>
      </c>
      <c r="P12" s="10"/>
    </row>
    <row r="13" spans="1:133">
      <c r="A13" s="12"/>
      <c r="B13" s="42">
        <v>541</v>
      </c>
      <c r="C13" s="19" t="s">
        <v>28</v>
      </c>
      <c r="D13" s="43">
        <v>4735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4735</v>
      </c>
      <c r="O13" s="44">
        <f t="shared" si="2"/>
        <v>11.011627906976743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5.5813953488372094</v>
      </c>
      <c r="P14" s="10"/>
    </row>
    <row r="15" spans="1:133">
      <c r="A15" s="12"/>
      <c r="B15" s="42">
        <v>562</v>
      </c>
      <c r="C15" s="19" t="s">
        <v>43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5.5813953488372094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SUM(D17:D18)</f>
        <v>2015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2015</v>
      </c>
      <c r="O16" s="41">
        <f t="shared" si="2"/>
        <v>4.6860465116279073</v>
      </c>
      <c r="P16" s="9"/>
    </row>
    <row r="17" spans="1:119">
      <c r="A17" s="12"/>
      <c r="B17" s="42">
        <v>571</v>
      </c>
      <c r="C17" s="19" t="s">
        <v>32</v>
      </c>
      <c r="D17" s="43">
        <v>651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651</v>
      </c>
      <c r="O17" s="44">
        <f t="shared" si="2"/>
        <v>1.5139534883720931</v>
      </c>
      <c r="P17" s="9"/>
    </row>
    <row r="18" spans="1:119" ht="15.75" thickBot="1">
      <c r="A18" s="12"/>
      <c r="B18" s="42">
        <v>575</v>
      </c>
      <c r="C18" s="19" t="s">
        <v>46</v>
      </c>
      <c r="D18" s="43">
        <v>1364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1364</v>
      </c>
      <c r="O18" s="44">
        <f t="shared" si="2"/>
        <v>3.172093023255814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268682</v>
      </c>
      <c r="E19" s="14">
        <f t="shared" ref="E19:M19" si="7">SUM(E5,E10,E12,E14,E16)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268682</v>
      </c>
      <c r="O19" s="35">
        <f t="shared" si="2"/>
        <v>624.84186046511627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49</v>
      </c>
      <c r="M21" s="90"/>
      <c r="N21" s="90"/>
      <c r="O21" s="39">
        <v>430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160332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160332</v>
      </c>
      <c r="O5" s="30">
        <f t="shared" ref="O5:O20" si="2">(N5/O$22)</f>
        <v>377.25176470588235</v>
      </c>
      <c r="P5" s="6"/>
    </row>
    <row r="6" spans="1:133">
      <c r="A6" s="12"/>
      <c r="B6" s="42">
        <v>511</v>
      </c>
      <c r="C6" s="19" t="s">
        <v>19</v>
      </c>
      <c r="D6" s="43">
        <v>15543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15543</v>
      </c>
      <c r="O6" s="44">
        <f t="shared" si="2"/>
        <v>36.571764705882352</v>
      </c>
      <c r="P6" s="9"/>
    </row>
    <row r="7" spans="1:133">
      <c r="A7" s="12"/>
      <c r="B7" s="42">
        <v>513</v>
      </c>
      <c r="C7" s="19" t="s">
        <v>20</v>
      </c>
      <c r="D7" s="43">
        <v>68327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68327</v>
      </c>
      <c r="O7" s="44">
        <f t="shared" si="2"/>
        <v>160.76941176470589</v>
      </c>
      <c r="P7" s="9"/>
    </row>
    <row r="8" spans="1:133">
      <c r="A8" s="12"/>
      <c r="B8" s="42">
        <v>514</v>
      </c>
      <c r="C8" s="19" t="s">
        <v>21</v>
      </c>
      <c r="D8" s="43">
        <v>6674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6674</v>
      </c>
      <c r="O8" s="44">
        <f t="shared" si="2"/>
        <v>15.703529411764706</v>
      </c>
      <c r="P8" s="9"/>
    </row>
    <row r="9" spans="1:133">
      <c r="A9" s="12"/>
      <c r="B9" s="42">
        <v>519</v>
      </c>
      <c r="C9" s="19" t="s">
        <v>22</v>
      </c>
      <c r="D9" s="43">
        <v>69788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69788</v>
      </c>
      <c r="O9" s="44">
        <f t="shared" si="2"/>
        <v>164.20705882352942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1342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1342</v>
      </c>
      <c r="O10" s="41">
        <f t="shared" si="2"/>
        <v>3.1576470588235295</v>
      </c>
      <c r="P10" s="10"/>
    </row>
    <row r="11" spans="1:133">
      <c r="A11" s="12"/>
      <c r="B11" s="42">
        <v>522</v>
      </c>
      <c r="C11" s="19" t="s">
        <v>24</v>
      </c>
      <c r="D11" s="43">
        <v>325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325</v>
      </c>
      <c r="O11" s="44">
        <f t="shared" si="2"/>
        <v>0.76470588235294112</v>
      </c>
      <c r="P11" s="9"/>
    </row>
    <row r="12" spans="1:133">
      <c r="A12" s="12"/>
      <c r="B12" s="42">
        <v>524</v>
      </c>
      <c r="C12" s="19" t="s">
        <v>37</v>
      </c>
      <c r="D12" s="43">
        <v>1017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1017</v>
      </c>
      <c r="O12" s="44">
        <f t="shared" si="2"/>
        <v>2.3929411764705883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SUM(D14:D14)</f>
        <v>66991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66991</v>
      </c>
      <c r="O13" s="41">
        <f t="shared" si="2"/>
        <v>157.62588235294118</v>
      </c>
      <c r="P13" s="10"/>
    </row>
    <row r="14" spans="1:133">
      <c r="A14" s="12"/>
      <c r="B14" s="42">
        <v>541</v>
      </c>
      <c r="C14" s="19" t="s">
        <v>28</v>
      </c>
      <c r="D14" s="43">
        <v>66991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66991</v>
      </c>
      <c r="O14" s="44">
        <f t="shared" si="2"/>
        <v>157.62588235294118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2909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2909</v>
      </c>
      <c r="O15" s="41">
        <f t="shared" si="2"/>
        <v>6.8447058823529412</v>
      </c>
      <c r="P15" s="10"/>
    </row>
    <row r="16" spans="1:133">
      <c r="A16" s="12"/>
      <c r="B16" s="42">
        <v>562</v>
      </c>
      <c r="C16" s="19" t="s">
        <v>43</v>
      </c>
      <c r="D16" s="43">
        <v>2909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2909</v>
      </c>
      <c r="O16" s="44">
        <f t="shared" si="2"/>
        <v>6.8447058823529412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SUM(D18:D19)</f>
        <v>8810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8810</v>
      </c>
      <c r="O17" s="41">
        <f t="shared" si="2"/>
        <v>20.729411764705883</v>
      </c>
      <c r="P17" s="9"/>
    </row>
    <row r="18" spans="1:119">
      <c r="A18" s="12"/>
      <c r="B18" s="42">
        <v>571</v>
      </c>
      <c r="C18" s="19" t="s">
        <v>32</v>
      </c>
      <c r="D18" s="43">
        <v>2364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2364</v>
      </c>
      <c r="O18" s="44">
        <f t="shared" si="2"/>
        <v>5.5623529411764707</v>
      </c>
      <c r="P18" s="9"/>
    </row>
    <row r="19" spans="1:119" ht="15.75" thickBot="1">
      <c r="A19" s="12"/>
      <c r="B19" s="42">
        <v>572</v>
      </c>
      <c r="C19" s="19" t="s">
        <v>33</v>
      </c>
      <c r="D19" s="43">
        <v>6446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6446</v>
      </c>
      <c r="O19" s="44">
        <f t="shared" si="2"/>
        <v>15.167058823529413</v>
      </c>
      <c r="P19" s="9"/>
    </row>
    <row r="20" spans="1:119" ht="16.5" thickBot="1">
      <c r="A20" s="13" t="s">
        <v>10</v>
      </c>
      <c r="B20" s="21"/>
      <c r="C20" s="20"/>
      <c r="D20" s="14">
        <f>SUM(D5,D10,D13,D15,D17)</f>
        <v>240384</v>
      </c>
      <c r="E20" s="14">
        <f t="shared" ref="E20:M20" si="7">SUM(E5,E10,E13,E15,E17)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240384</v>
      </c>
      <c r="O20" s="35">
        <f t="shared" si="2"/>
        <v>565.6094117647059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44</v>
      </c>
      <c r="M22" s="90"/>
      <c r="N22" s="90"/>
      <c r="O22" s="39">
        <v>425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148019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148019</v>
      </c>
      <c r="O5" s="30">
        <f t="shared" ref="O5:O22" si="2">(N5/O$24)</f>
        <v>336.40681818181821</v>
      </c>
      <c r="P5" s="6"/>
    </row>
    <row r="6" spans="1:133">
      <c r="A6" s="12"/>
      <c r="B6" s="42">
        <v>511</v>
      </c>
      <c r="C6" s="19" t="s">
        <v>19</v>
      </c>
      <c r="D6" s="43">
        <v>14222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14222</v>
      </c>
      <c r="O6" s="44">
        <f t="shared" si="2"/>
        <v>32.322727272727271</v>
      </c>
      <c r="P6" s="9"/>
    </row>
    <row r="7" spans="1:133">
      <c r="A7" s="12"/>
      <c r="B7" s="42">
        <v>513</v>
      </c>
      <c r="C7" s="19" t="s">
        <v>20</v>
      </c>
      <c r="D7" s="43">
        <v>58705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58705</v>
      </c>
      <c r="O7" s="44">
        <f t="shared" si="2"/>
        <v>133.42045454545453</v>
      </c>
      <c r="P7" s="9"/>
    </row>
    <row r="8" spans="1:133">
      <c r="A8" s="12"/>
      <c r="B8" s="42">
        <v>514</v>
      </c>
      <c r="C8" s="19" t="s">
        <v>21</v>
      </c>
      <c r="D8" s="43">
        <v>10670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10670</v>
      </c>
      <c r="O8" s="44">
        <f t="shared" si="2"/>
        <v>24.25</v>
      </c>
      <c r="P8" s="9"/>
    </row>
    <row r="9" spans="1:133">
      <c r="A9" s="12"/>
      <c r="B9" s="42">
        <v>519</v>
      </c>
      <c r="C9" s="19" t="s">
        <v>22</v>
      </c>
      <c r="D9" s="43">
        <v>64422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64422</v>
      </c>
      <c r="O9" s="44">
        <f t="shared" si="2"/>
        <v>146.41363636363636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3059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3059</v>
      </c>
      <c r="O10" s="41">
        <f t="shared" si="2"/>
        <v>6.9522727272727272</v>
      </c>
      <c r="P10" s="10"/>
    </row>
    <row r="11" spans="1:133">
      <c r="A11" s="12"/>
      <c r="B11" s="42">
        <v>522</v>
      </c>
      <c r="C11" s="19" t="s">
        <v>24</v>
      </c>
      <c r="D11" s="43">
        <v>281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</v>
      </c>
      <c r="O11" s="44">
        <f t="shared" si="2"/>
        <v>0.63863636363636367</v>
      </c>
      <c r="P11" s="9"/>
    </row>
    <row r="12" spans="1:133">
      <c r="A12" s="12"/>
      <c r="B12" s="42">
        <v>524</v>
      </c>
      <c r="C12" s="19" t="s">
        <v>37</v>
      </c>
      <c r="D12" s="43">
        <v>2778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2778</v>
      </c>
      <c r="O12" s="44">
        <f t="shared" si="2"/>
        <v>6.3136363636363635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246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246</v>
      </c>
      <c r="O13" s="41">
        <f t="shared" si="2"/>
        <v>0.55909090909090908</v>
      </c>
      <c r="P13" s="10"/>
    </row>
    <row r="14" spans="1:133">
      <c r="A14" s="12"/>
      <c r="B14" s="42">
        <v>539</v>
      </c>
      <c r="C14" s="19" t="s">
        <v>26</v>
      </c>
      <c r="D14" s="43">
        <v>246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</v>
      </c>
      <c r="O14" s="44">
        <f t="shared" si="2"/>
        <v>0.55909090909090908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33830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33830</v>
      </c>
      <c r="O15" s="41">
        <f t="shared" si="2"/>
        <v>76.88636363636364</v>
      </c>
      <c r="P15" s="10"/>
    </row>
    <row r="16" spans="1:133">
      <c r="A16" s="12"/>
      <c r="B16" s="42">
        <v>541</v>
      </c>
      <c r="C16" s="19" t="s">
        <v>28</v>
      </c>
      <c r="D16" s="43">
        <v>33830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33830</v>
      </c>
      <c r="O16" s="44">
        <f t="shared" si="2"/>
        <v>76.88636363636364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2580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2580</v>
      </c>
      <c r="O17" s="41">
        <f t="shared" si="2"/>
        <v>5.8636363636363633</v>
      </c>
      <c r="P17" s="10"/>
    </row>
    <row r="18" spans="1:119">
      <c r="A18" s="12"/>
      <c r="B18" s="42">
        <v>569</v>
      </c>
      <c r="C18" s="19" t="s">
        <v>30</v>
      </c>
      <c r="D18" s="43">
        <v>2580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2580</v>
      </c>
      <c r="O18" s="44">
        <f t="shared" si="2"/>
        <v>5.8636363636363633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SUM(D20:D21)</f>
        <v>72046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72046</v>
      </c>
      <c r="O19" s="41">
        <f t="shared" si="2"/>
        <v>163.7409090909091</v>
      </c>
      <c r="P19" s="9"/>
    </row>
    <row r="20" spans="1:119">
      <c r="A20" s="12"/>
      <c r="B20" s="42">
        <v>571</v>
      </c>
      <c r="C20" s="19" t="s">
        <v>32</v>
      </c>
      <c r="D20" s="43">
        <v>770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770</v>
      </c>
      <c r="O20" s="44">
        <f t="shared" si="2"/>
        <v>1.75</v>
      </c>
      <c r="P20" s="9"/>
    </row>
    <row r="21" spans="1:119" ht="15.75" thickBot="1">
      <c r="A21" s="12"/>
      <c r="B21" s="42">
        <v>572</v>
      </c>
      <c r="C21" s="19" t="s">
        <v>33</v>
      </c>
      <c r="D21" s="43">
        <v>71276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71276</v>
      </c>
      <c r="O21" s="44">
        <f t="shared" si="2"/>
        <v>161.9909090909091</v>
      </c>
      <c r="P21" s="9"/>
    </row>
    <row r="22" spans="1:119" ht="16.5" thickBot="1">
      <c r="A22" s="13" t="s">
        <v>10</v>
      </c>
      <c r="B22" s="21"/>
      <c r="C22" s="20"/>
      <c r="D22" s="14">
        <f>SUM(D5,D10,D13,D15,D17,D19)</f>
        <v>259780</v>
      </c>
      <c r="E22" s="14">
        <f t="shared" ref="E22:M22" si="8">SUM(E5,E10,E13,E15,E17,E19)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259780</v>
      </c>
      <c r="O22" s="35">
        <f t="shared" si="2"/>
        <v>590.40909090909088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41</v>
      </c>
      <c r="M24" s="90"/>
      <c r="N24" s="90"/>
      <c r="O24" s="39">
        <v>440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170868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170868</v>
      </c>
      <c r="O5" s="30">
        <f t="shared" ref="O5:O22" si="2">(N5/O$24)</f>
        <v>374.71052631578948</v>
      </c>
      <c r="P5" s="6"/>
    </row>
    <row r="6" spans="1:133">
      <c r="A6" s="12"/>
      <c r="B6" s="42">
        <v>511</v>
      </c>
      <c r="C6" s="19" t="s">
        <v>19</v>
      </c>
      <c r="D6" s="43">
        <v>14543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14543</v>
      </c>
      <c r="O6" s="44">
        <f t="shared" si="2"/>
        <v>31.892543859649123</v>
      </c>
      <c r="P6" s="9"/>
    </row>
    <row r="7" spans="1:133">
      <c r="A7" s="12"/>
      <c r="B7" s="42">
        <v>513</v>
      </c>
      <c r="C7" s="19" t="s">
        <v>20</v>
      </c>
      <c r="D7" s="43">
        <v>73058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73058</v>
      </c>
      <c r="O7" s="44">
        <f t="shared" si="2"/>
        <v>160.21491228070175</v>
      </c>
      <c r="P7" s="9"/>
    </row>
    <row r="8" spans="1:133">
      <c r="A8" s="12"/>
      <c r="B8" s="42">
        <v>514</v>
      </c>
      <c r="C8" s="19" t="s">
        <v>21</v>
      </c>
      <c r="D8" s="43">
        <v>11494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11494</v>
      </c>
      <c r="O8" s="44">
        <f t="shared" si="2"/>
        <v>25.206140350877192</v>
      </c>
      <c r="P8" s="9"/>
    </row>
    <row r="9" spans="1:133">
      <c r="A9" s="12"/>
      <c r="B9" s="42">
        <v>519</v>
      </c>
      <c r="C9" s="19" t="s">
        <v>22</v>
      </c>
      <c r="D9" s="43">
        <v>71773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71773</v>
      </c>
      <c r="O9" s="44">
        <f t="shared" si="2"/>
        <v>157.3969298245614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3029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3029</v>
      </c>
      <c r="O10" s="41">
        <f t="shared" si="2"/>
        <v>6.6425438596491224</v>
      </c>
      <c r="P10" s="10"/>
    </row>
    <row r="11" spans="1:133">
      <c r="A11" s="12"/>
      <c r="B11" s="42">
        <v>522</v>
      </c>
      <c r="C11" s="19" t="s">
        <v>24</v>
      </c>
      <c r="D11" s="43">
        <v>446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446</v>
      </c>
      <c r="O11" s="44">
        <f t="shared" si="2"/>
        <v>0.97807017543859653</v>
      </c>
      <c r="P11" s="9"/>
    </row>
    <row r="12" spans="1:133">
      <c r="A12" s="12"/>
      <c r="B12" s="42">
        <v>524</v>
      </c>
      <c r="C12" s="19" t="s">
        <v>37</v>
      </c>
      <c r="D12" s="43">
        <v>2583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2583</v>
      </c>
      <c r="O12" s="44">
        <f t="shared" si="2"/>
        <v>5.6644736842105265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771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771</v>
      </c>
      <c r="O13" s="41">
        <f t="shared" si="2"/>
        <v>1.6907894736842106</v>
      </c>
      <c r="P13" s="10"/>
    </row>
    <row r="14" spans="1:133">
      <c r="A14" s="12"/>
      <c r="B14" s="42">
        <v>539</v>
      </c>
      <c r="C14" s="19" t="s">
        <v>26</v>
      </c>
      <c r="D14" s="43">
        <v>771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771</v>
      </c>
      <c r="O14" s="44">
        <f t="shared" si="2"/>
        <v>1.6907894736842106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27707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27707</v>
      </c>
      <c r="O15" s="41">
        <f t="shared" si="2"/>
        <v>60.760964912280699</v>
      </c>
      <c r="P15" s="10"/>
    </row>
    <row r="16" spans="1:133">
      <c r="A16" s="12"/>
      <c r="B16" s="42">
        <v>541</v>
      </c>
      <c r="C16" s="19" t="s">
        <v>28</v>
      </c>
      <c r="D16" s="43">
        <v>27707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27707</v>
      </c>
      <c r="O16" s="44">
        <f t="shared" si="2"/>
        <v>60.760964912280699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1085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1085</v>
      </c>
      <c r="O17" s="41">
        <f t="shared" si="2"/>
        <v>2.3793859649122808</v>
      </c>
      <c r="P17" s="10"/>
    </row>
    <row r="18" spans="1:119">
      <c r="A18" s="12"/>
      <c r="B18" s="42">
        <v>569</v>
      </c>
      <c r="C18" s="19" t="s">
        <v>30</v>
      </c>
      <c r="D18" s="43">
        <v>1085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1085</v>
      </c>
      <c r="O18" s="44">
        <f t="shared" si="2"/>
        <v>2.3793859649122808</v>
      </c>
      <c r="P18" s="9"/>
    </row>
    <row r="19" spans="1:119" ht="15.75">
      <c r="A19" s="26" t="s">
        <v>31</v>
      </c>
      <c r="B19" s="27"/>
      <c r="C19" s="28"/>
      <c r="D19" s="29">
        <f t="shared" ref="D19:M19" si="7">SUM(D20:D21)</f>
        <v>170136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170136</v>
      </c>
      <c r="O19" s="41">
        <f t="shared" si="2"/>
        <v>373.10526315789474</v>
      </c>
      <c r="P19" s="9"/>
    </row>
    <row r="20" spans="1:119">
      <c r="A20" s="12"/>
      <c r="B20" s="42">
        <v>571</v>
      </c>
      <c r="C20" s="19" t="s">
        <v>32</v>
      </c>
      <c r="D20" s="43">
        <v>3129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3129</v>
      </c>
      <c r="O20" s="44">
        <f t="shared" si="2"/>
        <v>6.8618421052631575</v>
      </c>
      <c r="P20" s="9"/>
    </row>
    <row r="21" spans="1:119" ht="15.75" thickBot="1">
      <c r="A21" s="12"/>
      <c r="B21" s="42">
        <v>572</v>
      </c>
      <c r="C21" s="19" t="s">
        <v>33</v>
      </c>
      <c r="D21" s="43">
        <v>167007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167007</v>
      </c>
      <c r="O21" s="44">
        <f t="shared" si="2"/>
        <v>366.24342105263156</v>
      </c>
      <c r="P21" s="9"/>
    </row>
    <row r="22" spans="1:119" ht="16.5" thickBot="1">
      <c r="A22" s="13" t="s">
        <v>10</v>
      </c>
      <c r="B22" s="21"/>
      <c r="C22" s="20"/>
      <c r="D22" s="14">
        <f>SUM(D5,D10,D13,D15,D17,D19)</f>
        <v>373596</v>
      </c>
      <c r="E22" s="14">
        <f t="shared" ref="E22:M22" si="8">SUM(E5,E10,E13,E15,E17,E19)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373596</v>
      </c>
      <c r="O22" s="35">
        <f t="shared" si="2"/>
        <v>819.28947368421052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456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144082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144082</v>
      </c>
      <c r="O5" s="30">
        <f t="shared" ref="O5:O21" si="2">(N5/O$23)</f>
        <v>347.18554216867471</v>
      </c>
      <c r="P5" s="6"/>
    </row>
    <row r="6" spans="1:133">
      <c r="A6" s="12"/>
      <c r="B6" s="42">
        <v>511</v>
      </c>
      <c r="C6" s="19" t="s">
        <v>19</v>
      </c>
      <c r="D6" s="43">
        <v>12771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12771</v>
      </c>
      <c r="O6" s="44">
        <f t="shared" si="2"/>
        <v>30.773493975903616</v>
      </c>
      <c r="P6" s="9"/>
    </row>
    <row r="7" spans="1:133">
      <c r="A7" s="12"/>
      <c r="B7" s="42">
        <v>513</v>
      </c>
      <c r="C7" s="19" t="s">
        <v>20</v>
      </c>
      <c r="D7" s="43">
        <v>51221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51221</v>
      </c>
      <c r="O7" s="44">
        <f t="shared" si="2"/>
        <v>123.42409638554217</v>
      </c>
      <c r="P7" s="9"/>
    </row>
    <row r="8" spans="1:133">
      <c r="A8" s="12"/>
      <c r="B8" s="42">
        <v>514</v>
      </c>
      <c r="C8" s="19" t="s">
        <v>21</v>
      </c>
      <c r="D8" s="43">
        <v>12536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12536</v>
      </c>
      <c r="O8" s="44">
        <f t="shared" si="2"/>
        <v>30.20722891566265</v>
      </c>
      <c r="P8" s="9"/>
    </row>
    <row r="9" spans="1:133">
      <c r="A9" s="12"/>
      <c r="B9" s="42">
        <v>519</v>
      </c>
      <c r="C9" s="19" t="s">
        <v>22</v>
      </c>
      <c r="D9" s="43">
        <v>67554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67554</v>
      </c>
      <c r="O9" s="44">
        <f t="shared" si="2"/>
        <v>162.78072289156626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339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339</v>
      </c>
      <c r="O10" s="41">
        <f t="shared" si="2"/>
        <v>0.81686746987951808</v>
      </c>
      <c r="P10" s="10"/>
    </row>
    <row r="11" spans="1:133">
      <c r="A11" s="12"/>
      <c r="B11" s="42">
        <v>522</v>
      </c>
      <c r="C11" s="19" t="s">
        <v>24</v>
      </c>
      <c r="D11" s="43">
        <v>339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339</v>
      </c>
      <c r="O11" s="44">
        <f t="shared" si="2"/>
        <v>0.81686746987951808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587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587</v>
      </c>
      <c r="O12" s="41">
        <f t="shared" si="2"/>
        <v>1.4144578313253011</v>
      </c>
      <c r="P12" s="10"/>
    </row>
    <row r="13" spans="1:133">
      <c r="A13" s="12"/>
      <c r="B13" s="42">
        <v>539</v>
      </c>
      <c r="C13" s="19" t="s">
        <v>26</v>
      </c>
      <c r="D13" s="43">
        <v>587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587</v>
      </c>
      <c r="O13" s="44">
        <f t="shared" si="2"/>
        <v>1.4144578313253011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40528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40528</v>
      </c>
      <c r="O14" s="41">
        <f t="shared" si="2"/>
        <v>97.657831325301203</v>
      </c>
      <c r="P14" s="10"/>
    </row>
    <row r="15" spans="1:133">
      <c r="A15" s="12"/>
      <c r="B15" s="42">
        <v>541</v>
      </c>
      <c r="C15" s="19" t="s">
        <v>28</v>
      </c>
      <c r="D15" s="43">
        <v>40528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40528</v>
      </c>
      <c r="O15" s="44">
        <f t="shared" si="2"/>
        <v>97.657831325301203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3600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3600</v>
      </c>
      <c r="O16" s="41">
        <f t="shared" si="2"/>
        <v>8.6746987951807224</v>
      </c>
      <c r="P16" s="10"/>
    </row>
    <row r="17" spans="1:119">
      <c r="A17" s="12"/>
      <c r="B17" s="42">
        <v>569</v>
      </c>
      <c r="C17" s="19" t="s">
        <v>30</v>
      </c>
      <c r="D17" s="43">
        <v>3600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3600</v>
      </c>
      <c r="O17" s="44">
        <f t="shared" si="2"/>
        <v>8.6746987951807224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SUM(D19:D20)</f>
        <v>285718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285718</v>
      </c>
      <c r="O18" s="41">
        <f t="shared" si="2"/>
        <v>688.47710843373488</v>
      </c>
      <c r="P18" s="9"/>
    </row>
    <row r="19" spans="1:119">
      <c r="A19" s="12"/>
      <c r="B19" s="42">
        <v>571</v>
      </c>
      <c r="C19" s="19" t="s">
        <v>32</v>
      </c>
      <c r="D19" s="43">
        <v>2839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2839</v>
      </c>
      <c r="O19" s="44">
        <f t="shared" si="2"/>
        <v>6.8409638554216867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282879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282879</v>
      </c>
      <c r="O20" s="44">
        <f t="shared" si="2"/>
        <v>681.63614457831329</v>
      </c>
      <c r="P20" s="9"/>
    </row>
    <row r="21" spans="1:119" ht="16.5" thickBot="1">
      <c r="A21" s="13" t="s">
        <v>10</v>
      </c>
      <c r="B21" s="21"/>
      <c r="C21" s="20"/>
      <c r="D21" s="14">
        <f>SUM(D5,D10,D12,D14,D16,D18)</f>
        <v>474854</v>
      </c>
      <c r="E21" s="14">
        <f t="shared" ref="E21:M21" si="8">SUM(E5,E10,E12,E14,E16,E18)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474854</v>
      </c>
      <c r="O21" s="35">
        <f t="shared" si="2"/>
        <v>1144.2265060240964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34</v>
      </c>
      <c r="M23" s="90"/>
      <c r="N23" s="90"/>
      <c r="O23" s="39">
        <v>415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147861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147861</v>
      </c>
      <c r="O5" s="30">
        <f t="shared" ref="O5:O21" si="2">(N5/O$23)</f>
        <v>321.43695652173915</v>
      </c>
      <c r="P5" s="6"/>
    </row>
    <row r="6" spans="1:133">
      <c r="A6" s="12"/>
      <c r="B6" s="42">
        <v>511</v>
      </c>
      <c r="C6" s="19" t="s">
        <v>19</v>
      </c>
      <c r="D6" s="43">
        <v>12595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12595</v>
      </c>
      <c r="O6" s="44">
        <f t="shared" si="2"/>
        <v>27.380434782608695</v>
      </c>
      <c r="P6" s="9"/>
    </row>
    <row r="7" spans="1:133">
      <c r="A7" s="12"/>
      <c r="B7" s="42">
        <v>513</v>
      </c>
      <c r="C7" s="19" t="s">
        <v>20</v>
      </c>
      <c r="D7" s="43">
        <v>39059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39059</v>
      </c>
      <c r="O7" s="44">
        <f t="shared" si="2"/>
        <v>84.910869565217396</v>
      </c>
      <c r="P7" s="9"/>
    </row>
    <row r="8" spans="1:133">
      <c r="A8" s="12"/>
      <c r="B8" s="42">
        <v>514</v>
      </c>
      <c r="C8" s="19" t="s">
        <v>21</v>
      </c>
      <c r="D8" s="43">
        <v>10971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10971</v>
      </c>
      <c r="O8" s="44">
        <f t="shared" si="2"/>
        <v>23.85</v>
      </c>
      <c r="P8" s="9"/>
    </row>
    <row r="9" spans="1:133">
      <c r="A9" s="12"/>
      <c r="B9" s="42">
        <v>519</v>
      </c>
      <c r="C9" s="19" t="s">
        <v>22</v>
      </c>
      <c r="D9" s="43">
        <v>85236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85236</v>
      </c>
      <c r="O9" s="44">
        <f t="shared" si="2"/>
        <v>185.29565217391306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680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680</v>
      </c>
      <c r="O10" s="41">
        <f t="shared" si="2"/>
        <v>1.4782608695652173</v>
      </c>
      <c r="P10" s="10"/>
    </row>
    <row r="11" spans="1:133">
      <c r="A11" s="12"/>
      <c r="B11" s="42">
        <v>522</v>
      </c>
      <c r="C11" s="19" t="s">
        <v>24</v>
      </c>
      <c r="D11" s="43">
        <v>680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680</v>
      </c>
      <c r="O11" s="44">
        <f t="shared" si="2"/>
        <v>1.4782608695652173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4681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4681</v>
      </c>
      <c r="O12" s="41">
        <f t="shared" si="2"/>
        <v>10.17608695652174</v>
      </c>
      <c r="P12" s="10"/>
    </row>
    <row r="13" spans="1:133">
      <c r="A13" s="12"/>
      <c r="B13" s="42">
        <v>539</v>
      </c>
      <c r="C13" s="19" t="s">
        <v>26</v>
      </c>
      <c r="D13" s="43">
        <v>4681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4681</v>
      </c>
      <c r="O13" s="44">
        <f t="shared" si="2"/>
        <v>10.17608695652174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134512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134512</v>
      </c>
      <c r="O14" s="41">
        <f t="shared" si="2"/>
        <v>292.4173913043478</v>
      </c>
      <c r="P14" s="10"/>
    </row>
    <row r="15" spans="1:133">
      <c r="A15" s="12"/>
      <c r="B15" s="42">
        <v>541</v>
      </c>
      <c r="C15" s="19" t="s">
        <v>28</v>
      </c>
      <c r="D15" s="43">
        <v>134512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134512</v>
      </c>
      <c r="O15" s="44">
        <f t="shared" si="2"/>
        <v>292.4173913043478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3631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3631</v>
      </c>
      <c r="O16" s="41">
        <f t="shared" si="2"/>
        <v>7.8934782608695651</v>
      </c>
      <c r="P16" s="10"/>
    </row>
    <row r="17" spans="1:119">
      <c r="A17" s="12"/>
      <c r="B17" s="42">
        <v>569</v>
      </c>
      <c r="C17" s="19" t="s">
        <v>30</v>
      </c>
      <c r="D17" s="43">
        <v>3631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3631</v>
      </c>
      <c r="O17" s="44">
        <f t="shared" si="2"/>
        <v>7.8934782608695651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SUM(D19:D20)</f>
        <v>13273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13273</v>
      </c>
      <c r="O18" s="41">
        <f t="shared" si="2"/>
        <v>28.854347826086958</v>
      </c>
      <c r="P18" s="9"/>
    </row>
    <row r="19" spans="1:119">
      <c r="A19" s="12"/>
      <c r="B19" s="42">
        <v>571</v>
      </c>
      <c r="C19" s="19" t="s">
        <v>32</v>
      </c>
      <c r="D19" s="43">
        <v>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</v>
      </c>
      <c r="O19" s="44">
        <f t="shared" si="2"/>
        <v>0.10869565217391304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13223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13223</v>
      </c>
      <c r="O20" s="44">
        <f t="shared" si="2"/>
        <v>28.745652173913044</v>
      </c>
      <c r="P20" s="9"/>
    </row>
    <row r="21" spans="1:119" ht="16.5" thickBot="1">
      <c r="A21" s="13" t="s">
        <v>10</v>
      </c>
      <c r="B21" s="21"/>
      <c r="C21" s="20"/>
      <c r="D21" s="14">
        <f>SUM(D5,D10,D12,D14,D16,D18)</f>
        <v>304638</v>
      </c>
      <c r="E21" s="14">
        <f t="shared" ref="E21:M21" si="8">SUM(E5,E10,E12,E14,E16,E18)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304638</v>
      </c>
      <c r="O21" s="35">
        <f t="shared" si="2"/>
        <v>662.25652173913045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47</v>
      </c>
      <c r="M23" s="90"/>
      <c r="N23" s="90"/>
      <c r="O23" s="39">
        <v>460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129679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129679</v>
      </c>
      <c r="O5" s="30">
        <f t="shared" ref="O5:O20" si="2">(N5/O$22)</f>
        <v>286.90044247787608</v>
      </c>
      <c r="P5" s="6"/>
    </row>
    <row r="6" spans="1:133">
      <c r="A6" s="12"/>
      <c r="B6" s="42">
        <v>511</v>
      </c>
      <c r="C6" s="19" t="s">
        <v>19</v>
      </c>
      <c r="D6" s="43">
        <v>12918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12918</v>
      </c>
      <c r="O6" s="44">
        <f t="shared" si="2"/>
        <v>28.579646017699115</v>
      </c>
      <c r="P6" s="9"/>
    </row>
    <row r="7" spans="1:133">
      <c r="A7" s="12"/>
      <c r="B7" s="42">
        <v>513</v>
      </c>
      <c r="C7" s="19" t="s">
        <v>20</v>
      </c>
      <c r="D7" s="43">
        <v>28792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28792</v>
      </c>
      <c r="O7" s="44">
        <f t="shared" si="2"/>
        <v>63.69911504424779</v>
      </c>
      <c r="P7" s="9"/>
    </row>
    <row r="8" spans="1:133">
      <c r="A8" s="12"/>
      <c r="B8" s="42">
        <v>514</v>
      </c>
      <c r="C8" s="19" t="s">
        <v>21</v>
      </c>
      <c r="D8" s="43">
        <v>15160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15160</v>
      </c>
      <c r="O8" s="44">
        <f t="shared" si="2"/>
        <v>33.539823008849559</v>
      </c>
      <c r="P8" s="9"/>
    </row>
    <row r="9" spans="1:133">
      <c r="A9" s="12"/>
      <c r="B9" s="42">
        <v>519</v>
      </c>
      <c r="C9" s="19" t="s">
        <v>22</v>
      </c>
      <c r="D9" s="43">
        <v>72809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72809</v>
      </c>
      <c r="O9" s="44">
        <f t="shared" si="2"/>
        <v>161.08185840707964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874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874</v>
      </c>
      <c r="O10" s="41">
        <f t="shared" si="2"/>
        <v>1.9336283185840708</v>
      </c>
      <c r="P10" s="10"/>
    </row>
    <row r="11" spans="1:133">
      <c r="A11" s="12"/>
      <c r="B11" s="42">
        <v>522</v>
      </c>
      <c r="C11" s="19" t="s">
        <v>24</v>
      </c>
      <c r="D11" s="43">
        <v>874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874</v>
      </c>
      <c r="O11" s="44">
        <f t="shared" si="2"/>
        <v>1.9336283185840708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1083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1083</v>
      </c>
      <c r="O12" s="41">
        <f t="shared" si="2"/>
        <v>2.3960176991150441</v>
      </c>
      <c r="P12" s="10"/>
    </row>
    <row r="13" spans="1:133">
      <c r="A13" s="12"/>
      <c r="B13" s="42">
        <v>539</v>
      </c>
      <c r="C13" s="19" t="s">
        <v>26</v>
      </c>
      <c r="D13" s="43">
        <v>1083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1083</v>
      </c>
      <c r="O13" s="44">
        <f t="shared" si="2"/>
        <v>2.3960176991150441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14597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14597</v>
      </c>
      <c r="O14" s="41">
        <f t="shared" si="2"/>
        <v>32.294247787610622</v>
      </c>
      <c r="P14" s="10"/>
    </row>
    <row r="15" spans="1:133">
      <c r="A15" s="12"/>
      <c r="B15" s="42">
        <v>541</v>
      </c>
      <c r="C15" s="19" t="s">
        <v>28</v>
      </c>
      <c r="D15" s="43">
        <v>14597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14597</v>
      </c>
      <c r="O15" s="44">
        <f t="shared" si="2"/>
        <v>32.294247787610622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1800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1800</v>
      </c>
      <c r="O16" s="41">
        <f t="shared" si="2"/>
        <v>3.9823008849557522</v>
      </c>
      <c r="P16" s="10"/>
    </row>
    <row r="17" spans="1:119">
      <c r="A17" s="12"/>
      <c r="B17" s="42">
        <v>569</v>
      </c>
      <c r="C17" s="19" t="s">
        <v>30</v>
      </c>
      <c r="D17" s="43">
        <v>1800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1800</v>
      </c>
      <c r="O17" s="44">
        <f t="shared" si="2"/>
        <v>3.9823008849557522</v>
      </c>
      <c r="P17" s="9"/>
    </row>
    <row r="18" spans="1:119" ht="15.75">
      <c r="A18" s="26" t="s">
        <v>31</v>
      </c>
      <c r="B18" s="27"/>
      <c r="C18" s="28"/>
      <c r="D18" s="29">
        <f t="shared" ref="D18:M18" si="7">SUM(D19:D19)</f>
        <v>44778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44778</v>
      </c>
      <c r="O18" s="41">
        <f t="shared" si="2"/>
        <v>99.06637168141593</v>
      </c>
      <c r="P18" s="9"/>
    </row>
    <row r="19" spans="1:119" ht="15.75" thickBot="1">
      <c r="A19" s="12"/>
      <c r="B19" s="42">
        <v>579</v>
      </c>
      <c r="C19" s="19" t="s">
        <v>60</v>
      </c>
      <c r="D19" s="43">
        <v>44778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44778</v>
      </c>
      <c r="O19" s="44">
        <f t="shared" si="2"/>
        <v>99.06637168141593</v>
      </c>
      <c r="P19" s="9"/>
    </row>
    <row r="20" spans="1:119" ht="16.5" thickBot="1">
      <c r="A20" s="13" t="s">
        <v>10</v>
      </c>
      <c r="B20" s="21"/>
      <c r="C20" s="20"/>
      <c r="D20" s="14">
        <f>SUM(D5,D10,D12,D14,D16,D18)</f>
        <v>192811</v>
      </c>
      <c r="E20" s="14">
        <f t="shared" ref="E20:M20" si="8">SUM(E5,E10,E12,E14,E16,E18)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192811</v>
      </c>
      <c r="O20" s="35">
        <f t="shared" si="2"/>
        <v>426.57300884955754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61</v>
      </c>
      <c r="M22" s="90"/>
      <c r="N22" s="90"/>
      <c r="O22" s="39">
        <v>452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155273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155273</v>
      </c>
      <c r="P5" s="30">
        <f t="shared" ref="P5:P18" si="2">(O5/P$20)</f>
        <v>301.5009708737864</v>
      </c>
      <c r="Q5" s="6"/>
    </row>
    <row r="6" spans="1:134">
      <c r="A6" s="12"/>
      <c r="B6" s="42">
        <v>511</v>
      </c>
      <c r="C6" s="19" t="s">
        <v>19</v>
      </c>
      <c r="D6" s="43">
        <v>12969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12969</v>
      </c>
      <c r="P6" s="44">
        <f t="shared" si="2"/>
        <v>25.18252427184466</v>
      </c>
      <c r="Q6" s="9"/>
    </row>
    <row r="7" spans="1:134">
      <c r="A7" s="12"/>
      <c r="B7" s="42">
        <v>513</v>
      </c>
      <c r="C7" s="19" t="s">
        <v>20</v>
      </c>
      <c r="D7" s="43">
        <v>54897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54897</v>
      </c>
      <c r="P7" s="44">
        <f t="shared" si="2"/>
        <v>106.59611650485436</v>
      </c>
      <c r="Q7" s="9"/>
    </row>
    <row r="8" spans="1:134">
      <c r="A8" s="12"/>
      <c r="B8" s="42">
        <v>514</v>
      </c>
      <c r="C8" s="19" t="s">
        <v>21</v>
      </c>
      <c r="D8" s="43">
        <v>13750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13750</v>
      </c>
      <c r="P8" s="44">
        <f t="shared" si="2"/>
        <v>26.699029126213592</v>
      </c>
      <c r="Q8" s="9"/>
    </row>
    <row r="9" spans="1:134">
      <c r="A9" s="12"/>
      <c r="B9" s="42">
        <v>519</v>
      </c>
      <c r="C9" s="19" t="s">
        <v>22</v>
      </c>
      <c r="D9" s="43">
        <v>73657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73657</v>
      </c>
      <c r="P9" s="44">
        <f t="shared" si="2"/>
        <v>143.02330097087378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1015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1015</v>
      </c>
      <c r="P10" s="41">
        <f t="shared" si="2"/>
        <v>1.970873786407767</v>
      </c>
      <c r="Q10" s="10"/>
    </row>
    <row r="11" spans="1:134">
      <c r="A11" s="12"/>
      <c r="B11" s="42">
        <v>529</v>
      </c>
      <c r="C11" s="19" t="s">
        <v>71</v>
      </c>
      <c r="D11" s="43">
        <v>1015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1015</v>
      </c>
      <c r="P11" s="44">
        <f t="shared" si="2"/>
        <v>1.970873786407767</v>
      </c>
      <c r="Q11" s="9"/>
    </row>
    <row r="12" spans="1:134" ht="15.75">
      <c r="A12" s="26" t="s">
        <v>27</v>
      </c>
      <c r="B12" s="27"/>
      <c r="C12" s="28"/>
      <c r="D12" s="29">
        <f t="shared" ref="D12:N12" si="4">SUM(D13:D13)</f>
        <v>6987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6987</v>
      </c>
      <c r="P12" s="41">
        <f t="shared" si="2"/>
        <v>13.566990291262137</v>
      </c>
      <c r="Q12" s="10"/>
    </row>
    <row r="13" spans="1:134">
      <c r="A13" s="12"/>
      <c r="B13" s="42">
        <v>541</v>
      </c>
      <c r="C13" s="19" t="s">
        <v>28</v>
      </c>
      <c r="D13" s="43">
        <v>6987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6987</v>
      </c>
      <c r="P13" s="44">
        <f t="shared" si="2"/>
        <v>13.566990291262137</v>
      </c>
      <c r="Q13" s="9"/>
    </row>
    <row r="14" spans="1:134" ht="15.75">
      <c r="A14" s="26" t="s">
        <v>29</v>
      </c>
      <c r="B14" s="27"/>
      <c r="C14" s="28"/>
      <c r="D14" s="29">
        <f t="shared" ref="D14:N14" si="5">SUM(D15:D15)</f>
        <v>1800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1800</v>
      </c>
      <c r="P14" s="41">
        <f t="shared" si="2"/>
        <v>3.4951456310679609</v>
      </c>
      <c r="Q14" s="10"/>
    </row>
    <row r="15" spans="1:134">
      <c r="A15" s="12"/>
      <c r="B15" s="42">
        <v>569</v>
      </c>
      <c r="C15" s="19" t="s">
        <v>30</v>
      </c>
      <c r="D15" s="43">
        <v>1800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1800</v>
      </c>
      <c r="P15" s="44">
        <f t="shared" si="2"/>
        <v>3.4951456310679609</v>
      </c>
      <c r="Q15" s="9"/>
    </row>
    <row r="16" spans="1:134" ht="15.75">
      <c r="A16" s="26" t="s">
        <v>31</v>
      </c>
      <c r="B16" s="27"/>
      <c r="C16" s="28"/>
      <c r="D16" s="29">
        <f t="shared" ref="D16:N16" si="6">SUM(D17:D17)</f>
        <v>4987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4987</v>
      </c>
      <c r="P16" s="41">
        <f t="shared" si="2"/>
        <v>9.6834951456310687</v>
      </c>
      <c r="Q16" s="9"/>
    </row>
    <row r="17" spans="1:120" ht="15.75" thickBot="1">
      <c r="A17" s="12"/>
      <c r="B17" s="42">
        <v>573</v>
      </c>
      <c r="C17" s="19" t="s">
        <v>72</v>
      </c>
      <c r="D17" s="43">
        <v>4987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4987</v>
      </c>
      <c r="P17" s="44">
        <f t="shared" si="2"/>
        <v>9.6834951456310687</v>
      </c>
      <c r="Q17" s="9"/>
    </row>
    <row r="18" spans="1:120" ht="16.5" thickBot="1">
      <c r="A18" s="13" t="s">
        <v>10</v>
      </c>
      <c r="B18" s="21"/>
      <c r="C18" s="20"/>
      <c r="D18" s="14">
        <f>SUM(D5,D10,D12,D14,D16)</f>
        <v>170062</v>
      </c>
      <c r="E18" s="14">
        <f t="shared" ref="E18:N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170062</v>
      </c>
      <c r="P18" s="35">
        <f t="shared" si="2"/>
        <v>330.21747572815536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78</v>
      </c>
      <c r="N20" s="90"/>
      <c r="O20" s="90"/>
      <c r="P20" s="39">
        <v>515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161333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161333</v>
      </c>
      <c r="O5" s="30">
        <f t="shared" ref="O5:O18" si="2">(N5/O$20)</f>
        <v>297.66236162361622</v>
      </c>
      <c r="P5" s="6"/>
    </row>
    <row r="6" spans="1:133">
      <c r="A6" s="12"/>
      <c r="B6" s="42">
        <v>511</v>
      </c>
      <c r="C6" s="19" t="s">
        <v>19</v>
      </c>
      <c r="D6" s="43">
        <v>16553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16553</v>
      </c>
      <c r="O6" s="44">
        <f t="shared" si="2"/>
        <v>30.540590405904059</v>
      </c>
      <c r="P6" s="9"/>
    </row>
    <row r="7" spans="1:133">
      <c r="A7" s="12"/>
      <c r="B7" s="42">
        <v>513</v>
      </c>
      <c r="C7" s="19" t="s">
        <v>20</v>
      </c>
      <c r="D7" s="43">
        <v>54026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54026</v>
      </c>
      <c r="O7" s="44">
        <f t="shared" si="2"/>
        <v>99.678966789667896</v>
      </c>
      <c r="P7" s="9"/>
    </row>
    <row r="8" spans="1:133">
      <c r="A8" s="12"/>
      <c r="B8" s="42">
        <v>514</v>
      </c>
      <c r="C8" s="19" t="s">
        <v>21</v>
      </c>
      <c r="D8" s="43">
        <v>15032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15032</v>
      </c>
      <c r="O8" s="44">
        <f t="shared" si="2"/>
        <v>27.73431734317343</v>
      </c>
      <c r="P8" s="9"/>
    </row>
    <row r="9" spans="1:133">
      <c r="A9" s="12"/>
      <c r="B9" s="42">
        <v>519</v>
      </c>
      <c r="C9" s="19" t="s">
        <v>51</v>
      </c>
      <c r="D9" s="43">
        <v>75722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75722</v>
      </c>
      <c r="O9" s="44">
        <f t="shared" si="2"/>
        <v>139.70848708487085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1523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1523</v>
      </c>
      <c r="O10" s="41">
        <f t="shared" si="2"/>
        <v>2.8099630996309961</v>
      </c>
      <c r="P10" s="10"/>
    </row>
    <row r="11" spans="1:133">
      <c r="A11" s="12"/>
      <c r="B11" s="42">
        <v>529</v>
      </c>
      <c r="C11" s="19" t="s">
        <v>71</v>
      </c>
      <c r="D11" s="43">
        <v>1523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1523</v>
      </c>
      <c r="O11" s="44">
        <f t="shared" si="2"/>
        <v>2.8099630996309961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6258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6258</v>
      </c>
      <c r="O12" s="41">
        <f t="shared" si="2"/>
        <v>11.546125461254613</v>
      </c>
      <c r="P12" s="10"/>
    </row>
    <row r="13" spans="1:133">
      <c r="A13" s="12"/>
      <c r="B13" s="42">
        <v>541</v>
      </c>
      <c r="C13" s="19" t="s">
        <v>52</v>
      </c>
      <c r="D13" s="43">
        <v>6258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6258</v>
      </c>
      <c r="O13" s="44">
        <f t="shared" si="2"/>
        <v>11.546125461254613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1800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1800</v>
      </c>
      <c r="O14" s="41">
        <f t="shared" si="2"/>
        <v>3.3210332103321032</v>
      </c>
      <c r="P14" s="10"/>
    </row>
    <row r="15" spans="1:133">
      <c r="A15" s="12"/>
      <c r="B15" s="42">
        <v>569</v>
      </c>
      <c r="C15" s="19" t="s">
        <v>30</v>
      </c>
      <c r="D15" s="43">
        <v>1800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1800</v>
      </c>
      <c r="O15" s="44">
        <f t="shared" si="2"/>
        <v>3.3210332103321032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13312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13312</v>
      </c>
      <c r="O16" s="41">
        <f t="shared" si="2"/>
        <v>24.56088560885609</v>
      </c>
      <c r="P16" s="9"/>
    </row>
    <row r="17" spans="1:119" ht="15.75" thickBot="1">
      <c r="A17" s="12"/>
      <c r="B17" s="42">
        <v>573</v>
      </c>
      <c r="C17" s="19" t="s">
        <v>72</v>
      </c>
      <c r="D17" s="43">
        <v>13312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13312</v>
      </c>
      <c r="O17" s="44">
        <f t="shared" si="2"/>
        <v>24.56088560885609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184226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184226</v>
      </c>
      <c r="O18" s="35">
        <f t="shared" si="2"/>
        <v>339.90036900369006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73</v>
      </c>
      <c r="M20" s="90"/>
      <c r="N20" s="90"/>
      <c r="O20" s="39">
        <v>542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172491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172491</v>
      </c>
      <c r="O5" s="30">
        <f t="shared" ref="O5:O18" si="2">(N5/O$20)</f>
        <v>331.07677543186179</v>
      </c>
      <c r="P5" s="6"/>
    </row>
    <row r="6" spans="1:133">
      <c r="A6" s="12"/>
      <c r="B6" s="42">
        <v>511</v>
      </c>
      <c r="C6" s="19" t="s">
        <v>19</v>
      </c>
      <c r="D6" s="43">
        <v>16420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16420</v>
      </c>
      <c r="O6" s="44">
        <f t="shared" si="2"/>
        <v>31.516314779270633</v>
      </c>
      <c r="P6" s="9"/>
    </row>
    <row r="7" spans="1:133">
      <c r="A7" s="12"/>
      <c r="B7" s="42">
        <v>513</v>
      </c>
      <c r="C7" s="19" t="s">
        <v>20</v>
      </c>
      <c r="D7" s="43">
        <v>54426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54426</v>
      </c>
      <c r="O7" s="44">
        <f t="shared" si="2"/>
        <v>104.46449136276391</v>
      </c>
      <c r="P7" s="9"/>
    </row>
    <row r="8" spans="1:133">
      <c r="A8" s="12"/>
      <c r="B8" s="42">
        <v>514</v>
      </c>
      <c r="C8" s="19" t="s">
        <v>21</v>
      </c>
      <c r="D8" s="43">
        <v>15000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15000</v>
      </c>
      <c r="O8" s="44">
        <f t="shared" si="2"/>
        <v>28.790786948176585</v>
      </c>
      <c r="P8" s="9"/>
    </row>
    <row r="9" spans="1:133">
      <c r="A9" s="12"/>
      <c r="B9" s="42">
        <v>519</v>
      </c>
      <c r="C9" s="19" t="s">
        <v>51</v>
      </c>
      <c r="D9" s="43">
        <v>86645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86645</v>
      </c>
      <c r="O9" s="44">
        <f t="shared" si="2"/>
        <v>166.30518234165066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2031</v>
      </c>
      <c r="O10" s="41">
        <f t="shared" si="2"/>
        <v>3.8982725527831095</v>
      </c>
      <c r="P10" s="10"/>
    </row>
    <row r="11" spans="1:133">
      <c r="A11" s="12"/>
      <c r="B11" s="42">
        <v>524</v>
      </c>
      <c r="C11" s="19" t="s">
        <v>37</v>
      </c>
      <c r="D11" s="43">
        <v>2031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2031</v>
      </c>
      <c r="O11" s="44">
        <f t="shared" si="2"/>
        <v>3.8982725527831095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425451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425451</v>
      </c>
      <c r="O12" s="41">
        <f t="shared" si="2"/>
        <v>816.60460652591166</v>
      </c>
      <c r="P12" s="10"/>
    </row>
    <row r="13" spans="1:133">
      <c r="A13" s="12"/>
      <c r="B13" s="42">
        <v>541</v>
      </c>
      <c r="C13" s="19" t="s">
        <v>52</v>
      </c>
      <c r="D13" s="43">
        <v>425451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425451</v>
      </c>
      <c r="O13" s="44">
        <f t="shared" si="2"/>
        <v>816.60460652591166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4.6065259117082533</v>
      </c>
      <c r="P14" s="10"/>
    </row>
    <row r="15" spans="1:133">
      <c r="A15" s="12"/>
      <c r="B15" s="42">
        <v>569</v>
      </c>
      <c r="C15" s="19" t="s">
        <v>30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4.6065259117082533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2775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2775</v>
      </c>
      <c r="O16" s="41">
        <f t="shared" si="2"/>
        <v>5.3262955854126677</v>
      </c>
      <c r="P16" s="9"/>
    </row>
    <row r="17" spans="1:119" ht="15.75" thickBot="1">
      <c r="A17" s="12"/>
      <c r="B17" s="42">
        <v>579</v>
      </c>
      <c r="C17" s="19" t="s">
        <v>60</v>
      </c>
      <c r="D17" s="43">
        <v>2775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2775</v>
      </c>
      <c r="O17" s="44">
        <f t="shared" si="2"/>
        <v>5.3262955854126677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605148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605148</v>
      </c>
      <c r="O18" s="35">
        <f t="shared" si="2"/>
        <v>1161.5124760076776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69</v>
      </c>
      <c r="M20" s="90"/>
      <c r="N20" s="90"/>
      <c r="O20" s="39">
        <v>521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159859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159859</v>
      </c>
      <c r="O5" s="30">
        <f t="shared" ref="O5:O18" si="2">(N5/O$20)</f>
        <v>321.00200803212851</v>
      </c>
      <c r="P5" s="6"/>
    </row>
    <row r="6" spans="1:133">
      <c r="A6" s="12"/>
      <c r="B6" s="42">
        <v>511</v>
      </c>
      <c r="C6" s="19" t="s">
        <v>19</v>
      </c>
      <c r="D6" s="43">
        <v>16122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16122</v>
      </c>
      <c r="O6" s="44">
        <f t="shared" si="2"/>
        <v>32.373493975903614</v>
      </c>
      <c r="P6" s="9"/>
    </row>
    <row r="7" spans="1:133">
      <c r="A7" s="12"/>
      <c r="B7" s="42">
        <v>513</v>
      </c>
      <c r="C7" s="19" t="s">
        <v>20</v>
      </c>
      <c r="D7" s="43">
        <v>55532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55532</v>
      </c>
      <c r="O7" s="44">
        <f t="shared" si="2"/>
        <v>111.51004016064257</v>
      </c>
      <c r="P7" s="9"/>
    </row>
    <row r="8" spans="1:133">
      <c r="A8" s="12"/>
      <c r="B8" s="42">
        <v>514</v>
      </c>
      <c r="C8" s="19" t="s">
        <v>21</v>
      </c>
      <c r="D8" s="43">
        <v>15014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15014</v>
      </c>
      <c r="O8" s="44">
        <f t="shared" si="2"/>
        <v>30.14859437751004</v>
      </c>
      <c r="P8" s="9"/>
    </row>
    <row r="9" spans="1:133">
      <c r="A9" s="12"/>
      <c r="B9" s="42">
        <v>519</v>
      </c>
      <c r="C9" s="19" t="s">
        <v>51</v>
      </c>
      <c r="D9" s="43">
        <v>73191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73191</v>
      </c>
      <c r="O9" s="44">
        <f t="shared" si="2"/>
        <v>146.96987951807228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2031</v>
      </c>
      <c r="O10" s="41">
        <f t="shared" si="2"/>
        <v>4.0783132530120483</v>
      </c>
      <c r="P10" s="10"/>
    </row>
    <row r="11" spans="1:133">
      <c r="A11" s="12"/>
      <c r="B11" s="42">
        <v>524</v>
      </c>
      <c r="C11" s="19" t="s">
        <v>37</v>
      </c>
      <c r="D11" s="43">
        <v>2031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2031</v>
      </c>
      <c r="O11" s="44">
        <f t="shared" si="2"/>
        <v>4.0783132530120483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120330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120330</v>
      </c>
      <c r="O12" s="41">
        <f t="shared" si="2"/>
        <v>241.62650602409639</v>
      </c>
      <c r="P12" s="10"/>
    </row>
    <row r="13" spans="1:133">
      <c r="A13" s="12"/>
      <c r="B13" s="42">
        <v>541</v>
      </c>
      <c r="C13" s="19" t="s">
        <v>52</v>
      </c>
      <c r="D13" s="43">
        <v>120330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120330</v>
      </c>
      <c r="O13" s="44">
        <f t="shared" si="2"/>
        <v>241.62650602409639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4.8192771084337354</v>
      </c>
      <c r="P14" s="10"/>
    </row>
    <row r="15" spans="1:133">
      <c r="A15" s="12"/>
      <c r="B15" s="42">
        <v>569</v>
      </c>
      <c r="C15" s="19" t="s">
        <v>30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4.8192771084337354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363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363</v>
      </c>
      <c r="O16" s="41">
        <f t="shared" si="2"/>
        <v>0.72891566265060237</v>
      </c>
      <c r="P16" s="9"/>
    </row>
    <row r="17" spans="1:119" ht="15.75" thickBot="1">
      <c r="A17" s="12"/>
      <c r="B17" s="42">
        <v>579</v>
      </c>
      <c r="C17" s="19" t="s">
        <v>60</v>
      </c>
      <c r="D17" s="43">
        <v>363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363</v>
      </c>
      <c r="O17" s="44">
        <f t="shared" si="2"/>
        <v>0.72891566265060237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284983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284983</v>
      </c>
      <c r="O18" s="35">
        <f t="shared" si="2"/>
        <v>572.25502008032129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67</v>
      </c>
      <c r="M20" s="90"/>
      <c r="N20" s="90"/>
      <c r="O20" s="39">
        <v>498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180736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180736</v>
      </c>
      <c r="O5" s="30">
        <f t="shared" ref="O5:O18" si="2">(N5/O$20)</f>
        <v>362.92369477911649</v>
      </c>
      <c r="P5" s="6"/>
    </row>
    <row r="6" spans="1:133">
      <c r="A6" s="12"/>
      <c r="B6" s="42">
        <v>511</v>
      </c>
      <c r="C6" s="19" t="s">
        <v>19</v>
      </c>
      <c r="D6" s="43">
        <v>15677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15677</v>
      </c>
      <c r="O6" s="44">
        <f t="shared" si="2"/>
        <v>31.479919678714861</v>
      </c>
      <c r="P6" s="9"/>
    </row>
    <row r="7" spans="1:133">
      <c r="A7" s="12"/>
      <c r="B7" s="42">
        <v>513</v>
      </c>
      <c r="C7" s="19" t="s">
        <v>20</v>
      </c>
      <c r="D7" s="43">
        <v>59822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59822</v>
      </c>
      <c r="O7" s="44">
        <f t="shared" si="2"/>
        <v>120.12449799196787</v>
      </c>
      <c r="P7" s="9"/>
    </row>
    <row r="8" spans="1:133">
      <c r="A8" s="12"/>
      <c r="B8" s="42">
        <v>514</v>
      </c>
      <c r="C8" s="19" t="s">
        <v>21</v>
      </c>
      <c r="D8" s="43">
        <v>16607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16607</v>
      </c>
      <c r="O8" s="44">
        <f t="shared" si="2"/>
        <v>33.347389558232933</v>
      </c>
      <c r="P8" s="9"/>
    </row>
    <row r="9" spans="1:133">
      <c r="A9" s="12"/>
      <c r="B9" s="42">
        <v>519</v>
      </c>
      <c r="C9" s="19" t="s">
        <v>51</v>
      </c>
      <c r="D9" s="43">
        <v>88630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88630</v>
      </c>
      <c r="O9" s="44">
        <f t="shared" si="2"/>
        <v>177.97188755020079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2031</v>
      </c>
      <c r="O10" s="41">
        <f t="shared" si="2"/>
        <v>4.0783132530120483</v>
      </c>
      <c r="P10" s="10"/>
    </row>
    <row r="11" spans="1:133">
      <c r="A11" s="12"/>
      <c r="B11" s="42">
        <v>524</v>
      </c>
      <c r="C11" s="19" t="s">
        <v>37</v>
      </c>
      <c r="D11" s="43">
        <v>2031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2031</v>
      </c>
      <c r="O11" s="44">
        <f t="shared" si="2"/>
        <v>4.0783132530120483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145724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145724</v>
      </c>
      <c r="O12" s="41">
        <f t="shared" si="2"/>
        <v>292.61847389558233</v>
      </c>
      <c r="P12" s="10"/>
    </row>
    <row r="13" spans="1:133">
      <c r="A13" s="12"/>
      <c r="B13" s="42">
        <v>541</v>
      </c>
      <c r="C13" s="19" t="s">
        <v>52</v>
      </c>
      <c r="D13" s="43">
        <v>145724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145724</v>
      </c>
      <c r="O13" s="44">
        <f t="shared" si="2"/>
        <v>292.61847389558233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4.8192771084337354</v>
      </c>
      <c r="P14" s="10"/>
    </row>
    <row r="15" spans="1:133">
      <c r="A15" s="12"/>
      <c r="B15" s="42">
        <v>569</v>
      </c>
      <c r="C15" s="19" t="s">
        <v>30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4.8192771084337354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1273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1273</v>
      </c>
      <c r="O16" s="41">
        <f t="shared" si="2"/>
        <v>2.5562248995983934</v>
      </c>
      <c r="P16" s="9"/>
    </row>
    <row r="17" spans="1:119" ht="15.75" thickBot="1">
      <c r="A17" s="12"/>
      <c r="B17" s="42">
        <v>579</v>
      </c>
      <c r="C17" s="19" t="s">
        <v>60</v>
      </c>
      <c r="D17" s="43">
        <v>1273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1273</v>
      </c>
      <c r="O17" s="44">
        <f t="shared" si="2"/>
        <v>2.5562248995983934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332164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332164</v>
      </c>
      <c r="O18" s="35">
        <f t="shared" si="2"/>
        <v>666.99598393574297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65</v>
      </c>
      <c r="M20" s="90"/>
      <c r="N20" s="90"/>
      <c r="O20" s="39">
        <v>498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164684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164684</v>
      </c>
      <c r="O5" s="30">
        <f t="shared" ref="O5:O18" si="2">(N5/O$20)</f>
        <v>335.40529531568228</v>
      </c>
      <c r="P5" s="6"/>
    </row>
    <row r="6" spans="1:133">
      <c r="A6" s="12"/>
      <c r="B6" s="42">
        <v>511</v>
      </c>
      <c r="C6" s="19" t="s">
        <v>19</v>
      </c>
      <c r="D6" s="43">
        <v>13962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13962</v>
      </c>
      <c r="O6" s="44">
        <f t="shared" si="2"/>
        <v>28.435845213849287</v>
      </c>
      <c r="P6" s="9"/>
    </row>
    <row r="7" spans="1:133">
      <c r="A7" s="12"/>
      <c r="B7" s="42">
        <v>513</v>
      </c>
      <c r="C7" s="19" t="s">
        <v>20</v>
      </c>
      <c r="D7" s="43">
        <v>41483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41483</v>
      </c>
      <c r="O7" s="44">
        <f t="shared" si="2"/>
        <v>84.486761710794298</v>
      </c>
      <c r="P7" s="9"/>
    </row>
    <row r="8" spans="1:133">
      <c r="A8" s="12"/>
      <c r="B8" s="42">
        <v>514</v>
      </c>
      <c r="C8" s="19" t="s">
        <v>21</v>
      </c>
      <c r="D8" s="43">
        <v>15654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15654</v>
      </c>
      <c r="O8" s="44">
        <f t="shared" si="2"/>
        <v>31.881873727087576</v>
      </c>
      <c r="P8" s="9"/>
    </row>
    <row r="9" spans="1:133">
      <c r="A9" s="12"/>
      <c r="B9" s="42">
        <v>519</v>
      </c>
      <c r="C9" s="19" t="s">
        <v>51</v>
      </c>
      <c r="D9" s="43">
        <v>93585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93585</v>
      </c>
      <c r="O9" s="44">
        <f t="shared" si="2"/>
        <v>190.60081466395113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2031</v>
      </c>
      <c r="O10" s="41">
        <f t="shared" si="2"/>
        <v>4.1364562118126269</v>
      </c>
      <c r="P10" s="10"/>
    </row>
    <row r="11" spans="1:133">
      <c r="A11" s="12"/>
      <c r="B11" s="42">
        <v>524</v>
      </c>
      <c r="C11" s="19" t="s">
        <v>37</v>
      </c>
      <c r="D11" s="43">
        <v>2031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2031</v>
      </c>
      <c r="O11" s="44">
        <f t="shared" si="2"/>
        <v>4.1364562118126269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24066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24066</v>
      </c>
      <c r="O12" s="41">
        <f t="shared" si="2"/>
        <v>49.014256619144604</v>
      </c>
      <c r="P12" s="10"/>
    </row>
    <row r="13" spans="1:133">
      <c r="A13" s="12"/>
      <c r="B13" s="42">
        <v>541</v>
      </c>
      <c r="C13" s="19" t="s">
        <v>52</v>
      </c>
      <c r="D13" s="43">
        <v>24066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24066</v>
      </c>
      <c r="O13" s="44">
        <f t="shared" si="2"/>
        <v>49.014256619144604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4.8879837067209779</v>
      </c>
      <c r="P14" s="10"/>
    </row>
    <row r="15" spans="1:133">
      <c r="A15" s="12"/>
      <c r="B15" s="42">
        <v>569</v>
      </c>
      <c r="C15" s="19" t="s">
        <v>30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4.8879837067209779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1290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1290</v>
      </c>
      <c r="O16" s="41">
        <f t="shared" si="2"/>
        <v>2.6272912423625256</v>
      </c>
      <c r="P16" s="9"/>
    </row>
    <row r="17" spans="1:119" ht="15.75" thickBot="1">
      <c r="A17" s="12"/>
      <c r="B17" s="42">
        <v>572</v>
      </c>
      <c r="C17" s="19" t="s">
        <v>57</v>
      </c>
      <c r="D17" s="43">
        <v>1290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1290</v>
      </c>
      <c r="O17" s="44">
        <f t="shared" si="2"/>
        <v>2.6272912423625256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194471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194471</v>
      </c>
      <c r="O18" s="35">
        <f t="shared" si="2"/>
        <v>396.071283095723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63</v>
      </c>
      <c r="M20" s="90"/>
      <c r="N20" s="90"/>
      <c r="O20" s="39">
        <v>491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156510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156510</v>
      </c>
      <c r="O5" s="30">
        <f t="shared" ref="O5:O19" si="2">(N5/O$21)</f>
        <v>291.45251396648047</v>
      </c>
      <c r="P5" s="6"/>
    </row>
    <row r="6" spans="1:133">
      <c r="A6" s="12"/>
      <c r="B6" s="42">
        <v>511</v>
      </c>
      <c r="C6" s="19" t="s">
        <v>19</v>
      </c>
      <c r="D6" s="43">
        <v>12180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12180</v>
      </c>
      <c r="O6" s="44">
        <f t="shared" si="2"/>
        <v>22.681564245810055</v>
      </c>
      <c r="P6" s="9"/>
    </row>
    <row r="7" spans="1:133">
      <c r="A7" s="12"/>
      <c r="B7" s="42">
        <v>513</v>
      </c>
      <c r="C7" s="19" t="s">
        <v>20</v>
      </c>
      <c r="D7" s="43">
        <v>50872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50872</v>
      </c>
      <c r="O7" s="44">
        <f t="shared" si="2"/>
        <v>94.733705772811916</v>
      </c>
      <c r="P7" s="9"/>
    </row>
    <row r="8" spans="1:133">
      <c r="A8" s="12"/>
      <c r="B8" s="42">
        <v>514</v>
      </c>
      <c r="C8" s="19" t="s">
        <v>21</v>
      </c>
      <c r="D8" s="43">
        <v>15054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15054</v>
      </c>
      <c r="O8" s="44">
        <f t="shared" si="2"/>
        <v>28.033519553072626</v>
      </c>
      <c r="P8" s="9"/>
    </row>
    <row r="9" spans="1:133">
      <c r="A9" s="12"/>
      <c r="B9" s="42">
        <v>519</v>
      </c>
      <c r="C9" s="19" t="s">
        <v>51</v>
      </c>
      <c r="D9" s="43">
        <v>78404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78404</v>
      </c>
      <c r="O9" s="44">
        <f t="shared" si="2"/>
        <v>146.00372439478585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2345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2345</v>
      </c>
      <c r="O10" s="41">
        <f t="shared" si="2"/>
        <v>4.366852886405959</v>
      </c>
      <c r="P10" s="10"/>
    </row>
    <row r="11" spans="1:133">
      <c r="A11" s="12"/>
      <c r="B11" s="42">
        <v>524</v>
      </c>
      <c r="C11" s="19" t="s">
        <v>37</v>
      </c>
      <c r="D11" s="43">
        <v>2345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2345</v>
      </c>
      <c r="O11" s="44">
        <f t="shared" si="2"/>
        <v>4.366852886405959</v>
      </c>
      <c r="P11" s="9"/>
    </row>
    <row r="12" spans="1:133" ht="15.75">
      <c r="A12" s="26" t="s">
        <v>27</v>
      </c>
      <c r="B12" s="27"/>
      <c r="C12" s="28"/>
      <c r="D12" s="29">
        <f t="shared" ref="D12:M12" si="4">SUM(D13:D13)</f>
        <v>103456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103456</v>
      </c>
      <c r="O12" s="41">
        <f t="shared" si="2"/>
        <v>192.65549348230911</v>
      </c>
      <c r="P12" s="10"/>
    </row>
    <row r="13" spans="1:133">
      <c r="A13" s="12"/>
      <c r="B13" s="42">
        <v>541</v>
      </c>
      <c r="C13" s="19" t="s">
        <v>52</v>
      </c>
      <c r="D13" s="43">
        <v>103456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103456</v>
      </c>
      <c r="O13" s="44">
        <f t="shared" si="2"/>
        <v>192.65549348230911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2400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2400</v>
      </c>
      <c r="O14" s="41">
        <f t="shared" si="2"/>
        <v>4.4692737430167595</v>
      </c>
      <c r="P14" s="10"/>
    </row>
    <row r="15" spans="1:133">
      <c r="A15" s="12"/>
      <c r="B15" s="42">
        <v>569</v>
      </c>
      <c r="C15" s="19" t="s">
        <v>30</v>
      </c>
      <c r="D15" s="43">
        <v>2400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2400</v>
      </c>
      <c r="O15" s="44">
        <f t="shared" si="2"/>
        <v>4.4692737430167595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SUM(D17:D18)</f>
        <v>1665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1665</v>
      </c>
      <c r="O16" s="41">
        <f t="shared" si="2"/>
        <v>3.1005586592178771</v>
      </c>
      <c r="P16" s="9"/>
    </row>
    <row r="17" spans="1:119">
      <c r="A17" s="12"/>
      <c r="B17" s="42">
        <v>571</v>
      </c>
      <c r="C17" s="19" t="s">
        <v>32</v>
      </c>
      <c r="D17" s="43">
        <v>1500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1500</v>
      </c>
      <c r="O17" s="44">
        <f t="shared" si="2"/>
        <v>2.7932960893854748</v>
      </c>
      <c r="P17" s="9"/>
    </row>
    <row r="18" spans="1:119" ht="15.75" thickBot="1">
      <c r="A18" s="12"/>
      <c r="B18" s="42">
        <v>572</v>
      </c>
      <c r="C18" s="19" t="s">
        <v>57</v>
      </c>
      <c r="D18" s="43">
        <v>165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165</v>
      </c>
      <c r="O18" s="44">
        <f t="shared" si="2"/>
        <v>0.30726256983240224</v>
      </c>
      <c r="P18" s="9"/>
    </row>
    <row r="19" spans="1:119" ht="16.5" thickBot="1">
      <c r="A19" s="13" t="s">
        <v>10</v>
      </c>
      <c r="B19" s="21"/>
      <c r="C19" s="20"/>
      <c r="D19" s="14">
        <f>SUM(D5,D10,D12,D14,D16)</f>
        <v>266376</v>
      </c>
      <c r="E19" s="14">
        <f t="shared" ref="E19:M19" si="7">SUM(E5,E10,E12,E14,E16)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266376</v>
      </c>
      <c r="O19" s="35">
        <f t="shared" si="2"/>
        <v>496.04469273743018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537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159976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159976</v>
      </c>
      <c r="O5" s="58">
        <f t="shared" ref="O5:O19" si="2">(N5/O$21)</f>
        <v>321.88329979879273</v>
      </c>
      <c r="P5" s="59"/>
    </row>
    <row r="6" spans="1:133">
      <c r="A6" s="61"/>
      <c r="B6" s="62">
        <v>511</v>
      </c>
      <c r="C6" s="63" t="s">
        <v>19</v>
      </c>
      <c r="D6" s="64">
        <v>14407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14407</v>
      </c>
      <c r="O6" s="65">
        <f t="shared" si="2"/>
        <v>28.987927565392354</v>
      </c>
      <c r="P6" s="66"/>
    </row>
    <row r="7" spans="1:133">
      <c r="A7" s="61"/>
      <c r="B7" s="62">
        <v>513</v>
      </c>
      <c r="C7" s="63" t="s">
        <v>20</v>
      </c>
      <c r="D7" s="64">
        <v>50467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50467</v>
      </c>
      <c r="O7" s="65">
        <f t="shared" si="2"/>
        <v>101.54325955734406</v>
      </c>
      <c r="P7" s="66"/>
    </row>
    <row r="8" spans="1:133">
      <c r="A8" s="61"/>
      <c r="B8" s="62">
        <v>514</v>
      </c>
      <c r="C8" s="63" t="s">
        <v>21</v>
      </c>
      <c r="D8" s="64">
        <v>16250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16250</v>
      </c>
      <c r="O8" s="65">
        <f t="shared" si="2"/>
        <v>32.696177062374247</v>
      </c>
      <c r="P8" s="66"/>
    </row>
    <row r="9" spans="1:133">
      <c r="A9" s="61"/>
      <c r="B9" s="62">
        <v>519</v>
      </c>
      <c r="C9" s="63" t="s">
        <v>51</v>
      </c>
      <c r="D9" s="64">
        <v>78852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78852</v>
      </c>
      <c r="O9" s="65">
        <f t="shared" si="2"/>
        <v>158.65593561368209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SUM(D11:D11)</f>
        <v>3247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3247</v>
      </c>
      <c r="O10" s="72">
        <f t="shared" si="2"/>
        <v>6.5331991951710258</v>
      </c>
      <c r="P10" s="73"/>
    </row>
    <row r="11" spans="1:133">
      <c r="A11" s="61"/>
      <c r="B11" s="62">
        <v>524</v>
      </c>
      <c r="C11" s="63" t="s">
        <v>37</v>
      </c>
      <c r="D11" s="64">
        <v>3247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3247</v>
      </c>
      <c r="O11" s="65">
        <f t="shared" si="2"/>
        <v>6.5331991951710258</v>
      </c>
      <c r="P11" s="66"/>
    </row>
    <row r="12" spans="1:133" ht="15.75">
      <c r="A12" s="67" t="s">
        <v>27</v>
      </c>
      <c r="B12" s="68"/>
      <c r="C12" s="69"/>
      <c r="D12" s="70">
        <f t="shared" ref="D12:M12" si="4">SUM(D13:D13)</f>
        <v>415039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0">
        <f t="shared" si="1"/>
        <v>415039</v>
      </c>
      <c r="O12" s="72">
        <f t="shared" si="2"/>
        <v>835.08853118712273</v>
      </c>
      <c r="P12" s="73"/>
    </row>
    <row r="13" spans="1:133">
      <c r="A13" s="61"/>
      <c r="B13" s="62">
        <v>541</v>
      </c>
      <c r="C13" s="63" t="s">
        <v>52</v>
      </c>
      <c r="D13" s="64">
        <v>415039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415039</v>
      </c>
      <c r="O13" s="65">
        <f t="shared" si="2"/>
        <v>835.08853118712273</v>
      </c>
      <c r="P13" s="66"/>
    </row>
    <row r="14" spans="1:133" ht="15.75">
      <c r="A14" s="67" t="s">
        <v>29</v>
      </c>
      <c r="B14" s="68"/>
      <c r="C14" s="69"/>
      <c r="D14" s="70">
        <f t="shared" ref="D14:M14" si="5">SUM(D15:D15)</f>
        <v>2400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2400</v>
      </c>
      <c r="O14" s="72">
        <f t="shared" si="2"/>
        <v>4.8289738430583498</v>
      </c>
      <c r="P14" s="73"/>
    </row>
    <row r="15" spans="1:133">
      <c r="A15" s="61"/>
      <c r="B15" s="62">
        <v>562</v>
      </c>
      <c r="C15" s="63" t="s">
        <v>53</v>
      </c>
      <c r="D15" s="64">
        <v>2400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2400</v>
      </c>
      <c r="O15" s="65">
        <f t="shared" si="2"/>
        <v>4.8289738430583498</v>
      </c>
      <c r="P15" s="66"/>
    </row>
    <row r="16" spans="1:133" ht="15.75">
      <c r="A16" s="67" t="s">
        <v>31</v>
      </c>
      <c r="B16" s="68"/>
      <c r="C16" s="69"/>
      <c r="D16" s="70">
        <f t="shared" ref="D16:M16" si="6">SUM(D17:D18)</f>
        <v>620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620</v>
      </c>
      <c r="O16" s="72">
        <f t="shared" si="2"/>
        <v>1.2474849094567404</v>
      </c>
      <c r="P16" s="66"/>
    </row>
    <row r="17" spans="1:119">
      <c r="A17" s="61"/>
      <c r="B17" s="62">
        <v>571</v>
      </c>
      <c r="C17" s="63" t="s">
        <v>32</v>
      </c>
      <c r="D17" s="64">
        <v>370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370</v>
      </c>
      <c r="O17" s="65">
        <f t="shared" si="2"/>
        <v>0.74446680080482897</v>
      </c>
      <c r="P17" s="66"/>
    </row>
    <row r="18" spans="1:119" ht="15.75" thickBot="1">
      <c r="A18" s="61"/>
      <c r="B18" s="62">
        <v>575</v>
      </c>
      <c r="C18" s="63" t="s">
        <v>54</v>
      </c>
      <c r="D18" s="64">
        <v>250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250</v>
      </c>
      <c r="O18" s="65">
        <f t="shared" si="2"/>
        <v>0.50301810865191143</v>
      </c>
      <c r="P18" s="66"/>
    </row>
    <row r="19" spans="1:119" ht="16.5" thickBot="1">
      <c r="A19" s="74" t="s">
        <v>10</v>
      </c>
      <c r="B19" s="75"/>
      <c r="C19" s="76"/>
      <c r="D19" s="77">
        <f>SUM(D5,D10,D12,D14,D16)</f>
        <v>581282</v>
      </c>
      <c r="E19" s="77">
        <f t="shared" ref="E19:M19" si="7">SUM(E5,E10,E12,E14,E16)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581282</v>
      </c>
      <c r="O19" s="78">
        <f t="shared" si="2"/>
        <v>1169.5814889336016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55</v>
      </c>
      <c r="M21" s="114"/>
      <c r="N21" s="114"/>
      <c r="O21" s="88">
        <v>497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2024-01-03T17:30:43Z</cp:lastPrinted>
  <dcterms:created xsi:type="dcterms:W3CDTF">2000-08-31T21:26:31Z</dcterms:created>
  <dcterms:modified xsi:type="dcterms:W3CDTF">2024-01-03T17:30:46Z</dcterms:modified>
</cp:coreProperties>
</file>