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'2007'!$A$1:$O$39</definedName>
    <definedName name="_xlnm.Print_Area" localSheetId="13">'2008'!$A$1:$O$37</definedName>
    <definedName name="_xlnm.Print_Area" localSheetId="12">'2009'!$A$1:$O$37</definedName>
    <definedName name="_xlnm.Print_Area" localSheetId="11">'2010'!$A$1:$O$38</definedName>
    <definedName name="_xlnm.Print_Area" localSheetId="10">'2011'!$A$1:$O$36</definedName>
    <definedName name="_xlnm.Print_Area" localSheetId="9">'2012'!$A$1:$O$36</definedName>
    <definedName name="_xlnm.Print_Area" localSheetId="8">'2013'!$A$1:$O$37</definedName>
    <definedName name="_xlnm.Print_Area" localSheetId="7">'2014'!$A$1:$O$37</definedName>
    <definedName name="_xlnm.Print_Area" localSheetId="6">'2015'!$A$1:$O$36</definedName>
    <definedName name="_xlnm.Print_Area" localSheetId="5">'2016'!$A$1:$O$36</definedName>
    <definedName name="_xlnm.Print_Area" localSheetId="4">'2017'!$A$1:$O$35</definedName>
    <definedName name="_xlnm.Print_Area" localSheetId="3">'2018'!$A$1:$O$35</definedName>
    <definedName name="_xlnm.Print_Area" localSheetId="2">'2019'!$A$1:$O$35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<sst xmlns="http://schemas.openxmlformats.org/spreadsheetml/2006/main" count="723" uniqueCount="95">
  <si>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</si>
  <si>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</si>
  <si>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</si>
  <si>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</si>
  <si>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</si>
  <si>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</si>
  <si>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</si>
  <si>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</si>
  <si>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</si>
  <si>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</si>
  <si>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</si>
  <si>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</si>
  <si>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</si>
  <si>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</si>
  <si>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</si>
  <si>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</si>
  <si>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</si>
  <si>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</si>
  <si>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</si>
  <si>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</si>
  <si>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</si>
  <si>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</si>
  <si>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</si>
  <si>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</si>
  <si>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</si>
  <si>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</si>
  <si>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</si>
  <si>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</si>
  <si>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</si>
  <si>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</si>
  <si>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</si>
  <si>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</si>
  <si>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</si>
  <si>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</si>
  <si>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</si>
  <si>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</si>
  <si>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</si>
  <si>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</si>
  <si>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</si>
  <si>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</si>
  <si>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</si>
  <si>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</si>
  <si>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</si>
  <si>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</si>
  <si>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</si>
  <si>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</si>
  <si>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</si>
  <si>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Belle Glade Expenditures Reported by Account Code and Fund Type</t>
  </si>
  <si>
    <t>Local Fiscal Year Ended September 30, 2010</t>
  </si>
  <si>
    <t>Mass Transit Systems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</si>
  <si>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</si>
  <si>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</si>
  <si>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</si>
  <si>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</si>
  <si>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</si>
  <si>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</si>
  <si>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</si>
  <si>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</si>
  <si>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Other Economic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</si>
  <si>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</si>
  <si>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</si>
  <si>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</si>
  <si>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</si>
  <si>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</si>
  <si>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</si>
  <si>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</si>
  <si>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</si>
  <si>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</si>
  <si>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</si>
  <si>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Other Culture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</si>
  <si>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</si>
  <si>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</si>
  <si>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</si>
  <si>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</si>
  <si>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</si>
  <si>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</si>
  <si>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Human Services</t>
  </si>
  <si>
    <t>Other Human Services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</si>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</sst>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5331430</v>
      </c>
      <c r="E5" s="26">
        <f>SUM(E6:E11)</f>
        <v>0</v>
      </c>
      <c r="F5" s="26">
        <f>SUM(F6:F11)</f>
        <v>0</v>
      </c>
      <c r="G5" s="26">
        <f>SUM(G6:G11)</f>
        <v>58175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1168514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6558119</v>
      </c>
      <c r="P5" s="32">
        <f>(O5/P$32)</f>
        <v>388.2151778843308</v>
      </c>
      <c r="Q5" s="6"/>
    </row>
    <row r="6" spans="1:17" ht="15">
      <c r="A6" s="12"/>
      <c r="B6" s="44">
        <v>511</v>
      </c>
      <c r="C6" s="20" t="s">
        <v>19</v>
      </c>
      <c r="D6" s="46">
        <v>249199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249199</v>
      </c>
      <c r="P6" s="47">
        <f>(O6/P$32)</f>
        <v>14.751613094181021</v>
      </c>
      <c r="Q6" s="9"/>
    </row>
    <row r="7" spans="1:17" ht="15">
      <c r="A7" s="12"/>
      <c r="B7" s="44">
        <v>512</v>
      </c>
      <c r="C7" s="20" t="s">
        <v>20</v>
      </c>
      <c r="D7" s="46">
        <v>1636098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1636098</v>
      </c>
      <c r="P7" s="47">
        <f>(O7/P$32)</f>
        <v>96.85064819747825</v>
      </c>
      <c r="Q7" s="9"/>
    </row>
    <row r="8" spans="1:17" ht="15">
      <c r="A8" s="12"/>
      <c r="B8" s="44">
        <v>513</v>
      </c>
      <c r="C8" s="20" t="s">
        <v>21</v>
      </c>
      <c r="D8" s="46">
        <v>1528104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173609</v>
      </c>
      <c r="L8" s="46">
        <v>0</v>
      </c>
      <c r="M8" s="46">
        <v>0</v>
      </c>
      <c r="N8" s="46">
        <v>0</v>
      </c>
      <c r="O8" s="46">
        <f>SUM(D8:N8)</f>
        <v>1701713</v>
      </c>
      <c r="P8" s="47">
        <f>(O8/P$32)</f>
        <v>100.73480139702835</v>
      </c>
      <c r="Q8" s="9"/>
    </row>
    <row r="9" spans="1:17" ht="15">
      <c r="A9" s="12"/>
      <c r="B9" s="44">
        <v>514</v>
      </c>
      <c r="C9" s="20" t="s">
        <v>22</v>
      </c>
      <c r="D9" s="46">
        <v>118084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118084</v>
      </c>
      <c r="P9" s="47">
        <f>(O9/P$32)</f>
        <v>6.990114248505298</v>
      </c>
      <c r="Q9" s="9"/>
    </row>
    <row r="10" spans="1:17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994905</v>
      </c>
      <c r="L10" s="46">
        <v>0</v>
      </c>
      <c r="M10" s="46">
        <v>0</v>
      </c>
      <c r="N10" s="46">
        <v>0</v>
      </c>
      <c r="O10" s="46">
        <f>SUM(D10:N10)</f>
        <v>994905</v>
      </c>
      <c r="P10" s="47">
        <f>(O10/P$32)</f>
        <v>58.89451251997869</v>
      </c>
      <c r="Q10" s="9"/>
    </row>
    <row r="11" spans="1:17" ht="15">
      <c r="A11" s="12"/>
      <c r="B11" s="44">
        <v>519</v>
      </c>
      <c r="C11" s="20" t="s">
        <v>24</v>
      </c>
      <c r="D11" s="46">
        <v>1799945</v>
      </c>
      <c r="E11" s="46">
        <v>0</v>
      </c>
      <c r="F11" s="46">
        <v>0</v>
      </c>
      <c r="G11" s="46">
        <v>58175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1858120</v>
      </c>
      <c r="P11" s="47">
        <f>(O11/P$32)</f>
        <v>109.99348842715918</v>
      </c>
      <c r="Q11" s="9"/>
    </row>
    <row r="12" spans="1:17" ht="15.75">
      <c r="A12" s="28" t="s">
        <v>25</v>
      </c>
      <c r="B12" s="29"/>
      <c r="C12" s="30"/>
      <c r="D12" s="31">
        <f>SUM(D13:D14)</f>
        <v>4016843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4016843</v>
      </c>
      <c r="P12" s="43">
        <f>(O12/P$32)</f>
        <v>237.78150713313207</v>
      </c>
      <c r="Q12" s="10"/>
    </row>
    <row r="13" spans="1:17" ht="15">
      <c r="A13" s="12"/>
      <c r="B13" s="44">
        <v>521</v>
      </c>
      <c r="C13" s="20" t="s">
        <v>26</v>
      </c>
      <c r="D13" s="46">
        <v>3161444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3161444</v>
      </c>
      <c r="P13" s="47">
        <f>(O13/P$32)</f>
        <v>187.14520807435034</v>
      </c>
      <c r="Q13" s="9"/>
    </row>
    <row r="14" spans="1:17" ht="15">
      <c r="A14" s="12"/>
      <c r="B14" s="44">
        <v>524</v>
      </c>
      <c r="C14" s="20" t="s">
        <v>28</v>
      </c>
      <c r="D14" s="46">
        <v>855399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855399</v>
      </c>
      <c r="P14" s="47">
        <f>(O14/P$32)</f>
        <v>50.636299058781745</v>
      </c>
      <c r="Q14" s="9"/>
    </row>
    <row r="15" spans="1:17" ht="15.75">
      <c r="A15" s="28" t="s">
        <v>29</v>
      </c>
      <c r="B15" s="29"/>
      <c r="C15" s="30"/>
      <c r="D15" s="31">
        <f>SUM(D16:D18)</f>
        <v>289144</v>
      </c>
      <c r="E15" s="31">
        <f>SUM(E16:E18)</f>
        <v>0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SUM(I16:I18)</f>
        <v>3150909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3440053</v>
      </c>
      <c r="P15" s="43">
        <f>(O15/P$32)</f>
        <v>203.63777896170012</v>
      </c>
      <c r="Q15" s="10"/>
    </row>
    <row r="16" spans="1:17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2382413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2382413</v>
      </c>
      <c r="P16" s="47">
        <f>(O16/P$32)</f>
        <v>141.02959805836738</v>
      </c>
      <c r="Q16" s="9"/>
    </row>
    <row r="17" spans="1:17" ht="15">
      <c r="A17" s="12"/>
      <c r="B17" s="44">
        <v>538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768496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768496</v>
      </c>
      <c r="P17" s="47">
        <f>(O17/P$32)</f>
        <v>45.49197892618244</v>
      </c>
      <c r="Q17" s="9"/>
    </row>
    <row r="18" spans="1:17" ht="15">
      <c r="A18" s="12"/>
      <c r="B18" s="44">
        <v>539</v>
      </c>
      <c r="C18" s="20" t="s">
        <v>33</v>
      </c>
      <c r="D18" s="46">
        <v>289144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289144</v>
      </c>
      <c r="P18" s="47">
        <f>(O18/P$32)</f>
        <v>17.1162019771503</v>
      </c>
      <c r="Q18" s="9"/>
    </row>
    <row r="19" spans="1:17" ht="15.75">
      <c r="A19" s="28" t="s">
        <v>34</v>
      </c>
      <c r="B19" s="29"/>
      <c r="C19" s="30"/>
      <c r="D19" s="31">
        <f>SUM(D20:D21)</f>
        <v>665563</v>
      </c>
      <c r="E19" s="31">
        <f>SUM(E20:E21)</f>
        <v>0</v>
      </c>
      <c r="F19" s="31">
        <f>SUM(F20:F21)</f>
        <v>0</v>
      </c>
      <c r="G19" s="31">
        <f>SUM(G20:G21)</f>
        <v>864591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 aca="true" t="shared" si="0" ref="O19:O24">SUM(D19:N19)</f>
        <v>1530154</v>
      </c>
      <c r="P19" s="43">
        <f>(O19/P$32)</f>
        <v>90.57917480613271</v>
      </c>
      <c r="Q19" s="10"/>
    </row>
    <row r="20" spans="1:17" ht="15">
      <c r="A20" s="12"/>
      <c r="B20" s="44">
        <v>541</v>
      </c>
      <c r="C20" s="20" t="s">
        <v>35</v>
      </c>
      <c r="D20" s="46">
        <v>566768</v>
      </c>
      <c r="E20" s="46">
        <v>0</v>
      </c>
      <c r="F20" s="46">
        <v>0</v>
      </c>
      <c r="G20" s="46">
        <v>602321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1169089</v>
      </c>
      <c r="P20" s="47">
        <f>(O20/P$32)</f>
        <v>69.20552891730303</v>
      </c>
      <c r="Q20" s="9"/>
    </row>
    <row r="21" spans="1:17" ht="15">
      <c r="A21" s="12"/>
      <c r="B21" s="44">
        <v>542</v>
      </c>
      <c r="C21" s="20" t="s">
        <v>36</v>
      </c>
      <c r="D21" s="46">
        <v>98795</v>
      </c>
      <c r="E21" s="46">
        <v>0</v>
      </c>
      <c r="F21" s="46">
        <v>0</v>
      </c>
      <c r="G21" s="46">
        <v>262270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361065</v>
      </c>
      <c r="P21" s="47">
        <f>(O21/P$32)</f>
        <v>21.373645888829692</v>
      </c>
      <c r="Q21" s="9"/>
    </row>
    <row r="22" spans="1:17" ht="15.75">
      <c r="A22" s="28" t="s">
        <v>37</v>
      </c>
      <c r="B22" s="29"/>
      <c r="C22" s="30"/>
      <c r="D22" s="31">
        <f>SUM(D23:D24)</f>
        <v>124</v>
      </c>
      <c r="E22" s="31">
        <f>SUM(E23:E24)</f>
        <v>102523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0"/>
        <v>102647</v>
      </c>
      <c r="P22" s="43">
        <f>(O22/P$32)</f>
        <v>6.076303794471083</v>
      </c>
      <c r="Q22" s="10"/>
    </row>
    <row r="23" spans="1:17" ht="15">
      <c r="A23" s="13"/>
      <c r="B23" s="45">
        <v>552</v>
      </c>
      <c r="C23" s="21" t="s">
        <v>38</v>
      </c>
      <c r="D23" s="46">
        <v>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124</v>
      </c>
      <c r="P23" s="47">
        <f>(O23/P$32)</f>
        <v>0.007340318475108033</v>
      </c>
      <c r="Q23" s="9"/>
    </row>
    <row r="24" spans="1:17" ht="15">
      <c r="A24" s="13"/>
      <c r="B24" s="45">
        <v>554</v>
      </c>
      <c r="C24" s="21" t="s">
        <v>39</v>
      </c>
      <c r="D24" s="46">
        <v>0</v>
      </c>
      <c r="E24" s="46">
        <v>102523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102523</v>
      </c>
      <c r="P24" s="47">
        <f>(O24/P$32)</f>
        <v>6.068963475995974</v>
      </c>
      <c r="Q24" s="9"/>
    </row>
    <row r="25" spans="1:17" ht="15.75">
      <c r="A25" s="28" t="s">
        <v>40</v>
      </c>
      <c r="B25" s="29"/>
      <c r="C25" s="30"/>
      <c r="D25" s="31">
        <f>SUM(D26:D27)</f>
        <v>1283251</v>
      </c>
      <c r="E25" s="31">
        <f>SUM(E26:E27)</f>
        <v>87567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2038738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>SUM(D25:N25)</f>
        <v>3409556</v>
      </c>
      <c r="P25" s="43">
        <f>(O25/P$32)</f>
        <v>201.83247498964067</v>
      </c>
      <c r="Q25" s="9"/>
    </row>
    <row r="26" spans="1:17" ht="15">
      <c r="A26" s="12"/>
      <c r="B26" s="44">
        <v>572</v>
      </c>
      <c r="C26" s="20" t="s">
        <v>42</v>
      </c>
      <c r="D26" s="46">
        <v>1187904</v>
      </c>
      <c r="E26" s="46">
        <v>87567</v>
      </c>
      <c r="F26" s="46">
        <v>0</v>
      </c>
      <c r="G26" s="46">
        <v>0</v>
      </c>
      <c r="H26" s="46">
        <v>0</v>
      </c>
      <c r="I26" s="46">
        <v>2038738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3314209</v>
      </c>
      <c r="P26" s="47">
        <f>(O26/P$32)</f>
        <v>196.1883028473332</v>
      </c>
      <c r="Q26" s="9"/>
    </row>
    <row r="27" spans="1:17" ht="15">
      <c r="A27" s="12"/>
      <c r="B27" s="44">
        <v>579</v>
      </c>
      <c r="C27" s="20" t="s">
        <v>69</v>
      </c>
      <c r="D27" s="46">
        <v>95347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95347</v>
      </c>
      <c r="P27" s="47">
        <f>(O27/P$32)</f>
        <v>5.644172142307465</v>
      </c>
      <c r="Q27" s="9"/>
    </row>
    <row r="28" spans="1:17" ht="15.75">
      <c r="A28" s="28" t="s">
        <v>45</v>
      </c>
      <c r="B28" s="29"/>
      <c r="C28" s="30"/>
      <c r="D28" s="31">
        <f>SUM(D29:D29)</f>
        <v>125522</v>
      </c>
      <c r="E28" s="31">
        <f>SUM(E29:E29)</f>
        <v>1672401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400000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2197923</v>
      </c>
      <c r="P28" s="43">
        <f>(O28/P$32)</f>
        <v>130.10850648197479</v>
      </c>
      <c r="Q28" s="9"/>
    </row>
    <row r="29" spans="1:17" ht="15.75" thickBot="1">
      <c r="A29" s="12"/>
      <c r="B29" s="44">
        <v>581</v>
      </c>
      <c r="C29" s="20" t="s">
        <v>93</v>
      </c>
      <c r="D29" s="46">
        <v>125522</v>
      </c>
      <c r="E29" s="46">
        <v>1672401</v>
      </c>
      <c r="F29" s="46">
        <v>0</v>
      </c>
      <c r="G29" s="46">
        <v>0</v>
      </c>
      <c r="H29" s="46">
        <v>0</v>
      </c>
      <c r="I29" s="46">
        <v>400000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2197923</v>
      </c>
      <c r="P29" s="47">
        <f>(O29/P$32)</f>
        <v>130.10850648197479</v>
      </c>
      <c r="Q29" s="9"/>
    </row>
    <row r="30" spans="1:120" ht="16.5" thickBot="1">
      <c r="A30" s="14" t="s">
        <v>10</v>
      </c>
      <c r="B30" s="23"/>
      <c r="C30" s="22"/>
      <c r="D30" s="15">
        <f>SUM(D5,D12,D15,D19,D22,D25,D28)</f>
        <v>11711877</v>
      </c>
      <c r="E30" s="15">
        <f aca="true" t="shared" si="1" ref="E30:N30">SUM(E5,E12,E15,E19,E22,E25,E28)</f>
        <v>1862491</v>
      </c>
      <c r="F30" s="15">
        <f t="shared" si="1"/>
        <v>0</v>
      </c>
      <c r="G30" s="15">
        <f t="shared" si="1"/>
        <v>922766</v>
      </c>
      <c r="H30" s="15">
        <f t="shared" si="1"/>
        <v>0</v>
      </c>
      <c r="I30" s="15">
        <f t="shared" si="1"/>
        <v>5589647</v>
      </c>
      <c r="J30" s="15">
        <f t="shared" si="1"/>
        <v>0</v>
      </c>
      <c r="K30" s="15">
        <f t="shared" si="1"/>
        <v>1168514</v>
      </c>
      <c r="L30" s="15">
        <f t="shared" si="1"/>
        <v>0</v>
      </c>
      <c r="M30" s="15">
        <f t="shared" si="1"/>
        <v>0</v>
      </c>
      <c r="N30" s="15">
        <f t="shared" si="1"/>
        <v>0</v>
      </c>
      <c r="O30" s="15">
        <f>SUM(D30:N30)</f>
        <v>21255295</v>
      </c>
      <c r="P30" s="37">
        <f>(O30/P$32)</f>
        <v>1258.2309240513823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94</v>
      </c>
      <c r="N32" s="93"/>
      <c r="O32" s="93"/>
      <c r="P32" s="41">
        <v>16893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3417580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914006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4331586</v>
      </c>
      <c r="O5" s="32">
        <f aca="true" t="shared" si="2" ref="O5:O32">(N5/O$34)</f>
        <v>244.4185757815145</v>
      </c>
      <c r="P5" s="6"/>
    </row>
    <row r="6" spans="1:16" ht="15">
      <c r="A6" s="12"/>
      <c r="B6" s="44">
        <v>511</v>
      </c>
      <c r="C6" s="20" t="s">
        <v>19</v>
      </c>
      <c r="D6" s="46">
        <v>117880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117880</v>
      </c>
      <c r="O6" s="47">
        <f t="shared" si="2"/>
        <v>6.651619456043336</v>
      </c>
      <c r="P6" s="9"/>
    </row>
    <row r="7" spans="1:16" ht="15">
      <c r="A7" s="12"/>
      <c r="B7" s="44">
        <v>512</v>
      </c>
      <c r="C7" s="20" t="s">
        <v>20</v>
      </c>
      <c r="D7" s="46">
        <v>901435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901435</v>
      </c>
      <c r="O7" s="47">
        <f t="shared" si="2"/>
        <v>50.86530865590791</v>
      </c>
      <c r="P7" s="9"/>
    </row>
    <row r="8" spans="1:16" ht="15">
      <c r="A8" s="12"/>
      <c r="B8" s="44">
        <v>513</v>
      </c>
      <c r="C8" s="20" t="s">
        <v>21</v>
      </c>
      <c r="D8" s="46">
        <v>1152671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197426</v>
      </c>
      <c r="L8" s="46">
        <v>0</v>
      </c>
      <c r="M8" s="46">
        <v>0</v>
      </c>
      <c r="N8" s="46">
        <f t="shared" si="1"/>
        <v>1350097</v>
      </c>
      <c r="O8" s="47">
        <f t="shared" si="2"/>
        <v>76.18197720347591</v>
      </c>
      <c r="P8" s="9"/>
    </row>
    <row r="9" spans="1:16" ht="15">
      <c r="A9" s="12"/>
      <c r="B9" s="44">
        <v>514</v>
      </c>
      <c r="C9" s="20" t="s">
        <v>22</v>
      </c>
      <c r="D9" s="46">
        <v>159272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159272</v>
      </c>
      <c r="O9" s="47">
        <f t="shared" si="2"/>
        <v>8.987247488996728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716580</v>
      </c>
      <c r="L10" s="46">
        <v>0</v>
      </c>
      <c r="M10" s="46">
        <v>0</v>
      </c>
      <c r="N10" s="46">
        <f t="shared" si="1"/>
        <v>716580</v>
      </c>
      <c r="O10" s="47">
        <f t="shared" si="2"/>
        <v>40.434488206748675</v>
      </c>
      <c r="P10" s="9"/>
    </row>
    <row r="11" spans="1:16" ht="15">
      <c r="A11" s="12"/>
      <c r="B11" s="44">
        <v>519</v>
      </c>
      <c r="C11" s="20" t="s">
        <v>24</v>
      </c>
      <c r="D11" s="46">
        <v>1086322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1086322</v>
      </c>
      <c r="O11" s="47">
        <f t="shared" si="2"/>
        <v>61.297934770341946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3651998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3651998</v>
      </c>
      <c r="O12" s="43">
        <f t="shared" si="2"/>
        <v>206.07143663243426</v>
      </c>
      <c r="P12" s="10"/>
    </row>
    <row r="13" spans="1:16" ht="15">
      <c r="A13" s="12"/>
      <c r="B13" s="44">
        <v>521</v>
      </c>
      <c r="C13" s="20" t="s">
        <v>26</v>
      </c>
      <c r="D13" s="46">
        <v>3157530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3157530</v>
      </c>
      <c r="O13" s="47">
        <f t="shared" si="2"/>
        <v>178.1700710980702</v>
      </c>
      <c r="P13" s="9"/>
    </row>
    <row r="14" spans="1:16" ht="15">
      <c r="A14" s="12"/>
      <c r="B14" s="44">
        <v>524</v>
      </c>
      <c r="C14" s="20" t="s">
        <v>28</v>
      </c>
      <c r="D14" s="46">
        <v>494468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494468</v>
      </c>
      <c r="O14" s="47">
        <f t="shared" si="2"/>
        <v>27.901365534364068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SUM(D16:D19)</f>
        <v>174824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2657816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2832640</v>
      </c>
      <c r="O15" s="43">
        <f t="shared" si="2"/>
        <v>159.83749012526803</v>
      </c>
      <c r="P15" s="10"/>
    </row>
    <row r="16" spans="1:16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2092468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2092468</v>
      </c>
      <c r="O16" s="47">
        <f t="shared" si="2"/>
        <v>118.0717751946733</v>
      </c>
      <c r="P16" s="9"/>
    </row>
    <row r="17" spans="1:16" ht="15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87560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87560</v>
      </c>
      <c r="O17" s="47">
        <f t="shared" si="2"/>
        <v>4.940751608170635</v>
      </c>
      <c r="P17" s="9"/>
    </row>
    <row r="18" spans="1:16" ht="15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477788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477788</v>
      </c>
      <c r="O18" s="47">
        <f t="shared" si="2"/>
        <v>26.96016250987473</v>
      </c>
      <c r="P18" s="9"/>
    </row>
    <row r="19" spans="1:16" ht="15">
      <c r="A19" s="12"/>
      <c r="B19" s="44">
        <v>539</v>
      </c>
      <c r="C19" s="20" t="s">
        <v>33</v>
      </c>
      <c r="D19" s="46">
        <v>174824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174824</v>
      </c>
      <c r="O19" s="47">
        <f t="shared" si="2"/>
        <v>9.864800812549374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1011572</v>
      </c>
      <c r="E20" s="31">
        <f t="shared" si="5"/>
        <v>0</v>
      </c>
      <c r="F20" s="31">
        <f t="shared" si="5"/>
        <v>0</v>
      </c>
      <c r="G20" s="31">
        <f t="shared" si="5"/>
        <v>19040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6">SUM(D20:M20)</f>
        <v>1030612</v>
      </c>
      <c r="O20" s="43">
        <f t="shared" si="2"/>
        <v>58.154384380995374</v>
      </c>
      <c r="P20" s="10"/>
    </row>
    <row r="21" spans="1:16" ht="15">
      <c r="A21" s="12"/>
      <c r="B21" s="44">
        <v>541</v>
      </c>
      <c r="C21" s="20" t="s">
        <v>35</v>
      </c>
      <c r="D21" s="46">
        <v>556141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556141</v>
      </c>
      <c r="O21" s="47">
        <f t="shared" si="2"/>
        <v>31.381390362261595</v>
      </c>
      <c r="P21" s="9"/>
    </row>
    <row r="22" spans="1:16" ht="15">
      <c r="A22" s="12"/>
      <c r="B22" s="44">
        <v>542</v>
      </c>
      <c r="C22" s="20" t="s">
        <v>36</v>
      </c>
      <c r="D22" s="46">
        <v>16700</v>
      </c>
      <c r="E22" s="46">
        <v>0</v>
      </c>
      <c r="F22" s="46">
        <v>0</v>
      </c>
      <c r="G22" s="46">
        <v>19040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35740</v>
      </c>
      <c r="O22" s="47">
        <f t="shared" si="2"/>
        <v>2.0167024037918972</v>
      </c>
      <c r="P22" s="9"/>
    </row>
    <row r="23" spans="1:16" ht="15">
      <c r="A23" s="12"/>
      <c r="B23" s="44">
        <v>544</v>
      </c>
      <c r="C23" s="20" t="s">
        <v>49</v>
      </c>
      <c r="D23" s="46">
        <v>438731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438731</v>
      </c>
      <c r="O23" s="47">
        <f t="shared" si="2"/>
        <v>24.75629161494188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1516</v>
      </c>
      <c r="E24" s="31">
        <f t="shared" si="7"/>
        <v>31838</v>
      </c>
      <c r="F24" s="31">
        <f t="shared" si="7"/>
        <v>0</v>
      </c>
      <c r="G24" s="31">
        <f t="shared" si="7"/>
        <v>77173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110527</v>
      </c>
      <c r="O24" s="43">
        <f t="shared" si="2"/>
        <v>6.2367114321182715</v>
      </c>
      <c r="P24" s="10"/>
    </row>
    <row r="25" spans="1:16" ht="15">
      <c r="A25" s="13"/>
      <c r="B25" s="45">
        <v>552</v>
      </c>
      <c r="C25" s="21" t="s">
        <v>38</v>
      </c>
      <c r="D25" s="46">
        <v>1516</v>
      </c>
      <c r="E25" s="46">
        <v>0</v>
      </c>
      <c r="F25" s="46">
        <v>0</v>
      </c>
      <c r="G25" s="46">
        <v>77173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78689</v>
      </c>
      <c r="O25" s="47">
        <f t="shared" si="2"/>
        <v>4.440187337772261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31838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31838</v>
      </c>
      <c r="O26" s="47">
        <f t="shared" si="2"/>
        <v>1.7965240943460106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566505</v>
      </c>
      <c r="E27" s="31">
        <f t="shared" si="8"/>
        <v>0</v>
      </c>
      <c r="F27" s="31">
        <f t="shared" si="8"/>
        <v>0</v>
      </c>
      <c r="G27" s="31">
        <f t="shared" si="8"/>
        <v>21781</v>
      </c>
      <c r="H27" s="31">
        <f t="shared" si="8"/>
        <v>0</v>
      </c>
      <c r="I27" s="31">
        <f t="shared" si="8"/>
        <v>455418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aca="true" t="shared" si="9" ref="N27:N32">SUM(D27:M27)</f>
        <v>1043704</v>
      </c>
      <c r="O27" s="43">
        <f t="shared" si="2"/>
        <v>58.893127186547794</v>
      </c>
      <c r="P27" s="9"/>
    </row>
    <row r="28" spans="1:16" ht="15">
      <c r="A28" s="12"/>
      <c r="B28" s="44">
        <v>571</v>
      </c>
      <c r="C28" s="20" t="s">
        <v>41</v>
      </c>
      <c r="D28" s="46">
        <v>10923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10923</v>
      </c>
      <c r="O28" s="47">
        <f t="shared" si="2"/>
        <v>0.6163525561449046</v>
      </c>
      <c r="P28" s="9"/>
    </row>
    <row r="29" spans="1:16" ht="15">
      <c r="A29" s="12"/>
      <c r="B29" s="44">
        <v>572</v>
      </c>
      <c r="C29" s="20" t="s">
        <v>42</v>
      </c>
      <c r="D29" s="46">
        <v>555582</v>
      </c>
      <c r="E29" s="46">
        <v>0</v>
      </c>
      <c r="F29" s="46">
        <v>0</v>
      </c>
      <c r="G29" s="46">
        <v>21781</v>
      </c>
      <c r="H29" s="46">
        <v>0</v>
      </c>
      <c r="I29" s="46">
        <v>455418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1032781</v>
      </c>
      <c r="O29" s="47">
        <f t="shared" si="2"/>
        <v>58.27677463040289</v>
      </c>
      <c r="P29" s="9"/>
    </row>
    <row r="30" spans="1:16" ht="15.75">
      <c r="A30" s="28" t="s">
        <v>45</v>
      </c>
      <c r="B30" s="29"/>
      <c r="C30" s="30"/>
      <c r="D30" s="31">
        <f aca="true" t="shared" si="10" ref="D30:M30">SUM(D31:D31)</f>
        <v>40762</v>
      </c>
      <c r="E30" s="31">
        <f t="shared" si="10"/>
        <v>0</v>
      </c>
      <c r="F30" s="31">
        <f t="shared" si="10"/>
        <v>0</v>
      </c>
      <c r="G30" s="31">
        <f t="shared" si="10"/>
        <v>12366</v>
      </c>
      <c r="H30" s="31">
        <f t="shared" si="10"/>
        <v>0</v>
      </c>
      <c r="I30" s="31">
        <f t="shared" si="10"/>
        <v>1178142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1231270</v>
      </c>
      <c r="O30" s="43">
        <f t="shared" si="2"/>
        <v>69.47692134070647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40762</v>
      </c>
      <c r="E31" s="46">
        <v>0</v>
      </c>
      <c r="F31" s="46">
        <v>0</v>
      </c>
      <c r="G31" s="46">
        <v>12366</v>
      </c>
      <c r="H31" s="46">
        <v>0</v>
      </c>
      <c r="I31" s="46">
        <v>1178142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1231270</v>
      </c>
      <c r="O31" s="47">
        <f t="shared" si="2"/>
        <v>69.47692134070647</v>
      </c>
      <c r="P31" s="9"/>
    </row>
    <row r="32" spans="1:119" ht="16.5" thickBot="1">
      <c r="A32" s="14" t="s">
        <v>10</v>
      </c>
      <c r="B32" s="23"/>
      <c r="C32" s="22"/>
      <c r="D32" s="15">
        <f>SUM(D5,D12,D15,D20,D24,D27,D30)</f>
        <v>8864757</v>
      </c>
      <c r="E32" s="15">
        <f aca="true" t="shared" si="11" ref="E32:M32">SUM(E5,E12,E15,E20,E24,E27,E30)</f>
        <v>31838</v>
      </c>
      <c r="F32" s="15">
        <f t="shared" si="11"/>
        <v>0</v>
      </c>
      <c r="G32" s="15">
        <f t="shared" si="11"/>
        <v>130360</v>
      </c>
      <c r="H32" s="15">
        <f t="shared" si="11"/>
        <v>0</v>
      </c>
      <c r="I32" s="15">
        <f t="shared" si="11"/>
        <v>4291376</v>
      </c>
      <c r="J32" s="15">
        <f t="shared" si="11"/>
        <v>0</v>
      </c>
      <c r="K32" s="15">
        <f t="shared" si="11"/>
        <v>914006</v>
      </c>
      <c r="L32" s="15">
        <f t="shared" si="11"/>
        <v>0</v>
      </c>
      <c r="M32" s="15">
        <f t="shared" si="11"/>
        <v>0</v>
      </c>
      <c r="N32" s="15">
        <f t="shared" si="9"/>
        <v>14232337</v>
      </c>
      <c r="O32" s="37">
        <f t="shared" si="2"/>
        <v>803.0886468795846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56</v>
      </c>
      <c r="M34" s="93"/>
      <c r="N34" s="93"/>
      <c r="O34" s="41">
        <v>17722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3173109</v>
      </c>
      <c r="E5" s="26">
        <f t="shared" si="0"/>
        <v>0</v>
      </c>
      <c r="F5" s="26">
        <f t="shared" si="0"/>
        <v>0</v>
      </c>
      <c r="G5" s="26">
        <f t="shared" si="0"/>
        <v>33740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857704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4064553</v>
      </c>
      <c r="O5" s="32">
        <f aca="true" t="shared" si="2" ref="O5:O32">(N5/O$34)</f>
        <v>233.2464707907724</v>
      </c>
      <c r="P5" s="6"/>
    </row>
    <row r="6" spans="1:16" ht="15">
      <c r="A6" s="12"/>
      <c r="B6" s="44">
        <v>511</v>
      </c>
      <c r="C6" s="20" t="s">
        <v>19</v>
      </c>
      <c r="D6" s="46">
        <v>116941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116941</v>
      </c>
      <c r="O6" s="47">
        <f t="shared" si="2"/>
        <v>6.710719614369333</v>
      </c>
      <c r="P6" s="9"/>
    </row>
    <row r="7" spans="1:16" ht="15">
      <c r="A7" s="12"/>
      <c r="B7" s="44">
        <v>512</v>
      </c>
      <c r="C7" s="20" t="s">
        <v>20</v>
      </c>
      <c r="D7" s="46">
        <v>646210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646210</v>
      </c>
      <c r="O7" s="47">
        <f t="shared" si="2"/>
        <v>37.0830942270171</v>
      </c>
      <c r="P7" s="9"/>
    </row>
    <row r="8" spans="1:16" ht="15">
      <c r="A8" s="12"/>
      <c r="B8" s="44">
        <v>513</v>
      </c>
      <c r="C8" s="20" t="s">
        <v>21</v>
      </c>
      <c r="D8" s="46">
        <v>1114040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175614</v>
      </c>
      <c r="L8" s="46">
        <v>0</v>
      </c>
      <c r="M8" s="46">
        <v>0</v>
      </c>
      <c r="N8" s="46">
        <f t="shared" si="1"/>
        <v>1289654</v>
      </c>
      <c r="O8" s="47">
        <f t="shared" si="2"/>
        <v>74.00746011706646</v>
      </c>
      <c r="P8" s="9"/>
    </row>
    <row r="9" spans="1:16" ht="15">
      <c r="A9" s="12"/>
      <c r="B9" s="44">
        <v>514</v>
      </c>
      <c r="C9" s="20" t="s">
        <v>22</v>
      </c>
      <c r="D9" s="46">
        <v>158103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158103</v>
      </c>
      <c r="O9" s="47">
        <f t="shared" si="2"/>
        <v>9.072822219671755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682090</v>
      </c>
      <c r="L10" s="46">
        <v>0</v>
      </c>
      <c r="M10" s="46">
        <v>0</v>
      </c>
      <c r="N10" s="46">
        <f t="shared" si="1"/>
        <v>682090</v>
      </c>
      <c r="O10" s="47">
        <f t="shared" si="2"/>
        <v>39.14208653735797</v>
      </c>
      <c r="P10" s="9"/>
    </row>
    <row r="11" spans="1:16" ht="15">
      <c r="A11" s="12"/>
      <c r="B11" s="44">
        <v>519</v>
      </c>
      <c r="C11" s="20" t="s">
        <v>24</v>
      </c>
      <c r="D11" s="46">
        <v>1137815</v>
      </c>
      <c r="E11" s="46">
        <v>0</v>
      </c>
      <c r="F11" s="46">
        <v>0</v>
      </c>
      <c r="G11" s="46">
        <v>33740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1171555</v>
      </c>
      <c r="O11" s="47">
        <f t="shared" si="2"/>
        <v>67.23028807528979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3513962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3513962</v>
      </c>
      <c r="O12" s="43">
        <f t="shared" si="2"/>
        <v>201.65052220819464</v>
      </c>
      <c r="P12" s="10"/>
    </row>
    <row r="13" spans="1:16" ht="15">
      <c r="A13" s="12"/>
      <c r="B13" s="44">
        <v>521</v>
      </c>
      <c r="C13" s="20" t="s">
        <v>26</v>
      </c>
      <c r="D13" s="46">
        <v>3012117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3012117</v>
      </c>
      <c r="O13" s="47">
        <f t="shared" si="2"/>
        <v>172.85188798347298</v>
      </c>
      <c r="P13" s="9"/>
    </row>
    <row r="14" spans="1:16" ht="15">
      <c r="A14" s="12"/>
      <c r="B14" s="44">
        <v>524</v>
      </c>
      <c r="C14" s="20" t="s">
        <v>28</v>
      </c>
      <c r="D14" s="46">
        <v>501845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501845</v>
      </c>
      <c r="O14" s="47">
        <f t="shared" si="2"/>
        <v>28.79863422472168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SUM(D16:D19)</f>
        <v>137424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2623049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2760473</v>
      </c>
      <c r="O15" s="43">
        <f t="shared" si="2"/>
        <v>158.41116722139333</v>
      </c>
      <c r="P15" s="10"/>
    </row>
    <row r="16" spans="1:16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2036527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2036527</v>
      </c>
      <c r="O16" s="47">
        <f t="shared" si="2"/>
        <v>116.86715253070125</v>
      </c>
      <c r="P16" s="9"/>
    </row>
    <row r="17" spans="1:16" ht="15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138609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138609</v>
      </c>
      <c r="O17" s="47">
        <f t="shared" si="2"/>
        <v>7.954148972799265</v>
      </c>
      <c r="P17" s="9"/>
    </row>
    <row r="18" spans="1:16" ht="15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447913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447913</v>
      </c>
      <c r="O18" s="47">
        <f t="shared" si="2"/>
        <v>25.703718581430046</v>
      </c>
      <c r="P18" s="9"/>
    </row>
    <row r="19" spans="1:16" ht="15">
      <c r="A19" s="12"/>
      <c r="B19" s="44">
        <v>539</v>
      </c>
      <c r="C19" s="20" t="s">
        <v>33</v>
      </c>
      <c r="D19" s="46">
        <v>137424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137424</v>
      </c>
      <c r="O19" s="47">
        <f t="shared" si="2"/>
        <v>7.886147136462757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925285</v>
      </c>
      <c r="E20" s="31">
        <f t="shared" si="5"/>
        <v>0</v>
      </c>
      <c r="F20" s="31">
        <f t="shared" si="5"/>
        <v>0</v>
      </c>
      <c r="G20" s="31">
        <f t="shared" si="5"/>
        <v>21700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6">SUM(D20:M20)</f>
        <v>946985</v>
      </c>
      <c r="O20" s="43">
        <f t="shared" si="2"/>
        <v>54.34322277057271</v>
      </c>
      <c r="P20" s="10"/>
    </row>
    <row r="21" spans="1:16" ht="15">
      <c r="A21" s="12"/>
      <c r="B21" s="44">
        <v>541</v>
      </c>
      <c r="C21" s="20" t="s">
        <v>35</v>
      </c>
      <c r="D21" s="46">
        <v>553711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553711</v>
      </c>
      <c r="O21" s="47">
        <f t="shared" si="2"/>
        <v>31.774991392172616</v>
      </c>
      <c r="P21" s="9"/>
    </row>
    <row r="22" spans="1:16" ht="15">
      <c r="A22" s="12"/>
      <c r="B22" s="44">
        <v>542</v>
      </c>
      <c r="C22" s="20" t="s">
        <v>36</v>
      </c>
      <c r="D22" s="46">
        <v>11406</v>
      </c>
      <c r="E22" s="46">
        <v>0</v>
      </c>
      <c r="F22" s="46">
        <v>0</v>
      </c>
      <c r="G22" s="46">
        <v>21700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33106</v>
      </c>
      <c r="O22" s="47">
        <f t="shared" si="2"/>
        <v>1.8998048892459543</v>
      </c>
      <c r="P22" s="9"/>
    </row>
    <row r="23" spans="1:16" ht="15">
      <c r="A23" s="12"/>
      <c r="B23" s="44">
        <v>544</v>
      </c>
      <c r="C23" s="20" t="s">
        <v>49</v>
      </c>
      <c r="D23" s="46">
        <v>360168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360168</v>
      </c>
      <c r="O23" s="47">
        <f t="shared" si="2"/>
        <v>20.668426489154136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1224</v>
      </c>
      <c r="E24" s="31">
        <f t="shared" si="7"/>
        <v>39351</v>
      </c>
      <c r="F24" s="31">
        <f t="shared" si="7"/>
        <v>0</v>
      </c>
      <c r="G24" s="31">
        <f t="shared" si="7"/>
        <v>674326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714901</v>
      </c>
      <c r="O24" s="43">
        <f t="shared" si="2"/>
        <v>41.024962699414665</v>
      </c>
      <c r="P24" s="10"/>
    </row>
    <row r="25" spans="1:16" ht="15">
      <c r="A25" s="13"/>
      <c r="B25" s="45">
        <v>552</v>
      </c>
      <c r="C25" s="21" t="s">
        <v>38</v>
      </c>
      <c r="D25" s="46">
        <v>1224</v>
      </c>
      <c r="E25" s="46">
        <v>0</v>
      </c>
      <c r="F25" s="46">
        <v>0</v>
      </c>
      <c r="G25" s="46">
        <v>674326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675550</v>
      </c>
      <c r="O25" s="47">
        <f t="shared" si="2"/>
        <v>38.76678526339952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39351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39351</v>
      </c>
      <c r="O26" s="47">
        <f t="shared" si="2"/>
        <v>2.2581774360151496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618048</v>
      </c>
      <c r="E27" s="31">
        <f t="shared" si="8"/>
        <v>0</v>
      </c>
      <c r="F27" s="31">
        <f t="shared" si="8"/>
        <v>0</v>
      </c>
      <c r="G27" s="31">
        <f t="shared" si="8"/>
        <v>117164</v>
      </c>
      <c r="H27" s="31">
        <f t="shared" si="8"/>
        <v>0</v>
      </c>
      <c r="I27" s="31">
        <f t="shared" si="8"/>
        <v>387617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aca="true" t="shared" si="9" ref="N27:N32">SUM(D27:M27)</f>
        <v>1122829</v>
      </c>
      <c r="O27" s="43">
        <f t="shared" si="2"/>
        <v>64.43412142775163</v>
      </c>
      <c r="P27" s="9"/>
    </row>
    <row r="28" spans="1:16" ht="15">
      <c r="A28" s="12"/>
      <c r="B28" s="44">
        <v>571</v>
      </c>
      <c r="C28" s="20" t="s">
        <v>41</v>
      </c>
      <c r="D28" s="46">
        <v>16073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16073</v>
      </c>
      <c r="O28" s="47">
        <f t="shared" si="2"/>
        <v>0.922357396992999</v>
      </c>
      <c r="P28" s="9"/>
    </row>
    <row r="29" spans="1:16" ht="15">
      <c r="A29" s="12"/>
      <c r="B29" s="44">
        <v>572</v>
      </c>
      <c r="C29" s="20" t="s">
        <v>42</v>
      </c>
      <c r="D29" s="46">
        <v>601975</v>
      </c>
      <c r="E29" s="46">
        <v>0</v>
      </c>
      <c r="F29" s="46">
        <v>0</v>
      </c>
      <c r="G29" s="46">
        <v>117164</v>
      </c>
      <c r="H29" s="46">
        <v>0</v>
      </c>
      <c r="I29" s="46">
        <v>387617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1106756</v>
      </c>
      <c r="O29" s="47">
        <f t="shared" si="2"/>
        <v>63.511764030758634</v>
      </c>
      <c r="P29" s="9"/>
    </row>
    <row r="30" spans="1:16" ht="15.75">
      <c r="A30" s="28" t="s">
        <v>45</v>
      </c>
      <c r="B30" s="29"/>
      <c r="C30" s="30"/>
      <c r="D30" s="31">
        <f aca="true" t="shared" si="10" ref="D30:M30">SUM(D31:D31)</f>
        <v>138034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646904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784938</v>
      </c>
      <c r="O30" s="43">
        <f t="shared" si="2"/>
        <v>45.04407207620797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138034</v>
      </c>
      <c r="E31" s="46">
        <v>0</v>
      </c>
      <c r="F31" s="46">
        <v>0</v>
      </c>
      <c r="G31" s="46">
        <v>0</v>
      </c>
      <c r="H31" s="46">
        <v>0</v>
      </c>
      <c r="I31" s="46">
        <v>646904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784938</v>
      </c>
      <c r="O31" s="47">
        <f t="shared" si="2"/>
        <v>45.04407207620797</v>
      </c>
      <c r="P31" s="9"/>
    </row>
    <row r="32" spans="1:119" ht="16.5" thickBot="1">
      <c r="A32" s="14" t="s">
        <v>10</v>
      </c>
      <c r="B32" s="23"/>
      <c r="C32" s="22"/>
      <c r="D32" s="15">
        <f>SUM(D5,D12,D15,D20,D24,D27,D30)</f>
        <v>8507086</v>
      </c>
      <c r="E32" s="15">
        <f aca="true" t="shared" si="11" ref="E32:M32">SUM(E5,E12,E15,E20,E24,E27,E30)</f>
        <v>39351</v>
      </c>
      <c r="F32" s="15">
        <f t="shared" si="11"/>
        <v>0</v>
      </c>
      <c r="G32" s="15">
        <f t="shared" si="11"/>
        <v>846930</v>
      </c>
      <c r="H32" s="15">
        <f t="shared" si="11"/>
        <v>0</v>
      </c>
      <c r="I32" s="15">
        <f t="shared" si="11"/>
        <v>3657570</v>
      </c>
      <c r="J32" s="15">
        <f t="shared" si="11"/>
        <v>0</v>
      </c>
      <c r="K32" s="15">
        <f t="shared" si="11"/>
        <v>857704</v>
      </c>
      <c r="L32" s="15">
        <f t="shared" si="11"/>
        <v>0</v>
      </c>
      <c r="M32" s="15">
        <f t="shared" si="11"/>
        <v>0</v>
      </c>
      <c r="N32" s="15">
        <f t="shared" si="9"/>
        <v>13908641</v>
      </c>
      <c r="O32" s="37">
        <f t="shared" si="2"/>
        <v>798.1545391943074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17426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3237271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825</v>
      </c>
      <c r="K5" s="26">
        <f t="shared" si="0"/>
        <v>987339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4225435</v>
      </c>
      <c r="O5" s="32">
        <f aca="true" t="shared" si="2" ref="O5:O34">(N5/O$36)</f>
        <v>241.9096009618137</v>
      </c>
      <c r="P5" s="6"/>
    </row>
    <row r="6" spans="1:16" ht="15">
      <c r="A6" s="12"/>
      <c r="B6" s="44">
        <v>511</v>
      </c>
      <c r="C6" s="20" t="s">
        <v>19</v>
      </c>
      <c r="D6" s="46">
        <v>105441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105441</v>
      </c>
      <c r="O6" s="47">
        <f t="shared" si="2"/>
        <v>6.036583271311616</v>
      </c>
      <c r="P6" s="9"/>
    </row>
    <row r="7" spans="1:16" ht="15">
      <c r="A7" s="12"/>
      <c r="B7" s="44">
        <v>512</v>
      </c>
      <c r="C7" s="20" t="s">
        <v>20</v>
      </c>
      <c r="D7" s="46">
        <v>667836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667836</v>
      </c>
      <c r="O7" s="47">
        <f t="shared" si="2"/>
        <v>38.234155836720674</v>
      </c>
      <c r="P7" s="9"/>
    </row>
    <row r="8" spans="1:16" ht="15">
      <c r="A8" s="12"/>
      <c r="B8" s="44">
        <v>513</v>
      </c>
      <c r="C8" s="20" t="s">
        <v>21</v>
      </c>
      <c r="D8" s="46">
        <v>1104887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164901</v>
      </c>
      <c r="L8" s="46">
        <v>0</v>
      </c>
      <c r="M8" s="46">
        <v>0</v>
      </c>
      <c r="N8" s="46">
        <f t="shared" si="1"/>
        <v>1269788</v>
      </c>
      <c r="O8" s="47">
        <f t="shared" si="2"/>
        <v>72.69639892368467</v>
      </c>
      <c r="P8" s="9"/>
    </row>
    <row r="9" spans="1:16" ht="15">
      <c r="A9" s="12"/>
      <c r="B9" s="44">
        <v>514</v>
      </c>
      <c r="C9" s="20" t="s">
        <v>22</v>
      </c>
      <c r="D9" s="46">
        <v>166198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166198</v>
      </c>
      <c r="O9" s="47">
        <f t="shared" si="2"/>
        <v>9.514971088338008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822438</v>
      </c>
      <c r="L10" s="46">
        <v>0</v>
      </c>
      <c r="M10" s="46">
        <v>0</v>
      </c>
      <c r="N10" s="46">
        <f t="shared" si="1"/>
        <v>822438</v>
      </c>
      <c r="O10" s="47">
        <f t="shared" si="2"/>
        <v>47.08524646476212</v>
      </c>
      <c r="P10" s="9"/>
    </row>
    <row r="11" spans="1:16" ht="15">
      <c r="A11" s="12"/>
      <c r="B11" s="44">
        <v>519</v>
      </c>
      <c r="C11" s="20" t="s">
        <v>24</v>
      </c>
      <c r="D11" s="46">
        <v>1192909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825</v>
      </c>
      <c r="K11" s="46">
        <v>0</v>
      </c>
      <c r="L11" s="46">
        <v>0</v>
      </c>
      <c r="M11" s="46">
        <v>0</v>
      </c>
      <c r="N11" s="46">
        <f t="shared" si="1"/>
        <v>1193734</v>
      </c>
      <c r="O11" s="47">
        <f t="shared" si="2"/>
        <v>68.34224537699662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3573585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3573585</v>
      </c>
      <c r="O12" s="43">
        <f t="shared" si="2"/>
        <v>204.5906566668575</v>
      </c>
      <c r="P12" s="10"/>
    </row>
    <row r="13" spans="1:16" ht="15">
      <c r="A13" s="12"/>
      <c r="B13" s="44">
        <v>521</v>
      </c>
      <c r="C13" s="20" t="s">
        <v>26</v>
      </c>
      <c r="D13" s="46">
        <v>3076261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3076261</v>
      </c>
      <c r="O13" s="47">
        <f t="shared" si="2"/>
        <v>176.1184519379401</v>
      </c>
      <c r="P13" s="9"/>
    </row>
    <row r="14" spans="1:16" ht="15">
      <c r="A14" s="12"/>
      <c r="B14" s="44">
        <v>522</v>
      </c>
      <c r="C14" s="20" t="s">
        <v>27</v>
      </c>
      <c r="D14" s="46">
        <v>18544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18544</v>
      </c>
      <c r="O14" s="47">
        <f t="shared" si="2"/>
        <v>1.0616591286425832</v>
      </c>
      <c r="P14" s="9"/>
    </row>
    <row r="15" spans="1:16" ht="15">
      <c r="A15" s="12"/>
      <c r="B15" s="44">
        <v>524</v>
      </c>
      <c r="C15" s="20" t="s">
        <v>28</v>
      </c>
      <c r="D15" s="46">
        <v>478780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478780</v>
      </c>
      <c r="O15" s="47">
        <f t="shared" si="2"/>
        <v>27.410545600274805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130867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2799399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2930266</v>
      </c>
      <c r="O16" s="43">
        <f t="shared" si="2"/>
        <v>167.76011908169693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1949505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1949505</v>
      </c>
      <c r="O17" s="47">
        <f t="shared" si="2"/>
        <v>111.61075170321178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443498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443498</v>
      </c>
      <c r="O18" s="47">
        <f t="shared" si="2"/>
        <v>25.39062231636801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406396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406396</v>
      </c>
      <c r="O19" s="47">
        <f t="shared" si="2"/>
        <v>23.266502547661304</v>
      </c>
      <c r="P19" s="9"/>
    </row>
    <row r="20" spans="1:16" ht="15">
      <c r="A20" s="12"/>
      <c r="B20" s="44">
        <v>539</v>
      </c>
      <c r="C20" s="20" t="s">
        <v>33</v>
      </c>
      <c r="D20" s="46">
        <v>130867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130867</v>
      </c>
      <c r="O20" s="47">
        <f t="shared" si="2"/>
        <v>7.492242514455831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SUM(D22:D24)</f>
        <v>879573</v>
      </c>
      <c r="E21" s="31">
        <f t="shared" si="5"/>
        <v>0</v>
      </c>
      <c r="F21" s="31">
        <f t="shared" si="5"/>
        <v>0</v>
      </c>
      <c r="G21" s="31">
        <f t="shared" si="5"/>
        <v>83700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aca="true" t="shared" si="6" ref="N21:N27">SUM(D21:M21)</f>
        <v>963273</v>
      </c>
      <c r="O21" s="43">
        <f t="shared" si="2"/>
        <v>55.14816511135284</v>
      </c>
      <c r="P21" s="10"/>
    </row>
    <row r="22" spans="1:16" ht="15">
      <c r="A22" s="12"/>
      <c r="B22" s="44">
        <v>541</v>
      </c>
      <c r="C22" s="20" t="s">
        <v>35</v>
      </c>
      <c r="D22" s="46">
        <v>588524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588524</v>
      </c>
      <c r="O22" s="47">
        <f t="shared" si="2"/>
        <v>33.693479132077634</v>
      </c>
      <c r="P22" s="9"/>
    </row>
    <row r="23" spans="1:16" ht="15">
      <c r="A23" s="12"/>
      <c r="B23" s="44">
        <v>542</v>
      </c>
      <c r="C23" s="20" t="s">
        <v>36</v>
      </c>
      <c r="D23" s="46">
        <v>16655</v>
      </c>
      <c r="E23" s="46">
        <v>0</v>
      </c>
      <c r="F23" s="46">
        <v>0</v>
      </c>
      <c r="G23" s="46">
        <v>83700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100355</v>
      </c>
      <c r="O23" s="47">
        <f t="shared" si="2"/>
        <v>5.7454056220301135</v>
      </c>
      <c r="P23" s="9"/>
    </row>
    <row r="24" spans="1:16" ht="15">
      <c r="A24" s="12"/>
      <c r="B24" s="44">
        <v>544</v>
      </c>
      <c r="C24" s="20" t="s">
        <v>49</v>
      </c>
      <c r="D24" s="46">
        <v>274394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274394</v>
      </c>
      <c r="O24" s="47">
        <f t="shared" si="2"/>
        <v>15.70928035724509</v>
      </c>
      <c r="P24" s="9"/>
    </row>
    <row r="25" spans="1:16" ht="15.75">
      <c r="A25" s="28" t="s">
        <v>37</v>
      </c>
      <c r="B25" s="29"/>
      <c r="C25" s="30"/>
      <c r="D25" s="31">
        <f aca="true" t="shared" si="7" ref="D25:M25">SUM(D26:D27)</f>
        <v>688</v>
      </c>
      <c r="E25" s="31">
        <f t="shared" si="7"/>
        <v>71045</v>
      </c>
      <c r="F25" s="31">
        <f t="shared" si="7"/>
        <v>0</v>
      </c>
      <c r="G25" s="31">
        <f t="shared" si="7"/>
        <v>370000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441733</v>
      </c>
      <c r="O25" s="43">
        <f t="shared" si="2"/>
        <v>25.289574626438426</v>
      </c>
      <c r="P25" s="10"/>
    </row>
    <row r="26" spans="1:16" ht="15">
      <c r="A26" s="13"/>
      <c r="B26" s="45">
        <v>552</v>
      </c>
      <c r="C26" s="21" t="s">
        <v>38</v>
      </c>
      <c r="D26" s="46">
        <v>688</v>
      </c>
      <c r="E26" s="46">
        <v>0</v>
      </c>
      <c r="F26" s="46">
        <v>0</v>
      </c>
      <c r="G26" s="46">
        <v>370000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370688</v>
      </c>
      <c r="O26" s="47">
        <f t="shared" si="2"/>
        <v>21.22219041621343</v>
      </c>
      <c r="P26" s="9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71045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71045</v>
      </c>
      <c r="O27" s="47">
        <f t="shared" si="2"/>
        <v>4.067384210224995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547597</v>
      </c>
      <c r="E28" s="31">
        <f t="shared" si="8"/>
        <v>0</v>
      </c>
      <c r="F28" s="31">
        <f t="shared" si="8"/>
        <v>0</v>
      </c>
      <c r="G28" s="31">
        <f t="shared" si="8"/>
        <v>37461</v>
      </c>
      <c r="H28" s="31">
        <f t="shared" si="8"/>
        <v>0</v>
      </c>
      <c r="I28" s="31">
        <f t="shared" si="8"/>
        <v>297635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aca="true" t="shared" si="9" ref="N28:N34">SUM(D28:M28)</f>
        <v>882693</v>
      </c>
      <c r="O28" s="43">
        <f t="shared" si="2"/>
        <v>50.53489437224481</v>
      </c>
      <c r="P28" s="9"/>
    </row>
    <row r="29" spans="1:16" ht="15">
      <c r="A29" s="12"/>
      <c r="B29" s="44">
        <v>571</v>
      </c>
      <c r="C29" s="20" t="s">
        <v>41</v>
      </c>
      <c r="D29" s="46">
        <v>10619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10619</v>
      </c>
      <c r="O29" s="47">
        <f t="shared" si="2"/>
        <v>0.6079464132363886</v>
      </c>
      <c r="P29" s="9"/>
    </row>
    <row r="30" spans="1:16" ht="15">
      <c r="A30" s="12"/>
      <c r="B30" s="44">
        <v>572</v>
      </c>
      <c r="C30" s="20" t="s">
        <v>42</v>
      </c>
      <c r="D30" s="46">
        <v>536978</v>
      </c>
      <c r="E30" s="46">
        <v>0</v>
      </c>
      <c r="F30" s="46">
        <v>0</v>
      </c>
      <c r="G30" s="46">
        <v>37461</v>
      </c>
      <c r="H30" s="46">
        <v>0</v>
      </c>
      <c r="I30" s="46">
        <v>297635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872074</v>
      </c>
      <c r="O30" s="47">
        <f t="shared" si="2"/>
        <v>49.926947959008416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SUM(D32:D33)</f>
        <v>213806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8073256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8287062</v>
      </c>
      <c r="O31" s="43">
        <f t="shared" si="2"/>
        <v>474.4410602851091</v>
      </c>
      <c r="P31" s="9"/>
    </row>
    <row r="32" spans="1:16" ht="15">
      <c r="A32" s="12"/>
      <c r="B32" s="44">
        <v>581</v>
      </c>
      <c r="C32" s="20" t="s">
        <v>43</v>
      </c>
      <c r="D32" s="46">
        <v>213806</v>
      </c>
      <c r="E32" s="46">
        <v>0</v>
      </c>
      <c r="F32" s="46">
        <v>0</v>
      </c>
      <c r="G32" s="46">
        <v>0</v>
      </c>
      <c r="H32" s="46">
        <v>0</v>
      </c>
      <c r="I32" s="46">
        <v>342148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555954</v>
      </c>
      <c r="O32" s="47">
        <f t="shared" si="2"/>
        <v>31.828820060685864</v>
      </c>
      <c r="P32" s="9"/>
    </row>
    <row r="33" spans="1:16" ht="15.75" thickBot="1">
      <c r="A33" s="12"/>
      <c r="B33" s="44">
        <v>593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7731108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7731108</v>
      </c>
      <c r="O33" s="47">
        <f t="shared" si="2"/>
        <v>442.6122402244232</v>
      </c>
      <c r="P33" s="9"/>
    </row>
    <row r="34" spans="1:119" ht="16.5" thickBot="1">
      <c r="A34" s="14" t="s">
        <v>10</v>
      </c>
      <c r="B34" s="23"/>
      <c r="C34" s="22"/>
      <c r="D34" s="15">
        <f>SUM(D5,D12,D16,D21,D25,D28,D31)</f>
        <v>8583387</v>
      </c>
      <c r="E34" s="15">
        <f aca="true" t="shared" si="11" ref="E34:M34">SUM(E5,E12,E16,E21,E25,E28,E31)</f>
        <v>71045</v>
      </c>
      <c r="F34" s="15">
        <f t="shared" si="11"/>
        <v>0</v>
      </c>
      <c r="G34" s="15">
        <f t="shared" si="11"/>
        <v>491161</v>
      </c>
      <c r="H34" s="15">
        <f t="shared" si="11"/>
        <v>0</v>
      </c>
      <c r="I34" s="15">
        <f t="shared" si="11"/>
        <v>11170290</v>
      </c>
      <c r="J34" s="15">
        <f t="shared" si="11"/>
        <v>825</v>
      </c>
      <c r="K34" s="15">
        <f t="shared" si="11"/>
        <v>987339</v>
      </c>
      <c r="L34" s="15">
        <f t="shared" si="11"/>
        <v>0</v>
      </c>
      <c r="M34" s="15">
        <f t="shared" si="11"/>
        <v>0</v>
      </c>
      <c r="N34" s="15">
        <f t="shared" si="9"/>
        <v>21304047</v>
      </c>
      <c r="O34" s="37">
        <f t="shared" si="2"/>
        <v>1219.6740711055133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51</v>
      </c>
      <c r="M36" s="93"/>
      <c r="N36" s="93"/>
      <c r="O36" s="41">
        <v>17467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3073071</v>
      </c>
      <c r="E5" s="26">
        <f aca="true" t="shared" si="0" ref="E5:M5">SUM(E6:E11)</f>
        <v>0</v>
      </c>
      <c r="F5" s="26">
        <f t="shared" si="0"/>
        <v>0</v>
      </c>
      <c r="G5" s="26">
        <f t="shared" si="0"/>
        <v>70000</v>
      </c>
      <c r="H5" s="26">
        <f t="shared" si="0"/>
        <v>0</v>
      </c>
      <c r="I5" s="26">
        <f t="shared" si="0"/>
        <v>0</v>
      </c>
      <c r="J5" s="26">
        <f t="shared" si="0"/>
        <v>7162</v>
      </c>
      <c r="K5" s="26">
        <f t="shared" si="0"/>
        <v>748347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3898580</v>
      </c>
      <c r="O5" s="32">
        <f aca="true" t="shared" si="2" ref="O5:O33">(N5/O$35)</f>
        <v>227.89384462500732</v>
      </c>
      <c r="P5" s="6"/>
    </row>
    <row r="6" spans="1:16" ht="15">
      <c r="A6" s="12"/>
      <c r="B6" s="44">
        <v>511</v>
      </c>
      <c r="C6" s="20" t="s">
        <v>19</v>
      </c>
      <c r="D6" s="46">
        <v>88853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88853</v>
      </c>
      <c r="O6" s="47">
        <f t="shared" si="2"/>
        <v>5.193955690652949</v>
      </c>
      <c r="P6" s="9"/>
    </row>
    <row r="7" spans="1:16" ht="15">
      <c r="A7" s="12"/>
      <c r="B7" s="44">
        <v>512</v>
      </c>
      <c r="C7" s="20" t="s">
        <v>20</v>
      </c>
      <c r="D7" s="46">
        <v>613857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613857</v>
      </c>
      <c r="O7" s="47">
        <f t="shared" si="2"/>
        <v>35.88338107207576</v>
      </c>
      <c r="P7" s="9"/>
    </row>
    <row r="8" spans="1:16" ht="15">
      <c r="A8" s="12"/>
      <c r="B8" s="44">
        <v>513</v>
      </c>
      <c r="C8" s="20" t="s">
        <v>21</v>
      </c>
      <c r="D8" s="46">
        <v>930064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153816</v>
      </c>
      <c r="L8" s="46">
        <v>0</v>
      </c>
      <c r="M8" s="46">
        <v>0</v>
      </c>
      <c r="N8" s="46">
        <f t="shared" si="1"/>
        <v>1083880</v>
      </c>
      <c r="O8" s="47">
        <f t="shared" si="2"/>
        <v>63.358858946630036</v>
      </c>
      <c r="P8" s="9"/>
    </row>
    <row r="9" spans="1:16" ht="15">
      <c r="A9" s="12"/>
      <c r="B9" s="44">
        <v>514</v>
      </c>
      <c r="C9" s="20" t="s">
        <v>22</v>
      </c>
      <c r="D9" s="46">
        <v>191263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191263</v>
      </c>
      <c r="O9" s="47">
        <f t="shared" si="2"/>
        <v>11.180393990764015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594531</v>
      </c>
      <c r="L10" s="46">
        <v>0</v>
      </c>
      <c r="M10" s="46">
        <v>0</v>
      </c>
      <c r="N10" s="46">
        <f t="shared" si="1"/>
        <v>594531</v>
      </c>
      <c r="O10" s="47">
        <f t="shared" si="2"/>
        <v>34.75366808908634</v>
      </c>
      <c r="P10" s="9"/>
    </row>
    <row r="11" spans="1:16" ht="15">
      <c r="A11" s="12"/>
      <c r="B11" s="44">
        <v>519</v>
      </c>
      <c r="C11" s="20" t="s">
        <v>24</v>
      </c>
      <c r="D11" s="46">
        <v>1249034</v>
      </c>
      <c r="E11" s="46">
        <v>0</v>
      </c>
      <c r="F11" s="46">
        <v>0</v>
      </c>
      <c r="G11" s="46">
        <v>70000</v>
      </c>
      <c r="H11" s="46">
        <v>0</v>
      </c>
      <c r="I11" s="46">
        <v>0</v>
      </c>
      <c r="J11" s="46">
        <v>7162</v>
      </c>
      <c r="K11" s="46">
        <v>0</v>
      </c>
      <c r="L11" s="46">
        <v>0</v>
      </c>
      <c r="M11" s="46">
        <v>0</v>
      </c>
      <c r="N11" s="46">
        <f t="shared" si="1"/>
        <v>1326196</v>
      </c>
      <c r="O11" s="47">
        <f t="shared" si="2"/>
        <v>77.52358683579821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4385871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4385871</v>
      </c>
      <c r="O12" s="43">
        <f t="shared" si="2"/>
        <v>256.37873385163965</v>
      </c>
      <c r="P12" s="10"/>
    </row>
    <row r="13" spans="1:16" ht="15">
      <c r="A13" s="12"/>
      <c r="B13" s="44">
        <v>521</v>
      </c>
      <c r="C13" s="20" t="s">
        <v>26</v>
      </c>
      <c r="D13" s="46">
        <v>3971181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3971181</v>
      </c>
      <c r="O13" s="47">
        <f t="shared" si="2"/>
        <v>232.13777985619922</v>
      </c>
      <c r="P13" s="9"/>
    </row>
    <row r="14" spans="1:16" ht="15">
      <c r="A14" s="12"/>
      <c r="B14" s="44">
        <v>522</v>
      </c>
      <c r="C14" s="20" t="s">
        <v>27</v>
      </c>
      <c r="D14" s="46">
        <v>37059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37059</v>
      </c>
      <c r="O14" s="47">
        <f t="shared" si="2"/>
        <v>2.1663061904483545</v>
      </c>
      <c r="P14" s="9"/>
    </row>
    <row r="15" spans="1:16" ht="15">
      <c r="A15" s="12"/>
      <c r="B15" s="44">
        <v>524</v>
      </c>
      <c r="C15" s="20" t="s">
        <v>28</v>
      </c>
      <c r="D15" s="46">
        <v>377631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377631</v>
      </c>
      <c r="O15" s="47">
        <f t="shared" si="2"/>
        <v>22.074647804992107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89455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10678392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10767847</v>
      </c>
      <c r="O16" s="43">
        <f t="shared" si="2"/>
        <v>629.4409890688022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2012206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2012206</v>
      </c>
      <c r="O17" s="47">
        <f t="shared" si="2"/>
        <v>117.62471502893553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8320052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8320052</v>
      </c>
      <c r="O18" s="47">
        <f t="shared" si="2"/>
        <v>486.3536563979657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346134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346134</v>
      </c>
      <c r="O19" s="47">
        <f t="shared" si="2"/>
        <v>20.23347167826036</v>
      </c>
      <c r="P19" s="9"/>
    </row>
    <row r="20" spans="1:16" ht="15">
      <c r="A20" s="12"/>
      <c r="B20" s="44">
        <v>539</v>
      </c>
      <c r="C20" s="20" t="s">
        <v>33</v>
      </c>
      <c r="D20" s="46">
        <v>89455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89455</v>
      </c>
      <c r="O20" s="47">
        <f t="shared" si="2"/>
        <v>5.229145963640615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SUM(D22:D23)</f>
        <v>611860</v>
      </c>
      <c r="E21" s="31">
        <f t="shared" si="5"/>
        <v>0</v>
      </c>
      <c r="F21" s="31">
        <f t="shared" si="5"/>
        <v>0</v>
      </c>
      <c r="G21" s="31">
        <f t="shared" si="5"/>
        <v>41300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aca="true" t="shared" si="6" ref="N21:N26">SUM(D21:M21)</f>
        <v>653160</v>
      </c>
      <c r="O21" s="43">
        <f t="shared" si="2"/>
        <v>38.180861635587775</v>
      </c>
      <c r="P21" s="10"/>
    </row>
    <row r="22" spans="1:16" ht="15">
      <c r="A22" s="12"/>
      <c r="B22" s="44">
        <v>541</v>
      </c>
      <c r="C22" s="20" t="s">
        <v>35</v>
      </c>
      <c r="D22" s="46">
        <v>598588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598588</v>
      </c>
      <c r="O22" s="47">
        <f t="shared" si="2"/>
        <v>34.99082247033378</v>
      </c>
      <c r="P22" s="9"/>
    </row>
    <row r="23" spans="1:16" ht="15">
      <c r="A23" s="12"/>
      <c r="B23" s="44">
        <v>542</v>
      </c>
      <c r="C23" s="20" t="s">
        <v>36</v>
      </c>
      <c r="D23" s="46">
        <v>13272</v>
      </c>
      <c r="E23" s="46">
        <v>0</v>
      </c>
      <c r="F23" s="46">
        <v>0</v>
      </c>
      <c r="G23" s="46">
        <v>41300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54572</v>
      </c>
      <c r="O23" s="47">
        <f t="shared" si="2"/>
        <v>3.1900391652539897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2228</v>
      </c>
      <c r="E24" s="31">
        <f t="shared" si="7"/>
        <v>107888</v>
      </c>
      <c r="F24" s="31">
        <f t="shared" si="7"/>
        <v>0</v>
      </c>
      <c r="G24" s="31">
        <f t="shared" si="7"/>
        <v>347599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457715</v>
      </c>
      <c r="O24" s="43">
        <f t="shared" si="2"/>
        <v>26.75600631320512</v>
      </c>
      <c r="P24" s="10"/>
    </row>
    <row r="25" spans="1:16" ht="15">
      <c r="A25" s="13"/>
      <c r="B25" s="45">
        <v>552</v>
      </c>
      <c r="C25" s="21" t="s">
        <v>38</v>
      </c>
      <c r="D25" s="46">
        <v>2228</v>
      </c>
      <c r="E25" s="46">
        <v>0</v>
      </c>
      <c r="F25" s="46">
        <v>0</v>
      </c>
      <c r="G25" s="46">
        <v>347599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349827</v>
      </c>
      <c r="O25" s="47">
        <f t="shared" si="2"/>
        <v>20.449348220026888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107888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107888</v>
      </c>
      <c r="O26" s="47">
        <f t="shared" si="2"/>
        <v>6.306658093178231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509267</v>
      </c>
      <c r="E27" s="31">
        <f t="shared" si="8"/>
        <v>0</v>
      </c>
      <c r="F27" s="31">
        <f t="shared" si="8"/>
        <v>0</v>
      </c>
      <c r="G27" s="31">
        <f t="shared" si="8"/>
        <v>361042</v>
      </c>
      <c r="H27" s="31">
        <f t="shared" si="8"/>
        <v>0</v>
      </c>
      <c r="I27" s="31">
        <f t="shared" si="8"/>
        <v>457789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aca="true" t="shared" si="9" ref="N27:N33">SUM(D27:M27)</f>
        <v>1328098</v>
      </c>
      <c r="O27" s="43">
        <f t="shared" si="2"/>
        <v>77.63476939264629</v>
      </c>
      <c r="P27" s="9"/>
    </row>
    <row r="28" spans="1:16" ht="15">
      <c r="A28" s="12"/>
      <c r="B28" s="44">
        <v>571</v>
      </c>
      <c r="C28" s="20" t="s">
        <v>41</v>
      </c>
      <c r="D28" s="46">
        <v>1732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1732</v>
      </c>
      <c r="O28" s="47">
        <f t="shared" si="2"/>
        <v>0.1012451043432513</v>
      </c>
      <c r="P28" s="9"/>
    </row>
    <row r="29" spans="1:16" ht="15">
      <c r="A29" s="12"/>
      <c r="B29" s="44">
        <v>572</v>
      </c>
      <c r="C29" s="20" t="s">
        <v>42</v>
      </c>
      <c r="D29" s="46">
        <v>507535</v>
      </c>
      <c r="E29" s="46">
        <v>0</v>
      </c>
      <c r="F29" s="46">
        <v>0</v>
      </c>
      <c r="G29" s="46">
        <v>361042</v>
      </c>
      <c r="H29" s="46">
        <v>0</v>
      </c>
      <c r="I29" s="46">
        <v>457789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1326366</v>
      </c>
      <c r="O29" s="47">
        <f t="shared" si="2"/>
        <v>77.53352428830303</v>
      </c>
      <c r="P29" s="9"/>
    </row>
    <row r="30" spans="1:16" ht="15.75">
      <c r="A30" s="28" t="s">
        <v>45</v>
      </c>
      <c r="B30" s="29"/>
      <c r="C30" s="30"/>
      <c r="D30" s="31">
        <f aca="true" t="shared" si="10" ref="D30:M30">SUM(D31:D32)</f>
        <v>350233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1232555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1582788</v>
      </c>
      <c r="O30" s="43">
        <f t="shared" si="2"/>
        <v>92.5228269129596</v>
      </c>
      <c r="P30" s="9"/>
    </row>
    <row r="31" spans="1:16" ht="15">
      <c r="A31" s="12"/>
      <c r="B31" s="44">
        <v>581</v>
      </c>
      <c r="C31" s="20" t="s">
        <v>43</v>
      </c>
      <c r="D31" s="46">
        <v>350233</v>
      </c>
      <c r="E31" s="46">
        <v>0</v>
      </c>
      <c r="F31" s="46">
        <v>0</v>
      </c>
      <c r="G31" s="46">
        <v>0</v>
      </c>
      <c r="H31" s="46">
        <v>0</v>
      </c>
      <c r="I31" s="46">
        <v>547363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897596</v>
      </c>
      <c r="O31" s="47">
        <f t="shared" si="2"/>
        <v>52.46951540305138</v>
      </c>
      <c r="P31" s="9"/>
    </row>
    <row r="32" spans="1:16" ht="15.75" thickBot="1">
      <c r="A32" s="12"/>
      <c r="B32" s="44">
        <v>591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685192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685192</v>
      </c>
      <c r="O32" s="47">
        <f t="shared" si="2"/>
        <v>40.05331150990823</v>
      </c>
      <c r="P32" s="9"/>
    </row>
    <row r="33" spans="1:119" ht="16.5" thickBot="1">
      <c r="A33" s="14" t="s">
        <v>10</v>
      </c>
      <c r="B33" s="23"/>
      <c r="C33" s="22"/>
      <c r="D33" s="15">
        <f>SUM(D5,D12,D16,D21,D24,D27,D30)</f>
        <v>9021985</v>
      </c>
      <c r="E33" s="15">
        <f aca="true" t="shared" si="11" ref="E33:M33">SUM(E5,E12,E16,E21,E24,E27,E30)</f>
        <v>107888</v>
      </c>
      <c r="F33" s="15">
        <f t="shared" si="11"/>
        <v>0</v>
      </c>
      <c r="G33" s="15">
        <f t="shared" si="11"/>
        <v>819941</v>
      </c>
      <c r="H33" s="15">
        <f t="shared" si="11"/>
        <v>0</v>
      </c>
      <c r="I33" s="15">
        <f t="shared" si="11"/>
        <v>12368736</v>
      </c>
      <c r="J33" s="15">
        <f t="shared" si="11"/>
        <v>7162</v>
      </c>
      <c r="K33" s="15">
        <f t="shared" si="11"/>
        <v>748347</v>
      </c>
      <c r="L33" s="15">
        <f t="shared" si="11"/>
        <v>0</v>
      </c>
      <c r="M33" s="15">
        <f t="shared" si="11"/>
        <v>0</v>
      </c>
      <c r="N33" s="15">
        <f t="shared" si="9"/>
        <v>23074059</v>
      </c>
      <c r="O33" s="37">
        <f t="shared" si="2"/>
        <v>1348.808031799848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17107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3725710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802833</v>
      </c>
      <c r="K5" s="26">
        <f t="shared" si="0"/>
        <v>755859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5284402</v>
      </c>
      <c r="O5" s="32">
        <f aca="true" t="shared" si="2" ref="O5:O33">(N5/O$35)</f>
        <v>308.29018143632226</v>
      </c>
      <c r="P5" s="6"/>
    </row>
    <row r="6" spans="1:16" ht="15">
      <c r="A6" s="12"/>
      <c r="B6" s="44">
        <v>511</v>
      </c>
      <c r="C6" s="20" t="s">
        <v>19</v>
      </c>
      <c r="D6" s="46">
        <v>104096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104096</v>
      </c>
      <c r="O6" s="47">
        <f t="shared" si="2"/>
        <v>6.072924566828073</v>
      </c>
      <c r="P6" s="9"/>
    </row>
    <row r="7" spans="1:16" ht="15">
      <c r="A7" s="12"/>
      <c r="B7" s="44">
        <v>512</v>
      </c>
      <c r="C7" s="20" t="s">
        <v>20</v>
      </c>
      <c r="D7" s="46">
        <v>906560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906560</v>
      </c>
      <c r="O7" s="47">
        <f t="shared" si="2"/>
        <v>52.88839624292632</v>
      </c>
      <c r="P7" s="9"/>
    </row>
    <row r="8" spans="1:16" ht="15">
      <c r="A8" s="12"/>
      <c r="B8" s="44">
        <v>513</v>
      </c>
      <c r="C8" s="20" t="s">
        <v>21</v>
      </c>
      <c r="D8" s="46">
        <v>1265333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117830</v>
      </c>
      <c r="L8" s="46">
        <v>0</v>
      </c>
      <c r="M8" s="46">
        <v>0</v>
      </c>
      <c r="N8" s="46">
        <f t="shared" si="1"/>
        <v>1383163</v>
      </c>
      <c r="O8" s="47">
        <f t="shared" si="2"/>
        <v>80.6932501020944</v>
      </c>
      <c r="P8" s="9"/>
    </row>
    <row r="9" spans="1:16" ht="15">
      <c r="A9" s="12"/>
      <c r="B9" s="44">
        <v>514</v>
      </c>
      <c r="C9" s="20" t="s">
        <v>22</v>
      </c>
      <c r="D9" s="46">
        <v>127080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127080</v>
      </c>
      <c r="O9" s="47">
        <f t="shared" si="2"/>
        <v>7.413803162009217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638029</v>
      </c>
      <c r="L10" s="46">
        <v>0</v>
      </c>
      <c r="M10" s="46">
        <v>0</v>
      </c>
      <c r="N10" s="46">
        <f t="shared" si="1"/>
        <v>638029</v>
      </c>
      <c r="O10" s="47">
        <f t="shared" si="2"/>
        <v>37.22239075899889</v>
      </c>
      <c r="P10" s="9"/>
    </row>
    <row r="11" spans="1:16" ht="15">
      <c r="A11" s="12"/>
      <c r="B11" s="44">
        <v>519</v>
      </c>
      <c r="C11" s="20" t="s">
        <v>24</v>
      </c>
      <c r="D11" s="46">
        <v>1322641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802833</v>
      </c>
      <c r="K11" s="46">
        <v>0</v>
      </c>
      <c r="L11" s="46">
        <v>0</v>
      </c>
      <c r="M11" s="46">
        <v>0</v>
      </c>
      <c r="N11" s="46">
        <f t="shared" si="1"/>
        <v>2125474</v>
      </c>
      <c r="O11" s="47">
        <f t="shared" si="2"/>
        <v>123.99941660346538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4227927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4227927</v>
      </c>
      <c r="O12" s="43">
        <f t="shared" si="2"/>
        <v>246.6557960445715</v>
      </c>
      <c r="P12" s="10"/>
    </row>
    <row r="13" spans="1:16" ht="15">
      <c r="A13" s="12"/>
      <c r="B13" s="44">
        <v>521</v>
      </c>
      <c r="C13" s="20" t="s">
        <v>26</v>
      </c>
      <c r="D13" s="46">
        <v>3780189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3780189</v>
      </c>
      <c r="O13" s="47">
        <f t="shared" si="2"/>
        <v>220.5349162825973</v>
      </c>
      <c r="P13" s="9"/>
    </row>
    <row r="14" spans="1:16" ht="15">
      <c r="A14" s="12"/>
      <c r="B14" s="44">
        <v>522</v>
      </c>
      <c r="C14" s="20" t="s">
        <v>27</v>
      </c>
      <c r="D14" s="46">
        <v>18529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18529</v>
      </c>
      <c r="O14" s="47">
        <f t="shared" si="2"/>
        <v>1.0809754390058923</v>
      </c>
      <c r="P14" s="9"/>
    </row>
    <row r="15" spans="1:16" ht="15">
      <c r="A15" s="12"/>
      <c r="B15" s="44">
        <v>524</v>
      </c>
      <c r="C15" s="20" t="s">
        <v>28</v>
      </c>
      <c r="D15" s="46">
        <v>429209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429209</v>
      </c>
      <c r="O15" s="47">
        <f t="shared" si="2"/>
        <v>25.039904322968322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209350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9965512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10174862</v>
      </c>
      <c r="O16" s="43">
        <f t="shared" si="2"/>
        <v>593.5979231083368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1985710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1985710</v>
      </c>
      <c r="O17" s="47">
        <f t="shared" si="2"/>
        <v>115.84563327693833</v>
      </c>
      <c r="P17" s="9"/>
    </row>
    <row r="18" spans="1:16" ht="15">
      <c r="A18" s="12"/>
      <c r="B18" s="44">
        <v>536</v>
      </c>
      <c r="C18" s="20" t="s">
        <v>31</v>
      </c>
      <c r="D18" s="46">
        <v>1147</v>
      </c>
      <c r="E18" s="46">
        <v>0</v>
      </c>
      <c r="F18" s="46">
        <v>0</v>
      </c>
      <c r="G18" s="46">
        <v>0</v>
      </c>
      <c r="H18" s="46">
        <v>0</v>
      </c>
      <c r="I18" s="46">
        <v>7779337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7780484</v>
      </c>
      <c r="O18" s="47">
        <f t="shared" si="2"/>
        <v>453.91074033020243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200465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200465</v>
      </c>
      <c r="O19" s="47">
        <f t="shared" si="2"/>
        <v>11.69505863135173</v>
      </c>
      <c r="P19" s="9"/>
    </row>
    <row r="20" spans="1:16" ht="15">
      <c r="A20" s="12"/>
      <c r="B20" s="44">
        <v>539</v>
      </c>
      <c r="C20" s="20" t="s">
        <v>33</v>
      </c>
      <c r="D20" s="46">
        <v>208203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208203</v>
      </c>
      <c r="O20" s="47">
        <f t="shared" si="2"/>
        <v>12.146490869844234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SUM(D22:D23)</f>
        <v>703306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aca="true" t="shared" si="6" ref="N21:N26">SUM(D21:M21)</f>
        <v>703306</v>
      </c>
      <c r="O21" s="43">
        <f t="shared" si="2"/>
        <v>41.03062831806779</v>
      </c>
      <c r="P21" s="10"/>
    </row>
    <row r="22" spans="1:16" ht="15">
      <c r="A22" s="12"/>
      <c r="B22" s="44">
        <v>541</v>
      </c>
      <c r="C22" s="20" t="s">
        <v>35</v>
      </c>
      <c r="D22" s="46">
        <v>684360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684360</v>
      </c>
      <c r="O22" s="47">
        <f t="shared" si="2"/>
        <v>39.925325243568054</v>
      </c>
      <c r="P22" s="9"/>
    </row>
    <row r="23" spans="1:16" ht="15">
      <c r="A23" s="12"/>
      <c r="B23" s="44">
        <v>542</v>
      </c>
      <c r="C23" s="20" t="s">
        <v>36</v>
      </c>
      <c r="D23" s="46">
        <v>18946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18946</v>
      </c>
      <c r="O23" s="47">
        <f t="shared" si="2"/>
        <v>1.1053030744997374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3940</v>
      </c>
      <c r="E24" s="31">
        <f t="shared" si="7"/>
        <v>60904</v>
      </c>
      <c r="F24" s="31">
        <f t="shared" si="7"/>
        <v>0</v>
      </c>
      <c r="G24" s="31">
        <f t="shared" si="7"/>
        <v>294002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358846</v>
      </c>
      <c r="O24" s="43">
        <f t="shared" si="2"/>
        <v>20.93495128638936</v>
      </c>
      <c r="P24" s="10"/>
    </row>
    <row r="25" spans="1:16" ht="15">
      <c r="A25" s="13"/>
      <c r="B25" s="45">
        <v>552</v>
      </c>
      <c r="C25" s="21" t="s">
        <v>38</v>
      </c>
      <c r="D25" s="46">
        <v>3940</v>
      </c>
      <c r="E25" s="46">
        <v>0</v>
      </c>
      <c r="F25" s="46">
        <v>0</v>
      </c>
      <c r="G25" s="46">
        <v>294002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297942</v>
      </c>
      <c r="O25" s="47">
        <f t="shared" si="2"/>
        <v>17.38183303191179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60904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60904</v>
      </c>
      <c r="O26" s="47">
        <f t="shared" si="2"/>
        <v>3.5531182544775683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763695</v>
      </c>
      <c r="E27" s="31">
        <f t="shared" si="8"/>
        <v>0</v>
      </c>
      <c r="F27" s="31">
        <f t="shared" si="8"/>
        <v>0</v>
      </c>
      <c r="G27" s="31">
        <f t="shared" si="8"/>
        <v>394436</v>
      </c>
      <c r="H27" s="31">
        <f t="shared" si="8"/>
        <v>0</v>
      </c>
      <c r="I27" s="31">
        <f t="shared" si="8"/>
        <v>604935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aca="true" t="shared" si="9" ref="N27:N33">SUM(D27:M27)</f>
        <v>1763066</v>
      </c>
      <c r="O27" s="43">
        <f t="shared" si="2"/>
        <v>102.85665947144274</v>
      </c>
      <c r="P27" s="9"/>
    </row>
    <row r="28" spans="1:16" ht="15">
      <c r="A28" s="12"/>
      <c r="B28" s="44">
        <v>571</v>
      </c>
      <c r="C28" s="20" t="s">
        <v>41</v>
      </c>
      <c r="D28" s="46">
        <v>6671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6671</v>
      </c>
      <c r="O28" s="47">
        <f t="shared" si="2"/>
        <v>0.3891838282480602</v>
      </c>
      <c r="P28" s="9"/>
    </row>
    <row r="29" spans="1:16" ht="15">
      <c r="A29" s="12"/>
      <c r="B29" s="44">
        <v>572</v>
      </c>
      <c r="C29" s="20" t="s">
        <v>42</v>
      </c>
      <c r="D29" s="46">
        <v>757024</v>
      </c>
      <c r="E29" s="46">
        <v>0</v>
      </c>
      <c r="F29" s="46">
        <v>0</v>
      </c>
      <c r="G29" s="46">
        <v>394436</v>
      </c>
      <c r="H29" s="46">
        <v>0</v>
      </c>
      <c r="I29" s="46">
        <v>604935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1756395</v>
      </c>
      <c r="O29" s="47">
        <f t="shared" si="2"/>
        <v>102.46747564319467</v>
      </c>
      <c r="P29" s="9"/>
    </row>
    <row r="30" spans="1:16" ht="15.75">
      <c r="A30" s="28" t="s">
        <v>45</v>
      </c>
      <c r="B30" s="29"/>
      <c r="C30" s="30"/>
      <c r="D30" s="31">
        <f aca="true" t="shared" si="10" ref="D30:M30">SUM(D31:D32)</f>
        <v>1317528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929550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2247078</v>
      </c>
      <c r="O30" s="43">
        <f t="shared" si="2"/>
        <v>131.09375182311416</v>
      </c>
      <c r="P30" s="9"/>
    </row>
    <row r="31" spans="1:16" ht="15">
      <c r="A31" s="12"/>
      <c r="B31" s="44">
        <v>581</v>
      </c>
      <c r="C31" s="20" t="s">
        <v>43</v>
      </c>
      <c r="D31" s="46">
        <v>1317528</v>
      </c>
      <c r="E31" s="46">
        <v>0</v>
      </c>
      <c r="F31" s="46">
        <v>0</v>
      </c>
      <c r="G31" s="46">
        <v>0</v>
      </c>
      <c r="H31" s="46">
        <v>0</v>
      </c>
      <c r="I31" s="46">
        <v>235239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1552767</v>
      </c>
      <c r="O31" s="47">
        <f t="shared" si="2"/>
        <v>90.58788868794119</v>
      </c>
      <c r="P31" s="9"/>
    </row>
    <row r="32" spans="1:16" ht="15.75" thickBot="1">
      <c r="A32" s="12"/>
      <c r="B32" s="44">
        <v>591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694311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694311</v>
      </c>
      <c r="O32" s="47">
        <f t="shared" si="2"/>
        <v>40.50586313517298</v>
      </c>
      <c r="P32" s="9"/>
    </row>
    <row r="33" spans="1:119" ht="16.5" thickBot="1">
      <c r="A33" s="14" t="s">
        <v>10</v>
      </c>
      <c r="B33" s="23"/>
      <c r="C33" s="22"/>
      <c r="D33" s="15">
        <f>SUM(D5,D12,D16,D21,D24,D27,D30)</f>
        <v>10951456</v>
      </c>
      <c r="E33" s="15">
        <f aca="true" t="shared" si="11" ref="E33:M33">SUM(E5,E12,E16,E21,E24,E27,E30)</f>
        <v>60904</v>
      </c>
      <c r="F33" s="15">
        <f t="shared" si="11"/>
        <v>0</v>
      </c>
      <c r="G33" s="15">
        <f t="shared" si="11"/>
        <v>688438</v>
      </c>
      <c r="H33" s="15">
        <f t="shared" si="11"/>
        <v>0</v>
      </c>
      <c r="I33" s="15">
        <f t="shared" si="11"/>
        <v>11499997</v>
      </c>
      <c r="J33" s="15">
        <f t="shared" si="11"/>
        <v>802833</v>
      </c>
      <c r="K33" s="15">
        <f t="shared" si="11"/>
        <v>755859</v>
      </c>
      <c r="L33" s="15">
        <f t="shared" si="11"/>
        <v>0</v>
      </c>
      <c r="M33" s="15">
        <f t="shared" si="11"/>
        <v>0</v>
      </c>
      <c r="N33" s="15">
        <f t="shared" si="9"/>
        <v>24759487</v>
      </c>
      <c r="O33" s="37">
        <f t="shared" si="2"/>
        <v>1444.4598914882445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61</v>
      </c>
      <c r="M35" s="93"/>
      <c r="N35" s="93"/>
      <c r="O35" s="41">
        <v>17141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3141287</v>
      </c>
      <c r="E5" s="26">
        <f t="shared" si="0"/>
        <v>0</v>
      </c>
      <c r="F5" s="26">
        <f t="shared" si="0"/>
        <v>0</v>
      </c>
      <c r="G5" s="26">
        <f t="shared" si="0"/>
        <v>24369</v>
      </c>
      <c r="H5" s="26">
        <f t="shared" si="0"/>
        <v>0</v>
      </c>
      <c r="I5" s="26">
        <f t="shared" si="0"/>
        <v>0</v>
      </c>
      <c r="J5" s="26">
        <f t="shared" si="0"/>
        <v>1562695</v>
      </c>
      <c r="K5" s="26">
        <f t="shared" si="0"/>
        <v>7928593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12656944</v>
      </c>
      <c r="O5" s="32">
        <f aca="true" t="shared" si="2" ref="O5:O35">(N5/O$37)</f>
        <v>740.9087396827255</v>
      </c>
      <c r="P5" s="6"/>
    </row>
    <row r="6" spans="1:16" ht="15">
      <c r="A6" s="12"/>
      <c r="B6" s="44">
        <v>511</v>
      </c>
      <c r="C6" s="20" t="s">
        <v>19</v>
      </c>
      <c r="D6" s="46">
        <v>205557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205557</v>
      </c>
      <c r="O6" s="47">
        <f t="shared" si="2"/>
        <v>12.032839665164198</v>
      </c>
      <c r="P6" s="9"/>
    </row>
    <row r="7" spans="1:16" ht="15">
      <c r="A7" s="12"/>
      <c r="B7" s="44">
        <v>512</v>
      </c>
      <c r="C7" s="20" t="s">
        <v>20</v>
      </c>
      <c r="D7" s="46">
        <v>704289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704289</v>
      </c>
      <c r="O7" s="47">
        <f t="shared" si="2"/>
        <v>41.22747760931921</v>
      </c>
      <c r="P7" s="9"/>
    </row>
    <row r="8" spans="1:16" ht="15">
      <c r="A8" s="12"/>
      <c r="B8" s="44">
        <v>513</v>
      </c>
      <c r="C8" s="20" t="s">
        <v>21</v>
      </c>
      <c r="D8" s="46">
        <v>993577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269820</v>
      </c>
      <c r="L8" s="46">
        <v>0</v>
      </c>
      <c r="M8" s="46">
        <v>0</v>
      </c>
      <c r="N8" s="46">
        <f t="shared" si="1"/>
        <v>1263397</v>
      </c>
      <c r="O8" s="47">
        <f t="shared" si="2"/>
        <v>73.95638939296377</v>
      </c>
      <c r="P8" s="9"/>
    </row>
    <row r="9" spans="1:16" ht="15">
      <c r="A9" s="12"/>
      <c r="B9" s="44">
        <v>514</v>
      </c>
      <c r="C9" s="20" t="s">
        <v>22</v>
      </c>
      <c r="D9" s="46">
        <v>126410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126410</v>
      </c>
      <c r="O9" s="47">
        <f t="shared" si="2"/>
        <v>7.399754141544225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7658773</v>
      </c>
      <c r="L10" s="46">
        <v>0</v>
      </c>
      <c r="M10" s="46">
        <v>0</v>
      </c>
      <c r="N10" s="46">
        <f t="shared" si="1"/>
        <v>7658773</v>
      </c>
      <c r="O10" s="47">
        <f t="shared" si="2"/>
        <v>448.3271673593631</v>
      </c>
      <c r="P10" s="9"/>
    </row>
    <row r="11" spans="1:16" ht="15">
      <c r="A11" s="12"/>
      <c r="B11" s="44">
        <v>519</v>
      </c>
      <c r="C11" s="20" t="s">
        <v>24</v>
      </c>
      <c r="D11" s="46">
        <v>1111454</v>
      </c>
      <c r="E11" s="46">
        <v>0</v>
      </c>
      <c r="F11" s="46">
        <v>0</v>
      </c>
      <c r="G11" s="46">
        <v>24369</v>
      </c>
      <c r="H11" s="46">
        <v>0</v>
      </c>
      <c r="I11" s="46">
        <v>0</v>
      </c>
      <c r="J11" s="46">
        <v>1562695</v>
      </c>
      <c r="K11" s="46">
        <v>0</v>
      </c>
      <c r="L11" s="46">
        <v>0</v>
      </c>
      <c r="M11" s="46">
        <v>0</v>
      </c>
      <c r="N11" s="46">
        <f t="shared" si="1"/>
        <v>2698518</v>
      </c>
      <c r="O11" s="47">
        <f t="shared" si="2"/>
        <v>157.96511151437102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4491854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4491854</v>
      </c>
      <c r="O12" s="43">
        <f t="shared" si="2"/>
        <v>262.94292571562374</v>
      </c>
      <c r="P12" s="10"/>
    </row>
    <row r="13" spans="1:16" ht="15">
      <c r="A13" s="12"/>
      <c r="B13" s="44">
        <v>521</v>
      </c>
      <c r="C13" s="20" t="s">
        <v>26</v>
      </c>
      <c r="D13" s="46">
        <v>3729916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3729916</v>
      </c>
      <c r="O13" s="47">
        <f t="shared" si="2"/>
        <v>218.34080664988585</v>
      </c>
      <c r="P13" s="9"/>
    </row>
    <row r="14" spans="1:16" ht="15">
      <c r="A14" s="12"/>
      <c r="B14" s="44">
        <v>522</v>
      </c>
      <c r="C14" s="20" t="s">
        <v>27</v>
      </c>
      <c r="D14" s="46">
        <v>363428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363428</v>
      </c>
      <c r="O14" s="47">
        <f t="shared" si="2"/>
        <v>21.274249253643973</v>
      </c>
      <c r="P14" s="9"/>
    </row>
    <row r="15" spans="1:16" ht="15">
      <c r="A15" s="12"/>
      <c r="B15" s="44">
        <v>524</v>
      </c>
      <c r="C15" s="20" t="s">
        <v>28</v>
      </c>
      <c r="D15" s="46">
        <v>398510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398510</v>
      </c>
      <c r="O15" s="47">
        <f t="shared" si="2"/>
        <v>23.327869812093894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SUM(D17:D20)</f>
        <v>196644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8884976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9081620</v>
      </c>
      <c r="O16" s="43">
        <f t="shared" si="2"/>
        <v>531.6173974126324</v>
      </c>
      <c r="P16" s="10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1911181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1911181</v>
      </c>
      <c r="O17" s="47">
        <f t="shared" si="2"/>
        <v>111.87619270619915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6860473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6860473</v>
      </c>
      <c r="O18" s="47">
        <f t="shared" si="2"/>
        <v>401.5964994438916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113322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113322</v>
      </c>
      <c r="O19" s="47">
        <f t="shared" si="2"/>
        <v>6.633612363168062</v>
      </c>
      <c r="P19" s="9"/>
    </row>
    <row r="20" spans="1:16" ht="15">
      <c r="A20" s="12"/>
      <c r="B20" s="44">
        <v>539</v>
      </c>
      <c r="C20" s="20" t="s">
        <v>33</v>
      </c>
      <c r="D20" s="46">
        <v>196644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196644</v>
      </c>
      <c r="O20" s="47">
        <f t="shared" si="2"/>
        <v>11.511092899373645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SUM(D22:D23)</f>
        <v>597406</v>
      </c>
      <c r="E21" s="31">
        <f t="shared" si="5"/>
        <v>0</v>
      </c>
      <c r="F21" s="31">
        <f t="shared" si="5"/>
        <v>0</v>
      </c>
      <c r="G21" s="31">
        <f t="shared" si="5"/>
        <v>109000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aca="true" t="shared" si="6" ref="N21:N27">SUM(D21:M21)</f>
        <v>706406</v>
      </c>
      <c r="O21" s="43">
        <f t="shared" si="2"/>
        <v>41.35140197857519</v>
      </c>
      <c r="P21" s="10"/>
    </row>
    <row r="22" spans="1:16" ht="15">
      <c r="A22" s="12"/>
      <c r="B22" s="44">
        <v>541</v>
      </c>
      <c r="C22" s="20" t="s">
        <v>35</v>
      </c>
      <c r="D22" s="46">
        <v>558487</v>
      </c>
      <c r="E22" s="46">
        <v>0</v>
      </c>
      <c r="F22" s="46">
        <v>0</v>
      </c>
      <c r="G22" s="46">
        <v>109000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667487</v>
      </c>
      <c r="O22" s="47">
        <f t="shared" si="2"/>
        <v>39.07317215945677</v>
      </c>
      <c r="P22" s="9"/>
    </row>
    <row r="23" spans="1:16" ht="15">
      <c r="A23" s="12"/>
      <c r="B23" s="44">
        <v>542</v>
      </c>
      <c r="C23" s="20" t="s">
        <v>36</v>
      </c>
      <c r="D23" s="46">
        <v>38919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38919</v>
      </c>
      <c r="O23" s="47">
        <f t="shared" si="2"/>
        <v>2.278229819118422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SUM(D25:D26)</f>
        <v>22705</v>
      </c>
      <c r="E24" s="31">
        <f t="shared" si="7"/>
        <v>291311</v>
      </c>
      <c r="F24" s="31">
        <f t="shared" si="7"/>
        <v>0</v>
      </c>
      <c r="G24" s="31">
        <f t="shared" si="7"/>
        <v>1244238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1558254</v>
      </c>
      <c r="O24" s="43">
        <f t="shared" si="2"/>
        <v>91.2166481297196</v>
      </c>
      <c r="P24" s="10"/>
    </row>
    <row r="25" spans="1:16" ht="15">
      <c r="A25" s="13"/>
      <c r="B25" s="45">
        <v>552</v>
      </c>
      <c r="C25" s="21" t="s">
        <v>38</v>
      </c>
      <c r="D25" s="46">
        <v>22705</v>
      </c>
      <c r="E25" s="46">
        <v>0</v>
      </c>
      <c r="F25" s="46">
        <v>0</v>
      </c>
      <c r="G25" s="46">
        <v>1244238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1266943</v>
      </c>
      <c r="O25" s="47">
        <f t="shared" si="2"/>
        <v>74.16396417491073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291311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291311</v>
      </c>
      <c r="O26" s="47">
        <f t="shared" si="2"/>
        <v>17.052683954808874</v>
      </c>
      <c r="P26" s="9"/>
    </row>
    <row r="27" spans="1:16" ht="15.75">
      <c r="A27" s="28" t="s">
        <v>76</v>
      </c>
      <c r="B27" s="29"/>
      <c r="C27" s="30"/>
      <c r="D27" s="31">
        <f aca="true" t="shared" si="8" ref="D27:M27">SUM(D28:D28)</f>
        <v>18000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18000</v>
      </c>
      <c r="O27" s="43">
        <f t="shared" si="2"/>
        <v>1.0536790961774865</v>
      </c>
      <c r="P27" s="10"/>
    </row>
    <row r="28" spans="1:16" ht="15">
      <c r="A28" s="12"/>
      <c r="B28" s="44">
        <v>569</v>
      </c>
      <c r="C28" s="20" t="s">
        <v>77</v>
      </c>
      <c r="D28" s="46">
        <v>18000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9" ref="N28:N35">SUM(D28:M28)</f>
        <v>18000</v>
      </c>
      <c r="O28" s="47">
        <f t="shared" si="2"/>
        <v>1.0536790961774865</v>
      </c>
      <c r="P28" s="9"/>
    </row>
    <row r="29" spans="1:16" ht="15.75">
      <c r="A29" s="28" t="s">
        <v>40</v>
      </c>
      <c r="B29" s="29"/>
      <c r="C29" s="30"/>
      <c r="D29" s="31">
        <f aca="true" t="shared" si="10" ref="D29:M29">SUM(D30:D31)</f>
        <v>1103584</v>
      </c>
      <c r="E29" s="31">
        <f t="shared" si="10"/>
        <v>0</v>
      </c>
      <c r="F29" s="31">
        <f t="shared" si="10"/>
        <v>0</v>
      </c>
      <c r="G29" s="31">
        <f t="shared" si="10"/>
        <v>19600</v>
      </c>
      <c r="H29" s="31">
        <f t="shared" si="10"/>
        <v>0</v>
      </c>
      <c r="I29" s="31">
        <f t="shared" si="10"/>
        <v>764032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1887216</v>
      </c>
      <c r="O29" s="43">
        <f t="shared" si="2"/>
        <v>110.47333606509395</v>
      </c>
      <c r="P29" s="9"/>
    </row>
    <row r="30" spans="1:16" ht="15">
      <c r="A30" s="12"/>
      <c r="B30" s="44">
        <v>571</v>
      </c>
      <c r="C30" s="20" t="s">
        <v>41</v>
      </c>
      <c r="D30" s="46">
        <v>12328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12328</v>
      </c>
      <c r="O30" s="47">
        <f t="shared" si="2"/>
        <v>0.7216531054264473</v>
      </c>
      <c r="P30" s="9"/>
    </row>
    <row r="31" spans="1:16" ht="15">
      <c r="A31" s="12"/>
      <c r="B31" s="44">
        <v>572</v>
      </c>
      <c r="C31" s="20" t="s">
        <v>42</v>
      </c>
      <c r="D31" s="46">
        <v>1091256</v>
      </c>
      <c r="E31" s="46">
        <v>0</v>
      </c>
      <c r="F31" s="46">
        <v>0</v>
      </c>
      <c r="G31" s="46">
        <v>19600</v>
      </c>
      <c r="H31" s="46">
        <v>0</v>
      </c>
      <c r="I31" s="46">
        <v>764032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1874888</v>
      </c>
      <c r="O31" s="47">
        <f t="shared" si="2"/>
        <v>109.7516829596675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182916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1642583</v>
      </c>
      <c r="J32" s="31">
        <f t="shared" si="11"/>
        <v>387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1825886</v>
      </c>
      <c r="O32" s="43">
        <f t="shared" si="2"/>
        <v>106.883217233507</v>
      </c>
      <c r="P32" s="9"/>
    </row>
    <row r="33" spans="1:16" ht="15">
      <c r="A33" s="12"/>
      <c r="B33" s="44">
        <v>581</v>
      </c>
      <c r="C33" s="20" t="s">
        <v>43</v>
      </c>
      <c r="D33" s="46">
        <v>182916</v>
      </c>
      <c r="E33" s="46">
        <v>0</v>
      </c>
      <c r="F33" s="46">
        <v>0</v>
      </c>
      <c r="G33" s="46">
        <v>0</v>
      </c>
      <c r="H33" s="46">
        <v>0</v>
      </c>
      <c r="I33" s="46">
        <v>876547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1059463</v>
      </c>
      <c r="O33" s="47">
        <f t="shared" si="2"/>
        <v>62.01855645963823</v>
      </c>
      <c r="P33" s="9"/>
    </row>
    <row r="34" spans="1:16" ht="15.75" thickBot="1">
      <c r="A34" s="12"/>
      <c r="B34" s="44">
        <v>591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766036</v>
      </c>
      <c r="J34" s="46">
        <v>387</v>
      </c>
      <c r="K34" s="46">
        <v>0</v>
      </c>
      <c r="L34" s="46">
        <v>0</v>
      </c>
      <c r="M34" s="46">
        <v>0</v>
      </c>
      <c r="N34" s="46">
        <f t="shared" si="9"/>
        <v>766423</v>
      </c>
      <c r="O34" s="47">
        <f t="shared" si="2"/>
        <v>44.864660773868756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2" ref="D35:M35">SUM(D5,D12,D16,D21,D24,D27,D29,D32)</f>
        <v>9754396</v>
      </c>
      <c r="E35" s="15">
        <f t="shared" si="12"/>
        <v>291311</v>
      </c>
      <c r="F35" s="15">
        <f t="shared" si="12"/>
        <v>0</v>
      </c>
      <c r="G35" s="15">
        <f t="shared" si="12"/>
        <v>1397207</v>
      </c>
      <c r="H35" s="15">
        <f t="shared" si="12"/>
        <v>0</v>
      </c>
      <c r="I35" s="15">
        <f t="shared" si="12"/>
        <v>11291591</v>
      </c>
      <c r="J35" s="15">
        <f t="shared" si="12"/>
        <v>1563082</v>
      </c>
      <c r="K35" s="15">
        <f t="shared" si="12"/>
        <v>7928593</v>
      </c>
      <c r="L35" s="15">
        <f t="shared" si="12"/>
        <v>0</v>
      </c>
      <c r="M35" s="15">
        <f t="shared" si="12"/>
        <v>0</v>
      </c>
      <c r="N35" s="15">
        <f t="shared" si="9"/>
        <v>32226180</v>
      </c>
      <c r="O35" s="37">
        <f t="shared" si="2"/>
        <v>1886.447345314055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78</v>
      </c>
      <c r="M37" s="93"/>
      <c r="N37" s="93"/>
      <c r="O37" s="41">
        <v>17083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4177103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1048211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5225314</v>
      </c>
      <c r="O5" s="32">
        <f aca="true" t="shared" si="2" ref="O5:O30">(N5/O$32)</f>
        <v>290.63429556705046</v>
      </c>
      <c r="P5" s="6"/>
    </row>
    <row r="6" spans="1:16" ht="15">
      <c r="A6" s="12"/>
      <c r="B6" s="44">
        <v>511</v>
      </c>
      <c r="C6" s="20" t="s">
        <v>19</v>
      </c>
      <c r="D6" s="46">
        <v>253526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253526</v>
      </c>
      <c r="O6" s="47">
        <f t="shared" si="2"/>
        <v>14.101229211858278</v>
      </c>
      <c r="P6" s="9"/>
    </row>
    <row r="7" spans="1:16" ht="15">
      <c r="A7" s="12"/>
      <c r="B7" s="44">
        <v>512</v>
      </c>
      <c r="C7" s="20" t="s">
        <v>20</v>
      </c>
      <c r="D7" s="46">
        <v>859940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859940</v>
      </c>
      <c r="O7" s="47">
        <f t="shared" si="2"/>
        <v>47.830246398576115</v>
      </c>
      <c r="P7" s="9"/>
    </row>
    <row r="8" spans="1:16" ht="15">
      <c r="A8" s="12"/>
      <c r="B8" s="44">
        <v>513</v>
      </c>
      <c r="C8" s="20" t="s">
        <v>21</v>
      </c>
      <c r="D8" s="46">
        <v>1549346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137634</v>
      </c>
      <c r="L8" s="46">
        <v>0</v>
      </c>
      <c r="M8" s="46">
        <v>0</v>
      </c>
      <c r="N8" s="46">
        <f t="shared" si="1"/>
        <v>1686980</v>
      </c>
      <c r="O8" s="47">
        <f t="shared" si="2"/>
        <v>93.83058012125257</v>
      </c>
      <c r="P8" s="9"/>
    </row>
    <row r="9" spans="1:16" ht="15">
      <c r="A9" s="12"/>
      <c r="B9" s="44">
        <v>514</v>
      </c>
      <c r="C9" s="20" t="s">
        <v>22</v>
      </c>
      <c r="D9" s="46">
        <v>122913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122913</v>
      </c>
      <c r="O9" s="47">
        <f t="shared" si="2"/>
        <v>6.836475888536626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910577</v>
      </c>
      <c r="L10" s="46">
        <v>0</v>
      </c>
      <c r="M10" s="46">
        <v>0</v>
      </c>
      <c r="N10" s="46">
        <f t="shared" si="1"/>
        <v>910577</v>
      </c>
      <c r="O10" s="47">
        <f t="shared" si="2"/>
        <v>50.64669892652539</v>
      </c>
      <c r="P10" s="9"/>
    </row>
    <row r="11" spans="1:16" ht="15">
      <c r="A11" s="12"/>
      <c r="B11" s="44">
        <v>519</v>
      </c>
      <c r="C11" s="20" t="s">
        <v>63</v>
      </c>
      <c r="D11" s="46">
        <v>1391378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1391378</v>
      </c>
      <c r="O11" s="47">
        <f t="shared" si="2"/>
        <v>77.38906502030146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4209040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4209040</v>
      </c>
      <c r="O12" s="43">
        <f t="shared" si="2"/>
        <v>234.10868235163247</v>
      </c>
      <c r="P12" s="10"/>
    </row>
    <row r="13" spans="1:16" ht="15">
      <c r="A13" s="12"/>
      <c r="B13" s="44">
        <v>521</v>
      </c>
      <c r="C13" s="20" t="s">
        <v>26</v>
      </c>
      <c r="D13" s="46">
        <v>3398008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3398008</v>
      </c>
      <c r="O13" s="47">
        <f t="shared" si="2"/>
        <v>188.99872072974026</v>
      </c>
      <c r="P13" s="9"/>
    </row>
    <row r="14" spans="1:16" ht="15">
      <c r="A14" s="12"/>
      <c r="B14" s="44">
        <v>524</v>
      </c>
      <c r="C14" s="20" t="s">
        <v>28</v>
      </c>
      <c r="D14" s="46">
        <v>811032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811032</v>
      </c>
      <c r="O14" s="47">
        <f t="shared" si="2"/>
        <v>45.10996162189221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203373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3058462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3261835</v>
      </c>
      <c r="O15" s="43">
        <f t="shared" si="2"/>
        <v>181.42471772623617</v>
      </c>
      <c r="P15" s="10"/>
    </row>
    <row r="16" spans="1:16" ht="15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2323420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2323420</v>
      </c>
      <c r="O16" s="47">
        <f t="shared" si="2"/>
        <v>129.2296568218477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735042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735042</v>
      </c>
      <c r="O17" s="47">
        <f t="shared" si="2"/>
        <v>40.883363924578674</v>
      </c>
      <c r="P17" s="9"/>
    </row>
    <row r="18" spans="1:16" ht="15">
      <c r="A18" s="12"/>
      <c r="B18" s="44">
        <v>539</v>
      </c>
      <c r="C18" s="20" t="s">
        <v>33</v>
      </c>
      <c r="D18" s="46">
        <v>203373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203373</v>
      </c>
      <c r="O18" s="47">
        <f t="shared" si="2"/>
        <v>11.311696979809778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SUM(D20:D21)</f>
        <v>807219</v>
      </c>
      <c r="E19" s="31">
        <f t="shared" si="5"/>
        <v>0</v>
      </c>
      <c r="F19" s="31">
        <f t="shared" si="5"/>
        <v>0</v>
      </c>
      <c r="G19" s="31">
        <f t="shared" si="5"/>
        <v>1221269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4">SUM(D19:M19)</f>
        <v>2028488</v>
      </c>
      <c r="O19" s="43">
        <f t="shared" si="2"/>
        <v>112.8254074197675</v>
      </c>
      <c r="P19" s="10"/>
    </row>
    <row r="20" spans="1:16" ht="15">
      <c r="A20" s="12"/>
      <c r="B20" s="44">
        <v>541</v>
      </c>
      <c r="C20" s="20" t="s">
        <v>66</v>
      </c>
      <c r="D20" s="46">
        <v>712121</v>
      </c>
      <c r="E20" s="46">
        <v>0</v>
      </c>
      <c r="F20" s="46">
        <v>0</v>
      </c>
      <c r="G20" s="46">
        <v>313239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1025360</v>
      </c>
      <c r="O20" s="47">
        <f t="shared" si="2"/>
        <v>57.03098058846432</v>
      </c>
      <c r="P20" s="9"/>
    </row>
    <row r="21" spans="1:16" ht="15">
      <c r="A21" s="12"/>
      <c r="B21" s="44">
        <v>542</v>
      </c>
      <c r="C21" s="20" t="s">
        <v>36</v>
      </c>
      <c r="D21" s="46">
        <v>95098</v>
      </c>
      <c r="E21" s="46">
        <v>0</v>
      </c>
      <c r="F21" s="46">
        <v>0</v>
      </c>
      <c r="G21" s="46">
        <v>908030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1003128</v>
      </c>
      <c r="O21" s="47">
        <f t="shared" si="2"/>
        <v>55.794426831303184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SUM(D23:D24)</f>
        <v>120</v>
      </c>
      <c r="E22" s="31">
        <f t="shared" si="7"/>
        <v>99058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99178</v>
      </c>
      <c r="O22" s="43">
        <f t="shared" si="2"/>
        <v>5.5163246009233</v>
      </c>
      <c r="P22" s="10"/>
    </row>
    <row r="23" spans="1:16" ht="15">
      <c r="A23" s="13"/>
      <c r="B23" s="45">
        <v>552</v>
      </c>
      <c r="C23" s="21" t="s">
        <v>38</v>
      </c>
      <c r="D23" s="46">
        <v>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</v>
      </c>
      <c r="O23" s="47">
        <f t="shared" si="2"/>
        <v>0.006674453529117303</v>
      </c>
      <c r="P23" s="9"/>
    </row>
    <row r="24" spans="1:16" ht="15">
      <c r="A24" s="13"/>
      <c r="B24" s="45">
        <v>554</v>
      </c>
      <c r="C24" s="21" t="s">
        <v>39</v>
      </c>
      <c r="D24" s="46">
        <v>0</v>
      </c>
      <c r="E24" s="46">
        <v>99058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99058</v>
      </c>
      <c r="O24" s="47">
        <f t="shared" si="2"/>
        <v>5.509650147394182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SUM(D26:D27)</f>
        <v>809376</v>
      </c>
      <c r="E25" s="31">
        <f t="shared" si="8"/>
        <v>47708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2050112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aca="true" t="shared" si="9" ref="N25:N30">SUM(D25:M25)</f>
        <v>2907196</v>
      </c>
      <c r="O25" s="43">
        <f t="shared" si="2"/>
        <v>161.69953835029756</v>
      </c>
      <c r="P25" s="9"/>
    </row>
    <row r="26" spans="1:16" ht="15">
      <c r="A26" s="12"/>
      <c r="B26" s="44">
        <v>572</v>
      </c>
      <c r="C26" s="20" t="s">
        <v>68</v>
      </c>
      <c r="D26" s="46">
        <v>758701</v>
      </c>
      <c r="E26" s="46">
        <v>47708</v>
      </c>
      <c r="F26" s="46">
        <v>0</v>
      </c>
      <c r="G26" s="46">
        <v>0</v>
      </c>
      <c r="H26" s="46">
        <v>0</v>
      </c>
      <c r="I26" s="46">
        <v>2050112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2856521</v>
      </c>
      <c r="O26" s="47">
        <f t="shared" si="2"/>
        <v>158.8809722453974</v>
      </c>
      <c r="P26" s="9"/>
    </row>
    <row r="27" spans="1:16" ht="15">
      <c r="A27" s="12"/>
      <c r="B27" s="44">
        <v>579</v>
      </c>
      <c r="C27" s="20" t="s">
        <v>69</v>
      </c>
      <c r="D27" s="46">
        <v>50675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50675</v>
      </c>
      <c r="O27" s="47">
        <f t="shared" si="2"/>
        <v>2.818566104900161</v>
      </c>
      <c r="P27" s="9"/>
    </row>
    <row r="28" spans="1:16" ht="15.75">
      <c r="A28" s="28" t="s">
        <v>70</v>
      </c>
      <c r="B28" s="29"/>
      <c r="C28" s="30"/>
      <c r="D28" s="31">
        <f aca="true" t="shared" si="10" ref="D28:M28">SUM(D29:D29)</f>
        <v>181736</v>
      </c>
      <c r="E28" s="31">
        <f t="shared" si="10"/>
        <v>210231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400000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791967</v>
      </c>
      <c r="O28" s="43">
        <f t="shared" si="2"/>
        <v>44.049557817453696</v>
      </c>
      <c r="P28" s="9"/>
    </row>
    <row r="29" spans="1:16" ht="15.75" thickBot="1">
      <c r="A29" s="12"/>
      <c r="B29" s="44">
        <v>581</v>
      </c>
      <c r="C29" s="20" t="s">
        <v>71</v>
      </c>
      <c r="D29" s="46">
        <v>181736</v>
      </c>
      <c r="E29" s="46">
        <v>210231</v>
      </c>
      <c r="F29" s="46">
        <v>0</v>
      </c>
      <c r="G29" s="46">
        <v>0</v>
      </c>
      <c r="H29" s="46">
        <v>0</v>
      </c>
      <c r="I29" s="46">
        <v>400000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791967</v>
      </c>
      <c r="O29" s="47">
        <f t="shared" si="2"/>
        <v>44.049557817453696</v>
      </c>
      <c r="P29" s="9"/>
    </row>
    <row r="30" spans="1:119" ht="16.5" thickBot="1">
      <c r="A30" s="14" t="s">
        <v>10</v>
      </c>
      <c r="B30" s="23"/>
      <c r="C30" s="22"/>
      <c r="D30" s="15">
        <f>SUM(D5,D12,D15,D19,D22,D25,D28)</f>
        <v>10387967</v>
      </c>
      <c r="E30" s="15">
        <f aca="true" t="shared" si="11" ref="E30:M30">SUM(E5,E12,E15,E19,E22,E25,E28)</f>
        <v>356997</v>
      </c>
      <c r="F30" s="15">
        <f t="shared" si="11"/>
        <v>0</v>
      </c>
      <c r="G30" s="15">
        <f t="shared" si="11"/>
        <v>1221269</v>
      </c>
      <c r="H30" s="15">
        <f t="shared" si="11"/>
        <v>0</v>
      </c>
      <c r="I30" s="15">
        <f t="shared" si="11"/>
        <v>5508574</v>
      </c>
      <c r="J30" s="15">
        <f t="shared" si="11"/>
        <v>0</v>
      </c>
      <c r="K30" s="15">
        <f t="shared" si="11"/>
        <v>1048211</v>
      </c>
      <c r="L30" s="15">
        <f t="shared" si="11"/>
        <v>0</v>
      </c>
      <c r="M30" s="15">
        <f t="shared" si="11"/>
        <v>0</v>
      </c>
      <c r="N30" s="15">
        <f t="shared" si="9"/>
        <v>18523018</v>
      </c>
      <c r="O30" s="37">
        <f t="shared" si="2"/>
        <v>1030.258523833361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88</v>
      </c>
      <c r="M32" s="93"/>
      <c r="N32" s="93"/>
      <c r="O32" s="41">
        <v>17979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3788115</v>
      </c>
      <c r="E5" s="26">
        <f t="shared" si="0"/>
        <v>0</v>
      </c>
      <c r="F5" s="26">
        <f t="shared" si="0"/>
        <v>0</v>
      </c>
      <c r="G5" s="26">
        <f t="shared" si="0"/>
        <v>8986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1094491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4891592</v>
      </c>
      <c r="O5" s="32">
        <f aca="true" t="shared" si="2" ref="O5:O31">(N5/O$33)</f>
        <v>272.0725290616831</v>
      </c>
      <c r="P5" s="6"/>
    </row>
    <row r="6" spans="1:16" ht="15">
      <c r="A6" s="12"/>
      <c r="B6" s="44">
        <v>511</v>
      </c>
      <c r="C6" s="20" t="s">
        <v>19</v>
      </c>
      <c r="D6" s="46">
        <v>304044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304044</v>
      </c>
      <c r="O6" s="47">
        <f t="shared" si="2"/>
        <v>16.911062906724514</v>
      </c>
      <c r="P6" s="9"/>
    </row>
    <row r="7" spans="1:16" ht="15">
      <c r="A7" s="12"/>
      <c r="B7" s="44">
        <v>512</v>
      </c>
      <c r="C7" s="20" t="s">
        <v>20</v>
      </c>
      <c r="D7" s="46">
        <v>874338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874338</v>
      </c>
      <c r="O7" s="47">
        <f t="shared" si="2"/>
        <v>48.63106958117804</v>
      </c>
      <c r="P7" s="9"/>
    </row>
    <row r="8" spans="1:16" ht="15">
      <c r="A8" s="12"/>
      <c r="B8" s="44">
        <v>513</v>
      </c>
      <c r="C8" s="20" t="s">
        <v>21</v>
      </c>
      <c r="D8" s="46">
        <v>1293825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181880</v>
      </c>
      <c r="L8" s="46">
        <v>0</v>
      </c>
      <c r="M8" s="46">
        <v>0</v>
      </c>
      <c r="N8" s="46">
        <f t="shared" si="1"/>
        <v>1475705</v>
      </c>
      <c r="O8" s="47">
        <f t="shared" si="2"/>
        <v>82.07937037655041</v>
      </c>
      <c r="P8" s="9"/>
    </row>
    <row r="9" spans="1:16" ht="15">
      <c r="A9" s="12"/>
      <c r="B9" s="44">
        <v>514</v>
      </c>
      <c r="C9" s="20" t="s">
        <v>22</v>
      </c>
      <c r="D9" s="46">
        <v>100921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100921</v>
      </c>
      <c r="O9" s="47">
        <f t="shared" si="2"/>
        <v>5.613271038433728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912611</v>
      </c>
      <c r="L10" s="46">
        <v>0</v>
      </c>
      <c r="M10" s="46">
        <v>0</v>
      </c>
      <c r="N10" s="46">
        <f t="shared" si="1"/>
        <v>912611</v>
      </c>
      <c r="O10" s="47">
        <f t="shared" si="2"/>
        <v>50.75983091384393</v>
      </c>
      <c r="P10" s="9"/>
    </row>
    <row r="11" spans="1:16" ht="15">
      <c r="A11" s="12"/>
      <c r="B11" s="44">
        <v>519</v>
      </c>
      <c r="C11" s="20" t="s">
        <v>63</v>
      </c>
      <c r="D11" s="46">
        <v>1214987</v>
      </c>
      <c r="E11" s="46">
        <v>0</v>
      </c>
      <c r="F11" s="46">
        <v>0</v>
      </c>
      <c r="G11" s="46">
        <v>8986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1223973</v>
      </c>
      <c r="O11" s="47">
        <f t="shared" si="2"/>
        <v>68.07792424495244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4238767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4238767</v>
      </c>
      <c r="O12" s="43">
        <f t="shared" si="2"/>
        <v>235.76211135213305</v>
      </c>
      <c r="P12" s="10"/>
    </row>
    <row r="13" spans="1:16" ht="15">
      <c r="A13" s="12"/>
      <c r="B13" s="44">
        <v>521</v>
      </c>
      <c r="C13" s="20" t="s">
        <v>26</v>
      </c>
      <c r="D13" s="46">
        <v>3361516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3361516</v>
      </c>
      <c r="O13" s="47">
        <f t="shared" si="2"/>
        <v>186.96901941153567</v>
      </c>
      <c r="P13" s="9"/>
    </row>
    <row r="14" spans="1:16" ht="15">
      <c r="A14" s="12"/>
      <c r="B14" s="44">
        <v>524</v>
      </c>
      <c r="C14" s="20" t="s">
        <v>28</v>
      </c>
      <c r="D14" s="46">
        <v>877251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877251</v>
      </c>
      <c r="O14" s="47">
        <f t="shared" si="2"/>
        <v>48.793091940597364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172154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2673072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2845226</v>
      </c>
      <c r="O15" s="43">
        <f t="shared" si="2"/>
        <v>158.25273930696923</v>
      </c>
      <c r="P15" s="10"/>
    </row>
    <row r="16" spans="1:16" ht="15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2001844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2001844</v>
      </c>
      <c r="O16" s="47">
        <f t="shared" si="2"/>
        <v>111.34345625451917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671228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671228</v>
      </c>
      <c r="O17" s="47">
        <f t="shared" si="2"/>
        <v>37.334000778686246</v>
      </c>
      <c r="P17" s="9"/>
    </row>
    <row r="18" spans="1:16" ht="15">
      <c r="A18" s="12"/>
      <c r="B18" s="44">
        <v>539</v>
      </c>
      <c r="C18" s="20" t="s">
        <v>33</v>
      </c>
      <c r="D18" s="46">
        <v>172154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172154</v>
      </c>
      <c r="O18" s="47">
        <f t="shared" si="2"/>
        <v>9.575282273763836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SUM(D20:D22)</f>
        <v>815358</v>
      </c>
      <c r="E19" s="31">
        <f t="shared" si="5"/>
        <v>0</v>
      </c>
      <c r="F19" s="31">
        <f t="shared" si="5"/>
        <v>0</v>
      </c>
      <c r="G19" s="31">
        <f t="shared" si="5"/>
        <v>2902919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5">SUM(D19:M19)</f>
        <v>3718277</v>
      </c>
      <c r="O19" s="43">
        <f t="shared" si="2"/>
        <v>206.8122253740475</v>
      </c>
      <c r="P19" s="10"/>
    </row>
    <row r="20" spans="1:16" ht="15">
      <c r="A20" s="12"/>
      <c r="B20" s="44">
        <v>541</v>
      </c>
      <c r="C20" s="20" t="s">
        <v>66</v>
      </c>
      <c r="D20" s="46">
        <v>596714</v>
      </c>
      <c r="E20" s="46">
        <v>0</v>
      </c>
      <c r="F20" s="46">
        <v>0</v>
      </c>
      <c r="G20" s="46">
        <v>2333829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2930543</v>
      </c>
      <c r="O20" s="47">
        <f t="shared" si="2"/>
        <v>162.99810890483343</v>
      </c>
      <c r="P20" s="9"/>
    </row>
    <row r="21" spans="1:16" ht="15">
      <c r="A21" s="12"/>
      <c r="B21" s="44">
        <v>542</v>
      </c>
      <c r="C21" s="20" t="s">
        <v>36</v>
      </c>
      <c r="D21" s="46">
        <v>93744</v>
      </c>
      <c r="E21" s="46">
        <v>0</v>
      </c>
      <c r="F21" s="46">
        <v>0</v>
      </c>
      <c r="G21" s="46">
        <v>569090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662834</v>
      </c>
      <c r="O21" s="47">
        <f t="shared" si="2"/>
        <v>36.86712275432449</v>
      </c>
      <c r="P21" s="9"/>
    </row>
    <row r="22" spans="1:16" ht="15">
      <c r="A22" s="12"/>
      <c r="B22" s="44">
        <v>544</v>
      </c>
      <c r="C22" s="20" t="s">
        <v>67</v>
      </c>
      <c r="D22" s="46">
        <v>124900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124900</v>
      </c>
      <c r="O22" s="47">
        <f t="shared" si="2"/>
        <v>6.946993714889594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132</v>
      </c>
      <c r="E23" s="31">
        <f t="shared" si="7"/>
        <v>56515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56647</v>
      </c>
      <c r="O23" s="43">
        <f t="shared" si="2"/>
        <v>3.1507314088658993</v>
      </c>
      <c r="P23" s="10"/>
    </row>
    <row r="24" spans="1:16" ht="15">
      <c r="A24" s="13"/>
      <c r="B24" s="45">
        <v>552</v>
      </c>
      <c r="C24" s="21" t="s">
        <v>38</v>
      </c>
      <c r="D24" s="46">
        <v>132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</v>
      </c>
      <c r="O24" s="47">
        <f t="shared" si="2"/>
        <v>0.0073418988820290335</v>
      </c>
      <c r="P24" s="9"/>
    </row>
    <row r="25" spans="1:16" ht="15">
      <c r="A25" s="13"/>
      <c r="B25" s="45">
        <v>554</v>
      </c>
      <c r="C25" s="21" t="s">
        <v>39</v>
      </c>
      <c r="D25" s="46">
        <v>0</v>
      </c>
      <c r="E25" s="46">
        <v>56515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56515</v>
      </c>
      <c r="O25" s="47">
        <f t="shared" si="2"/>
        <v>3.1433895099838702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1106157</v>
      </c>
      <c r="E26" s="31">
        <f t="shared" si="8"/>
        <v>509333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1701628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1">SUM(D26:M26)</f>
        <v>3317118</v>
      </c>
      <c r="O26" s="43">
        <f t="shared" si="2"/>
        <v>184.49958284665442</v>
      </c>
      <c r="P26" s="9"/>
    </row>
    <row r="27" spans="1:16" ht="15">
      <c r="A27" s="12"/>
      <c r="B27" s="44">
        <v>572</v>
      </c>
      <c r="C27" s="20" t="s">
        <v>68</v>
      </c>
      <c r="D27" s="46">
        <v>1082791</v>
      </c>
      <c r="E27" s="46">
        <v>509333</v>
      </c>
      <c r="F27" s="46">
        <v>0</v>
      </c>
      <c r="G27" s="46">
        <v>0</v>
      </c>
      <c r="H27" s="46">
        <v>0</v>
      </c>
      <c r="I27" s="46">
        <v>1701628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3293752</v>
      </c>
      <c r="O27" s="47">
        <f t="shared" si="2"/>
        <v>183.19995550364314</v>
      </c>
      <c r="P27" s="9"/>
    </row>
    <row r="28" spans="1:16" ht="15">
      <c r="A28" s="12"/>
      <c r="B28" s="44">
        <v>579</v>
      </c>
      <c r="C28" s="20" t="s">
        <v>69</v>
      </c>
      <c r="D28" s="46">
        <v>23366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23366</v>
      </c>
      <c r="O28" s="47">
        <f t="shared" si="2"/>
        <v>1.299627343011291</v>
      </c>
      <c r="P28" s="9"/>
    </row>
    <row r="29" spans="1:16" ht="15.75">
      <c r="A29" s="28" t="s">
        <v>70</v>
      </c>
      <c r="B29" s="29"/>
      <c r="C29" s="30"/>
      <c r="D29" s="31">
        <f aca="true" t="shared" si="10" ref="D29:M29">SUM(D30:D30)</f>
        <v>325049</v>
      </c>
      <c r="E29" s="31">
        <f t="shared" si="10"/>
        <v>1688355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400000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2413404</v>
      </c>
      <c r="O29" s="43">
        <f t="shared" si="2"/>
        <v>134.2346070415485</v>
      </c>
      <c r="P29" s="9"/>
    </row>
    <row r="30" spans="1:16" ht="15.75" thickBot="1">
      <c r="A30" s="12"/>
      <c r="B30" s="44">
        <v>581</v>
      </c>
      <c r="C30" s="20" t="s">
        <v>71</v>
      </c>
      <c r="D30" s="46">
        <v>325049</v>
      </c>
      <c r="E30" s="46">
        <v>1688355</v>
      </c>
      <c r="F30" s="46">
        <v>0</v>
      </c>
      <c r="G30" s="46">
        <v>0</v>
      </c>
      <c r="H30" s="46">
        <v>0</v>
      </c>
      <c r="I30" s="46">
        <v>400000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2413404</v>
      </c>
      <c r="O30" s="47">
        <f t="shared" si="2"/>
        <v>134.2346070415485</v>
      </c>
      <c r="P30" s="9"/>
    </row>
    <row r="31" spans="1:119" ht="16.5" thickBot="1">
      <c r="A31" s="14" t="s">
        <v>10</v>
      </c>
      <c r="B31" s="23"/>
      <c r="C31" s="22"/>
      <c r="D31" s="15">
        <f>SUM(D5,D12,D15,D19,D23,D26,D29)</f>
        <v>10445732</v>
      </c>
      <c r="E31" s="15">
        <f aca="true" t="shared" si="11" ref="E31:M31">SUM(E5,E12,E15,E19,E23,E26,E29)</f>
        <v>2254203</v>
      </c>
      <c r="F31" s="15">
        <f t="shared" si="11"/>
        <v>0</v>
      </c>
      <c r="G31" s="15">
        <f t="shared" si="11"/>
        <v>2911905</v>
      </c>
      <c r="H31" s="15">
        <f t="shared" si="11"/>
        <v>0</v>
      </c>
      <c r="I31" s="15">
        <f t="shared" si="11"/>
        <v>4774700</v>
      </c>
      <c r="J31" s="15">
        <f t="shared" si="11"/>
        <v>0</v>
      </c>
      <c r="K31" s="15">
        <f t="shared" si="11"/>
        <v>1094491</v>
      </c>
      <c r="L31" s="15">
        <f t="shared" si="11"/>
        <v>0</v>
      </c>
      <c r="M31" s="15">
        <f t="shared" si="11"/>
        <v>0</v>
      </c>
      <c r="N31" s="15">
        <f t="shared" si="9"/>
        <v>21481031</v>
      </c>
      <c r="O31" s="37">
        <f t="shared" si="2"/>
        <v>1194.7845263919016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17979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3573292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983219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4556511</v>
      </c>
      <c r="O5" s="32">
        <f aca="true" t="shared" si="2" ref="O5:O31">(N5/O$33)</f>
        <v>259.0545795667747</v>
      </c>
      <c r="P5" s="6"/>
    </row>
    <row r="6" spans="1:16" ht="15">
      <c r="A6" s="12"/>
      <c r="B6" s="44">
        <v>511</v>
      </c>
      <c r="C6" s="20" t="s">
        <v>19</v>
      </c>
      <c r="D6" s="46">
        <v>276775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276775</v>
      </c>
      <c r="O6" s="47">
        <f t="shared" si="2"/>
        <v>15.735687077150493</v>
      </c>
      <c r="P6" s="9"/>
    </row>
    <row r="7" spans="1:16" ht="15">
      <c r="A7" s="12"/>
      <c r="B7" s="44">
        <v>512</v>
      </c>
      <c r="C7" s="20" t="s">
        <v>20</v>
      </c>
      <c r="D7" s="46">
        <v>803714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803714</v>
      </c>
      <c r="O7" s="47">
        <f t="shared" si="2"/>
        <v>45.69412701120018</v>
      </c>
      <c r="P7" s="9"/>
    </row>
    <row r="8" spans="1:16" ht="15">
      <c r="A8" s="12"/>
      <c r="B8" s="44">
        <v>513</v>
      </c>
      <c r="C8" s="20" t="s">
        <v>21</v>
      </c>
      <c r="D8" s="46">
        <v>1253607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158553</v>
      </c>
      <c r="L8" s="46">
        <v>0</v>
      </c>
      <c r="M8" s="46">
        <v>0</v>
      </c>
      <c r="N8" s="46">
        <f t="shared" si="1"/>
        <v>1412160</v>
      </c>
      <c r="O8" s="47">
        <f t="shared" si="2"/>
        <v>80.28654272556712</v>
      </c>
      <c r="P8" s="9"/>
    </row>
    <row r="9" spans="1:16" ht="15">
      <c r="A9" s="12"/>
      <c r="B9" s="44">
        <v>514</v>
      </c>
      <c r="C9" s="20" t="s">
        <v>22</v>
      </c>
      <c r="D9" s="46">
        <v>93953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93953</v>
      </c>
      <c r="O9" s="47">
        <f t="shared" si="2"/>
        <v>5.341577122064927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824666</v>
      </c>
      <c r="L10" s="46">
        <v>0</v>
      </c>
      <c r="M10" s="46">
        <v>0</v>
      </c>
      <c r="N10" s="46">
        <f t="shared" si="1"/>
        <v>824666</v>
      </c>
      <c r="O10" s="47">
        <f t="shared" si="2"/>
        <v>46.885326056057764</v>
      </c>
      <c r="P10" s="9"/>
    </row>
    <row r="11" spans="1:16" ht="15">
      <c r="A11" s="12"/>
      <c r="B11" s="44">
        <v>519</v>
      </c>
      <c r="C11" s="20" t="s">
        <v>63</v>
      </c>
      <c r="D11" s="46">
        <v>1145243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1145243</v>
      </c>
      <c r="O11" s="47">
        <f t="shared" si="2"/>
        <v>65.11131957473421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4115537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4115537</v>
      </c>
      <c r="O12" s="43">
        <f t="shared" si="2"/>
        <v>233.9835692762522</v>
      </c>
      <c r="P12" s="10"/>
    </row>
    <row r="13" spans="1:16" ht="15">
      <c r="A13" s="12"/>
      <c r="B13" s="44">
        <v>521</v>
      </c>
      <c r="C13" s="20" t="s">
        <v>26</v>
      </c>
      <c r="D13" s="46">
        <v>3248976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3248976</v>
      </c>
      <c r="O13" s="47">
        <f t="shared" si="2"/>
        <v>184.7163568139178</v>
      </c>
      <c r="P13" s="9"/>
    </row>
    <row r="14" spans="1:16" ht="15">
      <c r="A14" s="12"/>
      <c r="B14" s="44">
        <v>524</v>
      </c>
      <c r="C14" s="20" t="s">
        <v>28</v>
      </c>
      <c r="D14" s="46">
        <v>866561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866561</v>
      </c>
      <c r="O14" s="47">
        <f t="shared" si="2"/>
        <v>49.26721246233441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198133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3426755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3624888</v>
      </c>
      <c r="O15" s="43">
        <f t="shared" si="2"/>
        <v>206.08835067371652</v>
      </c>
      <c r="P15" s="10"/>
    </row>
    <row r="16" spans="1:16" ht="15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2796161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2796161</v>
      </c>
      <c r="O16" s="47">
        <f t="shared" si="2"/>
        <v>158.97214167945876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630594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630594</v>
      </c>
      <c r="O17" s="47">
        <f t="shared" si="2"/>
        <v>35.851611802831314</v>
      </c>
      <c r="P17" s="9"/>
    </row>
    <row r="18" spans="1:16" ht="15">
      <c r="A18" s="12"/>
      <c r="B18" s="44">
        <v>539</v>
      </c>
      <c r="C18" s="20" t="s">
        <v>33</v>
      </c>
      <c r="D18" s="46">
        <v>198133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198133</v>
      </c>
      <c r="O18" s="47">
        <f t="shared" si="2"/>
        <v>11.264597191426459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SUM(D20:D22)</f>
        <v>1133025</v>
      </c>
      <c r="E19" s="31">
        <f t="shared" si="5"/>
        <v>0</v>
      </c>
      <c r="F19" s="31">
        <f t="shared" si="5"/>
        <v>0</v>
      </c>
      <c r="G19" s="31">
        <f t="shared" si="5"/>
        <v>421849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5">SUM(D19:M19)</f>
        <v>1554874</v>
      </c>
      <c r="O19" s="43">
        <f t="shared" si="2"/>
        <v>88.4003638637785</v>
      </c>
      <c r="P19" s="10"/>
    </row>
    <row r="20" spans="1:16" ht="15">
      <c r="A20" s="12"/>
      <c r="B20" s="44">
        <v>541</v>
      </c>
      <c r="C20" s="20" t="s">
        <v>66</v>
      </c>
      <c r="D20" s="46">
        <v>548421</v>
      </c>
      <c r="E20" s="46">
        <v>0</v>
      </c>
      <c r="F20" s="46">
        <v>0</v>
      </c>
      <c r="G20" s="46">
        <v>304145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852566</v>
      </c>
      <c r="O20" s="47">
        <f t="shared" si="2"/>
        <v>48.47154471544715</v>
      </c>
      <c r="P20" s="9"/>
    </row>
    <row r="21" spans="1:16" ht="15">
      <c r="A21" s="12"/>
      <c r="B21" s="44">
        <v>542</v>
      </c>
      <c r="C21" s="20" t="s">
        <v>36</v>
      </c>
      <c r="D21" s="46">
        <v>93906</v>
      </c>
      <c r="E21" s="46">
        <v>0</v>
      </c>
      <c r="F21" s="46">
        <v>0</v>
      </c>
      <c r="G21" s="46">
        <v>117704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211610</v>
      </c>
      <c r="O21" s="47">
        <f t="shared" si="2"/>
        <v>12.030814713741544</v>
      </c>
      <c r="P21" s="9"/>
    </row>
    <row r="22" spans="1:16" ht="15">
      <c r="A22" s="12"/>
      <c r="B22" s="44">
        <v>544</v>
      </c>
      <c r="C22" s="20" t="s">
        <v>67</v>
      </c>
      <c r="D22" s="46">
        <v>490698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490698</v>
      </c>
      <c r="O22" s="47">
        <f t="shared" si="2"/>
        <v>27.8980044345898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5147</v>
      </c>
      <c r="E23" s="31">
        <f t="shared" si="7"/>
        <v>48565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53712</v>
      </c>
      <c r="O23" s="43">
        <f t="shared" si="2"/>
        <v>3.0537267610438343</v>
      </c>
      <c r="P23" s="10"/>
    </row>
    <row r="24" spans="1:16" ht="15">
      <c r="A24" s="13"/>
      <c r="B24" s="45">
        <v>552</v>
      </c>
      <c r="C24" s="21" t="s">
        <v>38</v>
      </c>
      <c r="D24" s="46">
        <v>5147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5147</v>
      </c>
      <c r="O24" s="47">
        <f t="shared" si="2"/>
        <v>0.292626073113878</v>
      </c>
      <c r="P24" s="9"/>
    </row>
    <row r="25" spans="1:16" ht="15">
      <c r="A25" s="13"/>
      <c r="B25" s="45">
        <v>554</v>
      </c>
      <c r="C25" s="21" t="s">
        <v>39</v>
      </c>
      <c r="D25" s="46">
        <v>0</v>
      </c>
      <c r="E25" s="46">
        <v>48565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48565</v>
      </c>
      <c r="O25" s="47">
        <f t="shared" si="2"/>
        <v>2.7611006879299564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850033</v>
      </c>
      <c r="E26" s="31">
        <f t="shared" si="8"/>
        <v>204781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1558888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1">SUM(D26:M26)</f>
        <v>2613702</v>
      </c>
      <c r="O26" s="43">
        <f t="shared" si="2"/>
        <v>148.59866962305986</v>
      </c>
      <c r="P26" s="9"/>
    </row>
    <row r="27" spans="1:16" ht="15">
      <c r="A27" s="12"/>
      <c r="B27" s="44">
        <v>572</v>
      </c>
      <c r="C27" s="20" t="s">
        <v>68</v>
      </c>
      <c r="D27" s="46">
        <v>820164</v>
      </c>
      <c r="E27" s="46">
        <v>204781</v>
      </c>
      <c r="F27" s="46">
        <v>0</v>
      </c>
      <c r="G27" s="46">
        <v>0</v>
      </c>
      <c r="H27" s="46">
        <v>0</v>
      </c>
      <c r="I27" s="46">
        <v>1558888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2583833</v>
      </c>
      <c r="O27" s="47">
        <f t="shared" si="2"/>
        <v>146.90050599806696</v>
      </c>
      <c r="P27" s="9"/>
    </row>
    <row r="28" spans="1:16" ht="15">
      <c r="A28" s="12"/>
      <c r="B28" s="44">
        <v>579</v>
      </c>
      <c r="C28" s="20" t="s">
        <v>69</v>
      </c>
      <c r="D28" s="46">
        <v>29869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29869</v>
      </c>
      <c r="O28" s="47">
        <f t="shared" si="2"/>
        <v>1.6981636249928933</v>
      </c>
      <c r="P28" s="9"/>
    </row>
    <row r="29" spans="1:16" ht="15.75">
      <c r="A29" s="28" t="s">
        <v>70</v>
      </c>
      <c r="B29" s="29"/>
      <c r="C29" s="30"/>
      <c r="D29" s="31">
        <f aca="true" t="shared" si="10" ref="D29:M29">SUM(D30:D30)</f>
        <v>475963</v>
      </c>
      <c r="E29" s="31">
        <f t="shared" si="10"/>
        <v>184681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400000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1060644</v>
      </c>
      <c r="O29" s="43">
        <f t="shared" si="2"/>
        <v>60.30155210643016</v>
      </c>
      <c r="P29" s="9"/>
    </row>
    <row r="30" spans="1:16" ht="15.75" thickBot="1">
      <c r="A30" s="12"/>
      <c r="B30" s="44">
        <v>581</v>
      </c>
      <c r="C30" s="20" t="s">
        <v>71</v>
      </c>
      <c r="D30" s="46">
        <v>475963</v>
      </c>
      <c r="E30" s="46">
        <v>184681</v>
      </c>
      <c r="F30" s="46">
        <v>0</v>
      </c>
      <c r="G30" s="46">
        <v>0</v>
      </c>
      <c r="H30" s="46">
        <v>0</v>
      </c>
      <c r="I30" s="46">
        <v>400000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1060644</v>
      </c>
      <c r="O30" s="47">
        <f t="shared" si="2"/>
        <v>60.30155210643016</v>
      </c>
      <c r="P30" s="9"/>
    </row>
    <row r="31" spans="1:119" ht="16.5" thickBot="1">
      <c r="A31" s="14" t="s">
        <v>10</v>
      </c>
      <c r="B31" s="23"/>
      <c r="C31" s="22"/>
      <c r="D31" s="15">
        <f>SUM(D5,D12,D15,D19,D23,D26,D29)</f>
        <v>10351130</v>
      </c>
      <c r="E31" s="15">
        <f aca="true" t="shared" si="11" ref="E31:M31">SUM(E5,E12,E15,E19,E23,E26,E29)</f>
        <v>438027</v>
      </c>
      <c r="F31" s="15">
        <f t="shared" si="11"/>
        <v>0</v>
      </c>
      <c r="G31" s="15">
        <f t="shared" si="11"/>
        <v>421849</v>
      </c>
      <c r="H31" s="15">
        <f t="shared" si="11"/>
        <v>0</v>
      </c>
      <c r="I31" s="15">
        <f t="shared" si="11"/>
        <v>5385643</v>
      </c>
      <c r="J31" s="15">
        <f t="shared" si="11"/>
        <v>0</v>
      </c>
      <c r="K31" s="15">
        <f t="shared" si="11"/>
        <v>983219</v>
      </c>
      <c r="L31" s="15">
        <f t="shared" si="11"/>
        <v>0</v>
      </c>
      <c r="M31" s="15">
        <f t="shared" si="11"/>
        <v>0</v>
      </c>
      <c r="N31" s="15">
        <f t="shared" si="9"/>
        <v>17579868</v>
      </c>
      <c r="O31" s="37">
        <f t="shared" si="2"/>
        <v>999.4808118710557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17589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3586558</v>
      </c>
      <c r="E5" s="26">
        <f t="shared" si="0"/>
        <v>0</v>
      </c>
      <c r="F5" s="26">
        <f t="shared" si="0"/>
        <v>0</v>
      </c>
      <c r="G5" s="26">
        <f t="shared" si="0"/>
        <v>150000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923991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4660549</v>
      </c>
      <c r="O5" s="32">
        <f aca="true" t="shared" si="2" ref="O5:O31">(N5/O$33)</f>
        <v>269.5517061885483</v>
      </c>
      <c r="P5" s="6"/>
    </row>
    <row r="6" spans="1:16" ht="15">
      <c r="A6" s="12"/>
      <c r="B6" s="44">
        <v>511</v>
      </c>
      <c r="C6" s="20" t="s">
        <v>19</v>
      </c>
      <c r="D6" s="46">
        <v>245902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245902</v>
      </c>
      <c r="O6" s="47">
        <f t="shared" si="2"/>
        <v>14.22220936957779</v>
      </c>
      <c r="P6" s="9"/>
    </row>
    <row r="7" spans="1:16" ht="15">
      <c r="A7" s="12"/>
      <c r="B7" s="44">
        <v>512</v>
      </c>
      <c r="C7" s="20" t="s">
        <v>20</v>
      </c>
      <c r="D7" s="46">
        <v>751191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751191</v>
      </c>
      <c r="O7" s="47">
        <f t="shared" si="2"/>
        <v>43.446558704453444</v>
      </c>
      <c r="P7" s="9"/>
    </row>
    <row r="8" spans="1:16" ht="15">
      <c r="A8" s="12"/>
      <c r="B8" s="44">
        <v>513</v>
      </c>
      <c r="C8" s="20" t="s">
        <v>21</v>
      </c>
      <c r="D8" s="46">
        <v>1243908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184701</v>
      </c>
      <c r="L8" s="46">
        <v>0</v>
      </c>
      <c r="M8" s="46">
        <v>0</v>
      </c>
      <c r="N8" s="46">
        <f t="shared" si="1"/>
        <v>1428609</v>
      </c>
      <c r="O8" s="47">
        <f t="shared" si="2"/>
        <v>82.62631578947368</v>
      </c>
      <c r="P8" s="9"/>
    </row>
    <row r="9" spans="1:16" ht="15">
      <c r="A9" s="12"/>
      <c r="B9" s="44">
        <v>514</v>
      </c>
      <c r="C9" s="20" t="s">
        <v>22</v>
      </c>
      <c r="D9" s="46">
        <v>113700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113700</v>
      </c>
      <c r="O9" s="47">
        <f t="shared" si="2"/>
        <v>6.576055523423944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739290</v>
      </c>
      <c r="L10" s="46">
        <v>0</v>
      </c>
      <c r="M10" s="46">
        <v>0</v>
      </c>
      <c r="N10" s="46">
        <f t="shared" si="1"/>
        <v>739290</v>
      </c>
      <c r="O10" s="47">
        <f t="shared" si="2"/>
        <v>42.75824175824176</v>
      </c>
      <c r="P10" s="9"/>
    </row>
    <row r="11" spans="1:16" ht="15">
      <c r="A11" s="12"/>
      <c r="B11" s="44">
        <v>519</v>
      </c>
      <c r="C11" s="20" t="s">
        <v>63</v>
      </c>
      <c r="D11" s="46">
        <v>1231857</v>
      </c>
      <c r="E11" s="46">
        <v>0</v>
      </c>
      <c r="F11" s="46">
        <v>0</v>
      </c>
      <c r="G11" s="46">
        <v>150000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1381857</v>
      </c>
      <c r="O11" s="47">
        <f t="shared" si="2"/>
        <v>79.92232504337767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3856912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3856912</v>
      </c>
      <c r="O12" s="43">
        <f t="shared" si="2"/>
        <v>223.07183342972817</v>
      </c>
      <c r="P12" s="10"/>
    </row>
    <row r="13" spans="1:16" ht="15">
      <c r="A13" s="12"/>
      <c r="B13" s="44">
        <v>521</v>
      </c>
      <c r="C13" s="20" t="s">
        <v>26</v>
      </c>
      <c r="D13" s="46">
        <v>3189344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3189344</v>
      </c>
      <c r="O13" s="47">
        <f t="shared" si="2"/>
        <v>184.46176980913822</v>
      </c>
      <c r="P13" s="9"/>
    </row>
    <row r="14" spans="1:16" ht="15">
      <c r="A14" s="12"/>
      <c r="B14" s="44">
        <v>524</v>
      </c>
      <c r="C14" s="20" t="s">
        <v>28</v>
      </c>
      <c r="D14" s="46">
        <v>667568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667568</v>
      </c>
      <c r="O14" s="47">
        <f t="shared" si="2"/>
        <v>38.61006362058993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209563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2661552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2871115</v>
      </c>
      <c r="O15" s="43">
        <f t="shared" si="2"/>
        <v>166.0563909774436</v>
      </c>
      <c r="P15" s="10"/>
    </row>
    <row r="16" spans="1:16" ht="15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2068832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2068832</v>
      </c>
      <c r="O16" s="47">
        <f t="shared" si="2"/>
        <v>119.65482938114518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592720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592720</v>
      </c>
      <c r="O17" s="47">
        <f t="shared" si="2"/>
        <v>34.281087333718915</v>
      </c>
      <c r="P17" s="9"/>
    </row>
    <row r="18" spans="1:16" ht="15">
      <c r="A18" s="12"/>
      <c r="B18" s="44">
        <v>539</v>
      </c>
      <c r="C18" s="20" t="s">
        <v>33</v>
      </c>
      <c r="D18" s="46">
        <v>209563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209563</v>
      </c>
      <c r="O18" s="47">
        <f t="shared" si="2"/>
        <v>12.120474262579526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SUM(D20:D22)</f>
        <v>1139591</v>
      </c>
      <c r="E19" s="31">
        <f t="shared" si="5"/>
        <v>0</v>
      </c>
      <c r="F19" s="31">
        <f t="shared" si="5"/>
        <v>0</v>
      </c>
      <c r="G19" s="31">
        <f t="shared" si="5"/>
        <v>4973704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5">SUM(D19:M19)</f>
        <v>6113295</v>
      </c>
      <c r="O19" s="43">
        <f t="shared" si="2"/>
        <v>353.57403123192597</v>
      </c>
      <c r="P19" s="10"/>
    </row>
    <row r="20" spans="1:16" ht="15">
      <c r="A20" s="12"/>
      <c r="B20" s="44">
        <v>541</v>
      </c>
      <c r="C20" s="20" t="s">
        <v>66</v>
      </c>
      <c r="D20" s="46">
        <v>523693</v>
      </c>
      <c r="E20" s="46">
        <v>0</v>
      </c>
      <c r="F20" s="46">
        <v>0</v>
      </c>
      <c r="G20" s="46">
        <v>2434274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2957967</v>
      </c>
      <c r="O20" s="47">
        <f t="shared" si="2"/>
        <v>171.07964141122036</v>
      </c>
      <c r="P20" s="9"/>
    </row>
    <row r="21" spans="1:16" ht="15">
      <c r="A21" s="12"/>
      <c r="B21" s="44">
        <v>542</v>
      </c>
      <c r="C21" s="20" t="s">
        <v>36</v>
      </c>
      <c r="D21" s="46">
        <v>77615</v>
      </c>
      <c r="E21" s="46">
        <v>0</v>
      </c>
      <c r="F21" s="46">
        <v>0</v>
      </c>
      <c r="G21" s="46">
        <v>2539430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2617045</v>
      </c>
      <c r="O21" s="47">
        <f t="shared" si="2"/>
        <v>151.36176980913822</v>
      </c>
      <c r="P21" s="9"/>
    </row>
    <row r="22" spans="1:16" ht="15">
      <c r="A22" s="12"/>
      <c r="B22" s="44">
        <v>544</v>
      </c>
      <c r="C22" s="20" t="s">
        <v>67</v>
      </c>
      <c r="D22" s="46">
        <v>538283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538283</v>
      </c>
      <c r="O22" s="47">
        <f t="shared" si="2"/>
        <v>31.13262001156738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5144</v>
      </c>
      <c r="E23" s="31">
        <f t="shared" si="7"/>
        <v>168571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173715</v>
      </c>
      <c r="O23" s="43">
        <f t="shared" si="2"/>
        <v>10.047137073452863</v>
      </c>
      <c r="P23" s="10"/>
    </row>
    <row r="24" spans="1:16" ht="15">
      <c r="A24" s="13"/>
      <c r="B24" s="45">
        <v>552</v>
      </c>
      <c r="C24" s="21" t="s">
        <v>38</v>
      </c>
      <c r="D24" s="46">
        <v>5144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5144</v>
      </c>
      <c r="O24" s="47">
        <f t="shared" si="2"/>
        <v>0.297513013302487</v>
      </c>
      <c r="P24" s="9"/>
    </row>
    <row r="25" spans="1:16" ht="15">
      <c r="A25" s="13"/>
      <c r="B25" s="45">
        <v>554</v>
      </c>
      <c r="C25" s="21" t="s">
        <v>39</v>
      </c>
      <c r="D25" s="46">
        <v>0</v>
      </c>
      <c r="E25" s="46">
        <v>168571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168571</v>
      </c>
      <c r="O25" s="47">
        <f t="shared" si="2"/>
        <v>9.749624060150376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SUM(D27:D28)</f>
        <v>830241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1050927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1">SUM(D26:M26)</f>
        <v>1881168</v>
      </c>
      <c r="O26" s="43">
        <f t="shared" si="2"/>
        <v>108.80092539039907</v>
      </c>
      <c r="P26" s="9"/>
    </row>
    <row r="27" spans="1:16" ht="15">
      <c r="A27" s="12"/>
      <c r="B27" s="44">
        <v>572</v>
      </c>
      <c r="C27" s="20" t="s">
        <v>68</v>
      </c>
      <c r="D27" s="46">
        <v>796605</v>
      </c>
      <c r="E27" s="46">
        <v>0</v>
      </c>
      <c r="F27" s="46">
        <v>0</v>
      </c>
      <c r="G27" s="46">
        <v>0</v>
      </c>
      <c r="H27" s="46">
        <v>0</v>
      </c>
      <c r="I27" s="46">
        <v>1050927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1847532</v>
      </c>
      <c r="O27" s="47">
        <f t="shared" si="2"/>
        <v>106.85552342394448</v>
      </c>
      <c r="P27" s="9"/>
    </row>
    <row r="28" spans="1:16" ht="15">
      <c r="A28" s="12"/>
      <c r="B28" s="44">
        <v>579</v>
      </c>
      <c r="C28" s="20" t="s">
        <v>69</v>
      </c>
      <c r="D28" s="46">
        <v>33636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33636</v>
      </c>
      <c r="O28" s="47">
        <f t="shared" si="2"/>
        <v>1.945401966454598</v>
      </c>
      <c r="P28" s="9"/>
    </row>
    <row r="29" spans="1:16" ht="15.75">
      <c r="A29" s="28" t="s">
        <v>70</v>
      </c>
      <c r="B29" s="29"/>
      <c r="C29" s="30"/>
      <c r="D29" s="31">
        <f aca="true" t="shared" si="10" ref="D29:M29">SUM(D30:D30)</f>
        <v>253629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515948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769577</v>
      </c>
      <c r="O29" s="43">
        <f t="shared" si="2"/>
        <v>44.50994794679005</v>
      </c>
      <c r="P29" s="9"/>
    </row>
    <row r="30" spans="1:16" ht="15.75" thickBot="1">
      <c r="A30" s="12"/>
      <c r="B30" s="44">
        <v>581</v>
      </c>
      <c r="C30" s="20" t="s">
        <v>71</v>
      </c>
      <c r="D30" s="46">
        <v>253629</v>
      </c>
      <c r="E30" s="46">
        <v>0</v>
      </c>
      <c r="F30" s="46">
        <v>0</v>
      </c>
      <c r="G30" s="46">
        <v>0</v>
      </c>
      <c r="H30" s="46">
        <v>0</v>
      </c>
      <c r="I30" s="46">
        <v>515948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769577</v>
      </c>
      <c r="O30" s="47">
        <f t="shared" si="2"/>
        <v>44.50994794679005</v>
      </c>
      <c r="P30" s="9"/>
    </row>
    <row r="31" spans="1:119" ht="16.5" thickBot="1">
      <c r="A31" s="14" t="s">
        <v>10</v>
      </c>
      <c r="B31" s="23"/>
      <c r="C31" s="22"/>
      <c r="D31" s="15">
        <f>SUM(D5,D12,D15,D19,D23,D26,D29)</f>
        <v>9881638</v>
      </c>
      <c r="E31" s="15">
        <f aca="true" t="shared" si="11" ref="E31:M31">SUM(E5,E12,E15,E19,E23,E26,E29)</f>
        <v>168571</v>
      </c>
      <c r="F31" s="15">
        <f t="shared" si="11"/>
        <v>0</v>
      </c>
      <c r="G31" s="15">
        <f t="shared" si="11"/>
        <v>5123704</v>
      </c>
      <c r="H31" s="15">
        <f t="shared" si="11"/>
        <v>0</v>
      </c>
      <c r="I31" s="15">
        <f t="shared" si="11"/>
        <v>4228427</v>
      </c>
      <c r="J31" s="15">
        <f t="shared" si="11"/>
        <v>0</v>
      </c>
      <c r="K31" s="15">
        <f t="shared" si="11"/>
        <v>923991</v>
      </c>
      <c r="L31" s="15">
        <f t="shared" si="11"/>
        <v>0</v>
      </c>
      <c r="M31" s="15">
        <f t="shared" si="11"/>
        <v>0</v>
      </c>
      <c r="N31" s="15">
        <f t="shared" si="9"/>
        <v>20326331</v>
      </c>
      <c r="O31" s="37">
        <f t="shared" si="2"/>
        <v>1175.611972238288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17290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3314800</v>
      </c>
      <c r="E5" s="26">
        <f t="shared" si="0"/>
        <v>0</v>
      </c>
      <c r="F5" s="26">
        <f t="shared" si="0"/>
        <v>0</v>
      </c>
      <c r="G5" s="26">
        <f t="shared" si="0"/>
        <v>95361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916084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4326245</v>
      </c>
      <c r="O5" s="32">
        <f aca="true" t="shared" si="2" ref="O5:O32">(N5/O$34)</f>
        <v>250.44836169966425</v>
      </c>
      <c r="P5" s="6"/>
    </row>
    <row r="6" spans="1:16" ht="15">
      <c r="A6" s="12"/>
      <c r="B6" s="44">
        <v>511</v>
      </c>
      <c r="C6" s="20" t="s">
        <v>19</v>
      </c>
      <c r="D6" s="46">
        <v>234505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234505</v>
      </c>
      <c r="O6" s="47">
        <f t="shared" si="2"/>
        <v>13.575604955424337</v>
      </c>
      <c r="P6" s="9"/>
    </row>
    <row r="7" spans="1:16" ht="15">
      <c r="A7" s="12"/>
      <c r="B7" s="44">
        <v>512</v>
      </c>
      <c r="C7" s="20" t="s">
        <v>20</v>
      </c>
      <c r="D7" s="46">
        <v>688152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688152</v>
      </c>
      <c r="O7" s="47">
        <f t="shared" si="2"/>
        <v>39.837443556790554</v>
      </c>
      <c r="P7" s="9"/>
    </row>
    <row r="8" spans="1:16" ht="15">
      <c r="A8" s="12"/>
      <c r="B8" s="44">
        <v>513</v>
      </c>
      <c r="C8" s="20" t="s">
        <v>21</v>
      </c>
      <c r="D8" s="46">
        <v>1263726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188722</v>
      </c>
      <c r="L8" s="46">
        <v>0</v>
      </c>
      <c r="M8" s="46">
        <v>0</v>
      </c>
      <c r="N8" s="46">
        <f t="shared" si="1"/>
        <v>1452448</v>
      </c>
      <c r="O8" s="47">
        <f t="shared" si="2"/>
        <v>84.08289915479912</v>
      </c>
      <c r="P8" s="9"/>
    </row>
    <row r="9" spans="1:16" ht="15">
      <c r="A9" s="12"/>
      <c r="B9" s="44">
        <v>514</v>
      </c>
      <c r="C9" s="20" t="s">
        <v>22</v>
      </c>
      <c r="D9" s="46">
        <v>84102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84102</v>
      </c>
      <c r="O9" s="47">
        <f t="shared" si="2"/>
        <v>4.8687044112539075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727362</v>
      </c>
      <c r="L10" s="46">
        <v>0</v>
      </c>
      <c r="M10" s="46">
        <v>0</v>
      </c>
      <c r="N10" s="46">
        <f t="shared" si="1"/>
        <v>727362</v>
      </c>
      <c r="O10" s="47">
        <f t="shared" si="2"/>
        <v>42.10732893365752</v>
      </c>
      <c r="P10" s="9"/>
    </row>
    <row r="11" spans="1:16" ht="15">
      <c r="A11" s="12"/>
      <c r="B11" s="44">
        <v>519</v>
      </c>
      <c r="C11" s="20" t="s">
        <v>63</v>
      </c>
      <c r="D11" s="46">
        <v>1044315</v>
      </c>
      <c r="E11" s="46">
        <v>0</v>
      </c>
      <c r="F11" s="46">
        <v>0</v>
      </c>
      <c r="G11" s="46">
        <v>95361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1139676</v>
      </c>
      <c r="O11" s="47">
        <f t="shared" si="2"/>
        <v>65.9763806877388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3707409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3707409</v>
      </c>
      <c r="O12" s="43">
        <f t="shared" si="2"/>
        <v>214.62365404654395</v>
      </c>
      <c r="P12" s="10"/>
    </row>
    <row r="13" spans="1:16" ht="15">
      <c r="A13" s="12"/>
      <c r="B13" s="44">
        <v>521</v>
      </c>
      <c r="C13" s="20" t="s">
        <v>26</v>
      </c>
      <c r="D13" s="46">
        <v>3090729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3090729</v>
      </c>
      <c r="O13" s="47">
        <f t="shared" si="2"/>
        <v>178.92375824939214</v>
      </c>
      <c r="P13" s="9"/>
    </row>
    <row r="14" spans="1:16" ht="15">
      <c r="A14" s="12"/>
      <c r="B14" s="44">
        <v>524</v>
      </c>
      <c r="C14" s="20" t="s">
        <v>28</v>
      </c>
      <c r="D14" s="46">
        <v>616680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616680</v>
      </c>
      <c r="O14" s="47">
        <f t="shared" si="2"/>
        <v>35.69989579715179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190523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2807663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2998186</v>
      </c>
      <c r="O15" s="43">
        <f t="shared" si="2"/>
        <v>173.56640037049903</v>
      </c>
      <c r="P15" s="10"/>
    </row>
    <row r="16" spans="1:16" ht="15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2138903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2138903</v>
      </c>
      <c r="O16" s="47">
        <f t="shared" si="2"/>
        <v>123.82210258191502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668760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668760</v>
      </c>
      <c r="O17" s="47">
        <f t="shared" si="2"/>
        <v>38.714831538728724</v>
      </c>
      <c r="P17" s="9"/>
    </row>
    <row r="18" spans="1:16" ht="15">
      <c r="A18" s="12"/>
      <c r="B18" s="44">
        <v>539</v>
      </c>
      <c r="C18" s="20" t="s">
        <v>33</v>
      </c>
      <c r="D18" s="46">
        <v>190523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190523</v>
      </c>
      <c r="O18" s="47">
        <f t="shared" si="2"/>
        <v>11.029466249855274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SUM(D20:D22)</f>
        <v>1268266</v>
      </c>
      <c r="E19" s="31">
        <f t="shared" si="5"/>
        <v>0</v>
      </c>
      <c r="F19" s="31">
        <f t="shared" si="5"/>
        <v>0</v>
      </c>
      <c r="G19" s="31">
        <f t="shared" si="5"/>
        <v>454059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5">SUM(D19:M19)</f>
        <v>1722325</v>
      </c>
      <c r="O19" s="43">
        <f t="shared" si="2"/>
        <v>99.70620585851569</v>
      </c>
      <c r="P19" s="10"/>
    </row>
    <row r="20" spans="1:16" ht="15">
      <c r="A20" s="12"/>
      <c r="B20" s="44">
        <v>541</v>
      </c>
      <c r="C20" s="20" t="s">
        <v>66</v>
      </c>
      <c r="D20" s="46">
        <v>473267</v>
      </c>
      <c r="E20" s="46">
        <v>0</v>
      </c>
      <c r="F20" s="46">
        <v>0</v>
      </c>
      <c r="G20" s="46">
        <v>113860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587127</v>
      </c>
      <c r="O20" s="47">
        <f t="shared" si="2"/>
        <v>33.989058700937825</v>
      </c>
      <c r="P20" s="9"/>
    </row>
    <row r="21" spans="1:16" ht="15">
      <c r="A21" s="12"/>
      <c r="B21" s="44">
        <v>542</v>
      </c>
      <c r="C21" s="20" t="s">
        <v>36</v>
      </c>
      <c r="D21" s="46">
        <v>70221</v>
      </c>
      <c r="E21" s="46">
        <v>0</v>
      </c>
      <c r="F21" s="46">
        <v>0</v>
      </c>
      <c r="G21" s="46">
        <v>340199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410420</v>
      </c>
      <c r="O21" s="47">
        <f t="shared" si="2"/>
        <v>23.75940720157462</v>
      </c>
      <c r="P21" s="9"/>
    </row>
    <row r="22" spans="1:16" ht="15">
      <c r="A22" s="12"/>
      <c r="B22" s="44">
        <v>544</v>
      </c>
      <c r="C22" s="20" t="s">
        <v>67</v>
      </c>
      <c r="D22" s="46">
        <v>724778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724778</v>
      </c>
      <c r="O22" s="47">
        <f t="shared" si="2"/>
        <v>41.957739956003245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720</v>
      </c>
      <c r="E23" s="31">
        <f t="shared" si="7"/>
        <v>62075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62795</v>
      </c>
      <c r="O23" s="43">
        <f t="shared" si="2"/>
        <v>3.635232140789626</v>
      </c>
      <c r="P23" s="10"/>
    </row>
    <row r="24" spans="1:16" ht="15">
      <c r="A24" s="13"/>
      <c r="B24" s="45">
        <v>552</v>
      </c>
      <c r="C24" s="21" t="s">
        <v>38</v>
      </c>
      <c r="D24" s="46">
        <v>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720</v>
      </c>
      <c r="O24" s="47">
        <f t="shared" si="2"/>
        <v>0.04168113928447378</v>
      </c>
      <c r="P24" s="9"/>
    </row>
    <row r="25" spans="1:16" ht="15">
      <c r="A25" s="13"/>
      <c r="B25" s="45">
        <v>554</v>
      </c>
      <c r="C25" s="21" t="s">
        <v>39</v>
      </c>
      <c r="D25" s="46">
        <v>0</v>
      </c>
      <c r="E25" s="46">
        <v>62075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62075</v>
      </c>
      <c r="O25" s="47">
        <f t="shared" si="2"/>
        <v>3.593551001505152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SUM(D27:D29)</f>
        <v>716841</v>
      </c>
      <c r="E26" s="31">
        <f t="shared" si="8"/>
        <v>0</v>
      </c>
      <c r="F26" s="31">
        <f t="shared" si="8"/>
        <v>0</v>
      </c>
      <c r="G26" s="31">
        <f t="shared" si="8"/>
        <v>2522</v>
      </c>
      <c r="H26" s="31">
        <f t="shared" si="8"/>
        <v>0</v>
      </c>
      <c r="I26" s="31">
        <f t="shared" si="8"/>
        <v>1005711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2">SUM(D26:M26)</f>
        <v>1725074</v>
      </c>
      <c r="O26" s="43">
        <f t="shared" si="2"/>
        <v>99.86534676392266</v>
      </c>
      <c r="P26" s="9"/>
    </row>
    <row r="27" spans="1:16" ht="15">
      <c r="A27" s="12"/>
      <c r="B27" s="44">
        <v>571</v>
      </c>
      <c r="C27" s="20" t="s">
        <v>41</v>
      </c>
      <c r="D27" s="46">
        <v>0</v>
      </c>
      <c r="E27" s="46">
        <v>0</v>
      </c>
      <c r="F27" s="46">
        <v>0</v>
      </c>
      <c r="G27" s="46">
        <v>2522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2522</v>
      </c>
      <c r="O27" s="47">
        <f t="shared" si="2"/>
        <v>0.14599976843811507</v>
      </c>
      <c r="P27" s="9"/>
    </row>
    <row r="28" spans="1:16" ht="15">
      <c r="A28" s="12"/>
      <c r="B28" s="44">
        <v>572</v>
      </c>
      <c r="C28" s="20" t="s">
        <v>68</v>
      </c>
      <c r="D28" s="46">
        <v>612504</v>
      </c>
      <c r="E28" s="46">
        <v>0</v>
      </c>
      <c r="F28" s="46">
        <v>0</v>
      </c>
      <c r="G28" s="46">
        <v>0</v>
      </c>
      <c r="H28" s="46">
        <v>0</v>
      </c>
      <c r="I28" s="46">
        <v>1005711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1618215</v>
      </c>
      <c r="O28" s="47">
        <f t="shared" si="2"/>
        <v>93.67922889892324</v>
      </c>
      <c r="P28" s="9"/>
    </row>
    <row r="29" spans="1:16" ht="15">
      <c r="A29" s="12"/>
      <c r="B29" s="44">
        <v>579</v>
      </c>
      <c r="C29" s="20" t="s">
        <v>69</v>
      </c>
      <c r="D29" s="46">
        <v>104337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104337</v>
      </c>
      <c r="O29" s="47">
        <f t="shared" si="2"/>
        <v>6.040118096561306</v>
      </c>
      <c r="P29" s="9"/>
    </row>
    <row r="30" spans="1:16" ht="15.75">
      <c r="A30" s="28" t="s">
        <v>70</v>
      </c>
      <c r="B30" s="29"/>
      <c r="C30" s="30"/>
      <c r="D30" s="31">
        <f aca="true" t="shared" si="10" ref="D30:M30">SUM(D31:D31)</f>
        <v>98918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405000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503918</v>
      </c>
      <c r="O30" s="43">
        <f t="shared" si="2"/>
        <v>29.17205048049091</v>
      </c>
      <c r="P30" s="9"/>
    </row>
    <row r="31" spans="1:16" ht="15.75" thickBot="1">
      <c r="A31" s="12"/>
      <c r="B31" s="44">
        <v>581</v>
      </c>
      <c r="C31" s="20" t="s">
        <v>71</v>
      </c>
      <c r="D31" s="46">
        <v>98918</v>
      </c>
      <c r="E31" s="46">
        <v>0</v>
      </c>
      <c r="F31" s="46">
        <v>0</v>
      </c>
      <c r="G31" s="46">
        <v>0</v>
      </c>
      <c r="H31" s="46">
        <v>0</v>
      </c>
      <c r="I31" s="46">
        <v>405000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503918</v>
      </c>
      <c r="O31" s="47">
        <f t="shared" si="2"/>
        <v>29.17205048049091</v>
      </c>
      <c r="P31" s="9"/>
    </row>
    <row r="32" spans="1:119" ht="16.5" thickBot="1">
      <c r="A32" s="14" t="s">
        <v>10</v>
      </c>
      <c r="B32" s="23"/>
      <c r="C32" s="22"/>
      <c r="D32" s="15">
        <f>SUM(D5,D12,D15,D19,D23,D26,D30)</f>
        <v>9297477</v>
      </c>
      <c r="E32" s="15">
        <f aca="true" t="shared" si="11" ref="E32:M32">SUM(E5,E12,E15,E19,E23,E26,E30)</f>
        <v>62075</v>
      </c>
      <c r="F32" s="15">
        <f t="shared" si="11"/>
        <v>0</v>
      </c>
      <c r="G32" s="15">
        <f t="shared" si="11"/>
        <v>551942</v>
      </c>
      <c r="H32" s="15">
        <f t="shared" si="11"/>
        <v>0</v>
      </c>
      <c r="I32" s="15">
        <f t="shared" si="11"/>
        <v>4218374</v>
      </c>
      <c r="J32" s="15">
        <f t="shared" si="11"/>
        <v>0</v>
      </c>
      <c r="K32" s="15">
        <f t="shared" si="11"/>
        <v>916084</v>
      </c>
      <c r="L32" s="15">
        <f t="shared" si="11"/>
        <v>0</v>
      </c>
      <c r="M32" s="15">
        <f t="shared" si="11"/>
        <v>0</v>
      </c>
      <c r="N32" s="15">
        <f t="shared" si="9"/>
        <v>15045952</v>
      </c>
      <c r="O32" s="37">
        <f t="shared" si="2"/>
        <v>871.017251360426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17274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3282708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977894</v>
      </c>
      <c r="L5" s="26">
        <f t="shared" si="0"/>
        <v>0</v>
      </c>
      <c r="M5" s="26">
        <f t="shared" si="0"/>
        <v>0</v>
      </c>
      <c r="N5" s="27">
        <f aca="true" t="shared" si="1" ref="N5:N18">SUM(D5:M5)</f>
        <v>4260602</v>
      </c>
      <c r="O5" s="32">
        <f aca="true" t="shared" si="2" ref="O5:O32">(N5/O$34)</f>
        <v>244.18856029344337</v>
      </c>
      <c r="P5" s="6"/>
    </row>
    <row r="6" spans="1:16" ht="15">
      <c r="A6" s="12"/>
      <c r="B6" s="44">
        <v>511</v>
      </c>
      <c r="C6" s="20" t="s">
        <v>19</v>
      </c>
      <c r="D6" s="46">
        <v>190498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190498</v>
      </c>
      <c r="O6" s="47">
        <f t="shared" si="2"/>
        <v>10.918042182485099</v>
      </c>
      <c r="P6" s="9"/>
    </row>
    <row r="7" spans="1:16" ht="15">
      <c r="A7" s="12"/>
      <c r="B7" s="44">
        <v>512</v>
      </c>
      <c r="C7" s="20" t="s">
        <v>20</v>
      </c>
      <c r="D7" s="46">
        <v>658448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658448</v>
      </c>
      <c r="O7" s="47">
        <f t="shared" si="2"/>
        <v>37.737734983952315</v>
      </c>
      <c r="P7" s="9"/>
    </row>
    <row r="8" spans="1:16" ht="15">
      <c r="A8" s="12"/>
      <c r="B8" s="44">
        <v>513</v>
      </c>
      <c r="C8" s="20" t="s">
        <v>21</v>
      </c>
      <c r="D8" s="46">
        <v>1194052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215071</v>
      </c>
      <c r="L8" s="46">
        <v>0</v>
      </c>
      <c r="M8" s="46">
        <v>0</v>
      </c>
      <c r="N8" s="46">
        <f t="shared" si="1"/>
        <v>1409123</v>
      </c>
      <c r="O8" s="47">
        <f t="shared" si="2"/>
        <v>80.76129069234297</v>
      </c>
      <c r="P8" s="9"/>
    </row>
    <row r="9" spans="1:16" ht="15">
      <c r="A9" s="12"/>
      <c r="B9" s="44">
        <v>514</v>
      </c>
      <c r="C9" s="20" t="s">
        <v>22</v>
      </c>
      <c r="D9" s="46">
        <v>122662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122662</v>
      </c>
      <c r="O9" s="47">
        <f t="shared" si="2"/>
        <v>7.0301467216872995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762823</v>
      </c>
      <c r="L10" s="46">
        <v>0</v>
      </c>
      <c r="M10" s="46">
        <v>0</v>
      </c>
      <c r="N10" s="46">
        <f t="shared" si="1"/>
        <v>762823</v>
      </c>
      <c r="O10" s="47">
        <f t="shared" si="2"/>
        <v>43.7197959651536</v>
      </c>
      <c r="P10" s="9"/>
    </row>
    <row r="11" spans="1:16" ht="15">
      <c r="A11" s="12"/>
      <c r="B11" s="44">
        <v>519</v>
      </c>
      <c r="C11" s="20" t="s">
        <v>63</v>
      </c>
      <c r="D11" s="46">
        <v>1117048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1117048</v>
      </c>
      <c r="O11" s="47">
        <f t="shared" si="2"/>
        <v>64.0215497478221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3619344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3619344</v>
      </c>
      <c r="O12" s="43">
        <f t="shared" si="2"/>
        <v>207.4360385144429</v>
      </c>
      <c r="P12" s="10"/>
    </row>
    <row r="13" spans="1:16" ht="15">
      <c r="A13" s="12"/>
      <c r="B13" s="44">
        <v>521</v>
      </c>
      <c r="C13" s="20" t="s">
        <v>26</v>
      </c>
      <c r="D13" s="46">
        <v>3034762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3034762</v>
      </c>
      <c r="O13" s="47">
        <f t="shared" si="2"/>
        <v>173.93179734066942</v>
      </c>
      <c r="P13" s="9"/>
    </row>
    <row r="14" spans="1:16" ht="15">
      <c r="A14" s="12"/>
      <c r="B14" s="44">
        <v>524</v>
      </c>
      <c r="C14" s="20" t="s">
        <v>28</v>
      </c>
      <c r="D14" s="46">
        <v>584582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584582</v>
      </c>
      <c r="O14" s="47">
        <f t="shared" si="2"/>
        <v>33.5042411737735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302350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2425265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2727615</v>
      </c>
      <c r="O15" s="43">
        <f t="shared" si="2"/>
        <v>156.3282324621733</v>
      </c>
      <c r="P15" s="10"/>
    </row>
    <row r="16" spans="1:16" ht="15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1891092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1891092</v>
      </c>
      <c r="O16" s="47">
        <f t="shared" si="2"/>
        <v>108.38445667125173</v>
      </c>
      <c r="P16" s="9"/>
    </row>
    <row r="17" spans="1:16" ht="15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534173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534173</v>
      </c>
      <c r="O17" s="47">
        <f t="shared" si="2"/>
        <v>30.61514213663457</v>
      </c>
      <c r="P17" s="9"/>
    </row>
    <row r="18" spans="1:16" ht="15">
      <c r="A18" s="12"/>
      <c r="B18" s="44">
        <v>539</v>
      </c>
      <c r="C18" s="20" t="s">
        <v>33</v>
      </c>
      <c r="D18" s="46">
        <v>302350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302350</v>
      </c>
      <c r="O18" s="47">
        <f t="shared" si="2"/>
        <v>17.328633654287025</v>
      </c>
      <c r="P18" s="9"/>
    </row>
    <row r="19" spans="1:16" ht="15.75">
      <c r="A19" s="28" t="s">
        <v>34</v>
      </c>
      <c r="B19" s="29"/>
      <c r="C19" s="30"/>
      <c r="D19" s="31">
        <f aca="true" t="shared" si="5" ref="D19:M19">SUM(D20:D22)</f>
        <v>1136597</v>
      </c>
      <c r="E19" s="31">
        <f t="shared" si="5"/>
        <v>0</v>
      </c>
      <c r="F19" s="31">
        <f t="shared" si="5"/>
        <v>0</v>
      </c>
      <c r="G19" s="31">
        <f t="shared" si="5"/>
        <v>713182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aca="true" t="shared" si="6" ref="N19:N25">SUM(D19:M19)</f>
        <v>1849779</v>
      </c>
      <c r="O19" s="43">
        <f t="shared" si="2"/>
        <v>106.01667812929848</v>
      </c>
      <c r="P19" s="10"/>
    </row>
    <row r="20" spans="1:16" ht="15">
      <c r="A20" s="12"/>
      <c r="B20" s="44">
        <v>541</v>
      </c>
      <c r="C20" s="20" t="s">
        <v>66</v>
      </c>
      <c r="D20" s="46">
        <v>461396</v>
      </c>
      <c r="E20" s="46">
        <v>0</v>
      </c>
      <c r="F20" s="46">
        <v>0</v>
      </c>
      <c r="G20" s="46">
        <v>629010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1090406</v>
      </c>
      <c r="O20" s="47">
        <f t="shared" si="2"/>
        <v>62.49461256304448</v>
      </c>
      <c r="P20" s="9"/>
    </row>
    <row r="21" spans="1:16" ht="15">
      <c r="A21" s="12"/>
      <c r="B21" s="44">
        <v>542</v>
      </c>
      <c r="C21" s="20" t="s">
        <v>36</v>
      </c>
      <c r="D21" s="46">
        <v>74459</v>
      </c>
      <c r="E21" s="46">
        <v>0</v>
      </c>
      <c r="F21" s="46">
        <v>0</v>
      </c>
      <c r="G21" s="46">
        <v>84172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158631</v>
      </c>
      <c r="O21" s="47">
        <f t="shared" si="2"/>
        <v>9.091643741403026</v>
      </c>
      <c r="P21" s="9"/>
    </row>
    <row r="22" spans="1:16" ht="15">
      <c r="A22" s="12"/>
      <c r="B22" s="44">
        <v>544</v>
      </c>
      <c r="C22" s="20" t="s">
        <v>67</v>
      </c>
      <c r="D22" s="46">
        <v>600742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600742</v>
      </c>
      <c r="O22" s="47">
        <f t="shared" si="2"/>
        <v>34.43042182485099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5790</v>
      </c>
      <c r="E23" s="31">
        <f t="shared" si="7"/>
        <v>191418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197208</v>
      </c>
      <c r="O23" s="43">
        <f t="shared" si="2"/>
        <v>11.30261348005502</v>
      </c>
      <c r="P23" s="10"/>
    </row>
    <row r="24" spans="1:16" ht="15">
      <c r="A24" s="13"/>
      <c r="B24" s="45">
        <v>552</v>
      </c>
      <c r="C24" s="21" t="s">
        <v>38</v>
      </c>
      <c r="D24" s="46">
        <v>5790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5790</v>
      </c>
      <c r="O24" s="47">
        <f t="shared" si="2"/>
        <v>0.33184319119669875</v>
      </c>
      <c r="P24" s="9"/>
    </row>
    <row r="25" spans="1:16" ht="15">
      <c r="A25" s="13"/>
      <c r="B25" s="45">
        <v>554</v>
      </c>
      <c r="C25" s="21" t="s">
        <v>39</v>
      </c>
      <c r="D25" s="46">
        <v>0</v>
      </c>
      <c r="E25" s="46">
        <v>191418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191418</v>
      </c>
      <c r="O25" s="47">
        <f t="shared" si="2"/>
        <v>10.970770288858322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SUM(D27:D29)</f>
        <v>648815</v>
      </c>
      <c r="E26" s="31">
        <f t="shared" si="8"/>
        <v>0</v>
      </c>
      <c r="F26" s="31">
        <f t="shared" si="8"/>
        <v>0</v>
      </c>
      <c r="G26" s="31">
        <f t="shared" si="8"/>
        <v>2785</v>
      </c>
      <c r="H26" s="31">
        <f t="shared" si="8"/>
        <v>0</v>
      </c>
      <c r="I26" s="31">
        <f t="shared" si="8"/>
        <v>930856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aca="true" t="shared" si="9" ref="N26:N32">SUM(D26:M26)</f>
        <v>1582456</v>
      </c>
      <c r="O26" s="43">
        <f t="shared" si="2"/>
        <v>90.69555249885374</v>
      </c>
      <c r="P26" s="9"/>
    </row>
    <row r="27" spans="1:16" ht="15">
      <c r="A27" s="12"/>
      <c r="B27" s="44">
        <v>571</v>
      </c>
      <c r="C27" s="20" t="s">
        <v>41</v>
      </c>
      <c r="D27" s="46">
        <v>34858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34858</v>
      </c>
      <c r="O27" s="47">
        <f t="shared" si="2"/>
        <v>1.9978220999541494</v>
      </c>
      <c r="P27" s="9"/>
    </row>
    <row r="28" spans="1:16" ht="15">
      <c r="A28" s="12"/>
      <c r="B28" s="44">
        <v>572</v>
      </c>
      <c r="C28" s="20" t="s">
        <v>68</v>
      </c>
      <c r="D28" s="46">
        <v>585225</v>
      </c>
      <c r="E28" s="46">
        <v>0</v>
      </c>
      <c r="F28" s="46">
        <v>0</v>
      </c>
      <c r="G28" s="46">
        <v>2785</v>
      </c>
      <c r="H28" s="46">
        <v>0</v>
      </c>
      <c r="I28" s="46">
        <v>930856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1518866</v>
      </c>
      <c r="O28" s="47">
        <f t="shared" si="2"/>
        <v>87.05100871160019</v>
      </c>
      <c r="P28" s="9"/>
    </row>
    <row r="29" spans="1:16" ht="15">
      <c r="A29" s="12"/>
      <c r="B29" s="44">
        <v>579</v>
      </c>
      <c r="C29" s="20" t="s">
        <v>69</v>
      </c>
      <c r="D29" s="46">
        <v>28732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28732</v>
      </c>
      <c r="O29" s="47">
        <f t="shared" si="2"/>
        <v>1.646721687299404</v>
      </c>
      <c r="P29" s="9"/>
    </row>
    <row r="30" spans="1:16" ht="15.75">
      <c r="A30" s="28" t="s">
        <v>70</v>
      </c>
      <c r="B30" s="29"/>
      <c r="C30" s="30"/>
      <c r="D30" s="31">
        <f aca="true" t="shared" si="10" ref="D30:M30">SUM(D31:D31)</f>
        <v>244234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405000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649234</v>
      </c>
      <c r="O30" s="43">
        <f t="shared" si="2"/>
        <v>37.20965153599266</v>
      </c>
      <c r="P30" s="9"/>
    </row>
    <row r="31" spans="1:16" ht="15.75" thickBot="1">
      <c r="A31" s="12"/>
      <c r="B31" s="44">
        <v>581</v>
      </c>
      <c r="C31" s="20" t="s">
        <v>71</v>
      </c>
      <c r="D31" s="46">
        <v>244234</v>
      </c>
      <c r="E31" s="46">
        <v>0</v>
      </c>
      <c r="F31" s="46">
        <v>0</v>
      </c>
      <c r="G31" s="46">
        <v>0</v>
      </c>
      <c r="H31" s="46">
        <v>0</v>
      </c>
      <c r="I31" s="46">
        <v>405000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649234</v>
      </c>
      <c r="O31" s="47">
        <f t="shared" si="2"/>
        <v>37.20965153599266</v>
      </c>
      <c r="P31" s="9"/>
    </row>
    <row r="32" spans="1:119" ht="16.5" thickBot="1">
      <c r="A32" s="14" t="s">
        <v>10</v>
      </c>
      <c r="B32" s="23"/>
      <c r="C32" s="22"/>
      <c r="D32" s="15">
        <f>SUM(D5,D12,D15,D19,D23,D26,D30)</f>
        <v>9239838</v>
      </c>
      <c r="E32" s="15">
        <f aca="true" t="shared" si="11" ref="E32:M32">SUM(E5,E12,E15,E19,E23,E26,E30)</f>
        <v>191418</v>
      </c>
      <c r="F32" s="15">
        <f t="shared" si="11"/>
        <v>0</v>
      </c>
      <c r="G32" s="15">
        <f t="shared" si="11"/>
        <v>715967</v>
      </c>
      <c r="H32" s="15">
        <f t="shared" si="11"/>
        <v>0</v>
      </c>
      <c r="I32" s="15">
        <f t="shared" si="11"/>
        <v>3761121</v>
      </c>
      <c r="J32" s="15">
        <f t="shared" si="11"/>
        <v>0</v>
      </c>
      <c r="K32" s="15">
        <f t="shared" si="11"/>
        <v>977894</v>
      </c>
      <c r="L32" s="15">
        <f t="shared" si="11"/>
        <v>0</v>
      </c>
      <c r="M32" s="15">
        <f t="shared" si="11"/>
        <v>0</v>
      </c>
      <c r="N32" s="15">
        <f t="shared" si="9"/>
        <v>14886238</v>
      </c>
      <c r="O32" s="37">
        <f t="shared" si="2"/>
        <v>853.1773269142595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74</v>
      </c>
      <c r="M34" s="93"/>
      <c r="N34" s="93"/>
      <c r="O34" s="41">
        <v>17448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3181965</v>
      </c>
      <c r="E5" s="59">
        <f t="shared" si="0"/>
        <v>0</v>
      </c>
      <c r="F5" s="59">
        <f t="shared" si="0"/>
        <v>0</v>
      </c>
      <c r="G5" s="59">
        <f t="shared" si="0"/>
        <v>59736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951527</v>
      </c>
      <c r="L5" s="59">
        <f t="shared" si="0"/>
        <v>0</v>
      </c>
      <c r="M5" s="59">
        <f t="shared" si="0"/>
        <v>0</v>
      </c>
      <c r="N5" s="60">
        <f aca="true" t="shared" si="1" ref="N5:N18">SUM(D5:M5)</f>
        <v>4193228</v>
      </c>
      <c r="O5" s="61">
        <f aca="true" t="shared" si="2" ref="O5:O33">(N5/O$35)</f>
        <v>240.65817263544537</v>
      </c>
      <c r="P5" s="62"/>
    </row>
    <row r="6" spans="1:16" ht="15">
      <c r="A6" s="64"/>
      <c r="B6" s="65">
        <v>511</v>
      </c>
      <c r="C6" s="66" t="s">
        <v>19</v>
      </c>
      <c r="D6" s="67">
        <v>172822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172822</v>
      </c>
      <c r="O6" s="68">
        <f t="shared" si="2"/>
        <v>9.918617998163453</v>
      </c>
      <c r="P6" s="69"/>
    </row>
    <row r="7" spans="1:16" ht="15">
      <c r="A7" s="64"/>
      <c r="B7" s="65">
        <v>512</v>
      </c>
      <c r="C7" s="66" t="s">
        <v>20</v>
      </c>
      <c r="D7" s="67">
        <v>645565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645565</v>
      </c>
      <c r="O7" s="68">
        <f t="shared" si="2"/>
        <v>37.05033287419651</v>
      </c>
      <c r="P7" s="69"/>
    </row>
    <row r="8" spans="1:16" ht="15">
      <c r="A8" s="64"/>
      <c r="B8" s="65">
        <v>513</v>
      </c>
      <c r="C8" s="66" t="s">
        <v>21</v>
      </c>
      <c r="D8" s="67">
        <v>1127864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205604</v>
      </c>
      <c r="L8" s="67">
        <v>0</v>
      </c>
      <c r="M8" s="67">
        <v>0</v>
      </c>
      <c r="N8" s="67">
        <f t="shared" si="1"/>
        <v>1333468</v>
      </c>
      <c r="O8" s="68">
        <f t="shared" si="2"/>
        <v>76.53053259871442</v>
      </c>
      <c r="P8" s="69"/>
    </row>
    <row r="9" spans="1:16" ht="15">
      <c r="A9" s="64"/>
      <c r="B9" s="65">
        <v>514</v>
      </c>
      <c r="C9" s="66" t="s">
        <v>22</v>
      </c>
      <c r="D9" s="67">
        <v>154474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154474</v>
      </c>
      <c r="O9" s="68">
        <f t="shared" si="2"/>
        <v>8.865587695133149</v>
      </c>
      <c r="P9" s="69"/>
    </row>
    <row r="10" spans="1:16" ht="15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745923</v>
      </c>
      <c r="L10" s="67">
        <v>0</v>
      </c>
      <c r="M10" s="67">
        <v>0</v>
      </c>
      <c r="N10" s="67">
        <f t="shared" si="1"/>
        <v>745923</v>
      </c>
      <c r="O10" s="68">
        <f t="shared" si="2"/>
        <v>42.81008953168044</v>
      </c>
      <c r="P10" s="69"/>
    </row>
    <row r="11" spans="1:16" ht="15">
      <c r="A11" s="64"/>
      <c r="B11" s="65">
        <v>519</v>
      </c>
      <c r="C11" s="66" t="s">
        <v>63</v>
      </c>
      <c r="D11" s="67">
        <v>1081240</v>
      </c>
      <c r="E11" s="67">
        <v>0</v>
      </c>
      <c r="F11" s="67">
        <v>0</v>
      </c>
      <c r="G11" s="67">
        <v>59736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1140976</v>
      </c>
      <c r="O11" s="68">
        <f t="shared" si="2"/>
        <v>65.4830119375574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SUM(D13:D14)</f>
        <v>3500911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3500911</v>
      </c>
      <c r="O12" s="75">
        <f t="shared" si="2"/>
        <v>200.92464416896235</v>
      </c>
      <c r="P12" s="76"/>
    </row>
    <row r="13" spans="1:16" ht="15">
      <c r="A13" s="64"/>
      <c r="B13" s="65">
        <v>521</v>
      </c>
      <c r="C13" s="66" t="s">
        <v>26</v>
      </c>
      <c r="D13" s="67">
        <v>3007475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3007475</v>
      </c>
      <c r="O13" s="68">
        <f t="shared" si="2"/>
        <v>172.6053145087236</v>
      </c>
      <c r="P13" s="69"/>
    </row>
    <row r="14" spans="1:16" ht="15">
      <c r="A14" s="64"/>
      <c r="B14" s="65">
        <v>524</v>
      </c>
      <c r="C14" s="66" t="s">
        <v>28</v>
      </c>
      <c r="D14" s="67">
        <v>493436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493436</v>
      </c>
      <c r="O14" s="68">
        <f t="shared" si="2"/>
        <v>28.31932966023875</v>
      </c>
      <c r="P14" s="69"/>
    </row>
    <row r="15" spans="1:16" ht="15.75">
      <c r="A15" s="70" t="s">
        <v>29</v>
      </c>
      <c r="B15" s="71"/>
      <c r="C15" s="72"/>
      <c r="D15" s="73">
        <f aca="true" t="shared" si="4" ref="D15:M15">SUM(D16:D18)</f>
        <v>255874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2546560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2802434</v>
      </c>
      <c r="O15" s="75">
        <f t="shared" si="2"/>
        <v>160.837580348944</v>
      </c>
      <c r="P15" s="76"/>
    </row>
    <row r="16" spans="1:16" ht="15">
      <c r="A16" s="64"/>
      <c r="B16" s="65">
        <v>534</v>
      </c>
      <c r="C16" s="66" t="s">
        <v>64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2020382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2020382</v>
      </c>
      <c r="O16" s="68">
        <f t="shared" si="2"/>
        <v>115.95397153351699</v>
      </c>
      <c r="P16" s="69"/>
    </row>
    <row r="17" spans="1:16" ht="15">
      <c r="A17" s="64"/>
      <c r="B17" s="65">
        <v>538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526178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526178</v>
      </c>
      <c r="O17" s="68">
        <f t="shared" si="2"/>
        <v>30.19846189164371</v>
      </c>
      <c r="P17" s="69"/>
    </row>
    <row r="18" spans="1:16" ht="15">
      <c r="A18" s="64"/>
      <c r="B18" s="65">
        <v>539</v>
      </c>
      <c r="C18" s="66" t="s">
        <v>33</v>
      </c>
      <c r="D18" s="67">
        <v>255874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255874</v>
      </c>
      <c r="O18" s="68">
        <f t="shared" si="2"/>
        <v>14.685146923783288</v>
      </c>
      <c r="P18" s="69"/>
    </row>
    <row r="19" spans="1:16" ht="15.75">
      <c r="A19" s="70" t="s">
        <v>34</v>
      </c>
      <c r="B19" s="71"/>
      <c r="C19" s="72"/>
      <c r="D19" s="73">
        <f aca="true" t="shared" si="5" ref="D19:M19">SUM(D20:D22)</f>
        <v>1141702</v>
      </c>
      <c r="E19" s="73">
        <f t="shared" si="5"/>
        <v>0</v>
      </c>
      <c r="F19" s="73">
        <f t="shared" si="5"/>
        <v>0</v>
      </c>
      <c r="G19" s="73">
        <f t="shared" si="5"/>
        <v>1086887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aca="true" t="shared" si="6" ref="N19:N26">SUM(D19:M19)</f>
        <v>2228589</v>
      </c>
      <c r="O19" s="75">
        <f t="shared" si="2"/>
        <v>127.9034090909091</v>
      </c>
      <c r="P19" s="76"/>
    </row>
    <row r="20" spans="1:16" ht="15">
      <c r="A20" s="64"/>
      <c r="B20" s="65">
        <v>541</v>
      </c>
      <c r="C20" s="66" t="s">
        <v>66</v>
      </c>
      <c r="D20" s="67">
        <v>513207</v>
      </c>
      <c r="E20" s="67">
        <v>0</v>
      </c>
      <c r="F20" s="67">
        <v>0</v>
      </c>
      <c r="G20" s="67">
        <v>1075400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1588607</v>
      </c>
      <c r="O20" s="68">
        <f t="shared" si="2"/>
        <v>91.17349632690542</v>
      </c>
      <c r="P20" s="69"/>
    </row>
    <row r="21" spans="1:16" ht="15">
      <c r="A21" s="64"/>
      <c r="B21" s="65">
        <v>542</v>
      </c>
      <c r="C21" s="66" t="s">
        <v>36</v>
      </c>
      <c r="D21" s="67">
        <v>68706</v>
      </c>
      <c r="E21" s="67">
        <v>0</v>
      </c>
      <c r="F21" s="67">
        <v>0</v>
      </c>
      <c r="G21" s="67">
        <v>11487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80193</v>
      </c>
      <c r="O21" s="68">
        <f t="shared" si="2"/>
        <v>4.602444903581267</v>
      </c>
      <c r="P21" s="69"/>
    </row>
    <row r="22" spans="1:16" ht="15">
      <c r="A22" s="64"/>
      <c r="B22" s="65">
        <v>544</v>
      </c>
      <c r="C22" s="66" t="s">
        <v>67</v>
      </c>
      <c r="D22" s="67">
        <v>559789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559789</v>
      </c>
      <c r="O22" s="68">
        <f t="shared" si="2"/>
        <v>32.127467860422406</v>
      </c>
      <c r="P22" s="69"/>
    </row>
    <row r="23" spans="1:16" ht="15.75">
      <c r="A23" s="70" t="s">
        <v>37</v>
      </c>
      <c r="B23" s="71"/>
      <c r="C23" s="72"/>
      <c r="D23" s="73">
        <f aca="true" t="shared" si="7" ref="D23:M23">SUM(D24:D26)</f>
        <v>6488</v>
      </c>
      <c r="E23" s="73">
        <f t="shared" si="7"/>
        <v>106957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6"/>
        <v>113445</v>
      </c>
      <c r="O23" s="75">
        <f t="shared" si="2"/>
        <v>6.510847107438017</v>
      </c>
      <c r="P23" s="76"/>
    </row>
    <row r="24" spans="1:16" ht="15">
      <c r="A24" s="64"/>
      <c r="B24" s="65">
        <v>552</v>
      </c>
      <c r="C24" s="66" t="s">
        <v>38</v>
      </c>
      <c r="D24" s="67">
        <v>1488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1488</v>
      </c>
      <c r="O24" s="68">
        <f t="shared" si="2"/>
        <v>0.08539944903581267</v>
      </c>
      <c r="P24" s="69"/>
    </row>
    <row r="25" spans="1:16" ht="15">
      <c r="A25" s="64"/>
      <c r="B25" s="65">
        <v>554</v>
      </c>
      <c r="C25" s="66" t="s">
        <v>39</v>
      </c>
      <c r="D25" s="67">
        <v>0</v>
      </c>
      <c r="E25" s="67">
        <v>106957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106957</v>
      </c>
      <c r="O25" s="68">
        <f t="shared" si="2"/>
        <v>6.138487144168963</v>
      </c>
      <c r="P25" s="69"/>
    </row>
    <row r="26" spans="1:16" ht="15">
      <c r="A26" s="64"/>
      <c r="B26" s="65">
        <v>559</v>
      </c>
      <c r="C26" s="66" t="s">
        <v>58</v>
      </c>
      <c r="D26" s="67">
        <v>5000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5000</v>
      </c>
      <c r="O26" s="68">
        <f t="shared" si="2"/>
        <v>0.2869605142332415</v>
      </c>
      <c r="P26" s="69"/>
    </row>
    <row r="27" spans="1:16" ht="15.75">
      <c r="A27" s="70" t="s">
        <v>40</v>
      </c>
      <c r="B27" s="71"/>
      <c r="C27" s="72"/>
      <c r="D27" s="73">
        <f aca="true" t="shared" si="8" ref="D27:M27">SUM(D28:D30)</f>
        <v>562601</v>
      </c>
      <c r="E27" s="73">
        <f t="shared" si="8"/>
        <v>0</v>
      </c>
      <c r="F27" s="73">
        <f t="shared" si="8"/>
        <v>0</v>
      </c>
      <c r="G27" s="73">
        <f t="shared" si="8"/>
        <v>113729</v>
      </c>
      <c r="H27" s="73">
        <f t="shared" si="8"/>
        <v>0</v>
      </c>
      <c r="I27" s="73">
        <f t="shared" si="8"/>
        <v>681016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aca="true" t="shared" si="9" ref="N27:N33">SUM(D27:M27)</f>
        <v>1357346</v>
      </c>
      <c r="O27" s="75">
        <f t="shared" si="2"/>
        <v>77.90094123048668</v>
      </c>
      <c r="P27" s="69"/>
    </row>
    <row r="28" spans="1:16" ht="15">
      <c r="A28" s="64"/>
      <c r="B28" s="65">
        <v>571</v>
      </c>
      <c r="C28" s="66" t="s">
        <v>41</v>
      </c>
      <c r="D28" s="67">
        <v>29387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9"/>
        <v>29387</v>
      </c>
      <c r="O28" s="68">
        <f t="shared" si="2"/>
        <v>1.6865817263544536</v>
      </c>
      <c r="P28" s="69"/>
    </row>
    <row r="29" spans="1:16" ht="15">
      <c r="A29" s="64"/>
      <c r="B29" s="65">
        <v>572</v>
      </c>
      <c r="C29" s="66" t="s">
        <v>68</v>
      </c>
      <c r="D29" s="67">
        <v>530589</v>
      </c>
      <c r="E29" s="67">
        <v>0</v>
      </c>
      <c r="F29" s="67">
        <v>0</v>
      </c>
      <c r="G29" s="67">
        <v>113729</v>
      </c>
      <c r="H29" s="67">
        <v>0</v>
      </c>
      <c r="I29" s="67">
        <v>681016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1325334</v>
      </c>
      <c r="O29" s="68">
        <f t="shared" si="2"/>
        <v>76.06370523415978</v>
      </c>
      <c r="P29" s="69"/>
    </row>
    <row r="30" spans="1:16" ht="15">
      <c r="A30" s="64"/>
      <c r="B30" s="65">
        <v>579</v>
      </c>
      <c r="C30" s="66" t="s">
        <v>69</v>
      </c>
      <c r="D30" s="67">
        <v>2625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2625</v>
      </c>
      <c r="O30" s="68">
        <f t="shared" si="2"/>
        <v>0.1506542699724518</v>
      </c>
      <c r="P30" s="69"/>
    </row>
    <row r="31" spans="1:16" ht="15.75">
      <c r="A31" s="70" t="s">
        <v>70</v>
      </c>
      <c r="B31" s="71"/>
      <c r="C31" s="72"/>
      <c r="D31" s="73">
        <f aca="true" t="shared" si="10" ref="D31:M31">SUM(D32:D32)</f>
        <v>294073</v>
      </c>
      <c r="E31" s="73">
        <f t="shared" si="10"/>
        <v>0</v>
      </c>
      <c r="F31" s="73">
        <f t="shared" si="10"/>
        <v>0</v>
      </c>
      <c r="G31" s="73">
        <f t="shared" si="10"/>
        <v>0</v>
      </c>
      <c r="H31" s="73">
        <f t="shared" si="10"/>
        <v>0</v>
      </c>
      <c r="I31" s="73">
        <f t="shared" si="10"/>
        <v>361889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 t="shared" si="9"/>
        <v>655962</v>
      </c>
      <c r="O31" s="75">
        <f t="shared" si="2"/>
        <v>37.64703856749311</v>
      </c>
      <c r="P31" s="69"/>
    </row>
    <row r="32" spans="1:16" ht="15.75" thickBot="1">
      <c r="A32" s="64"/>
      <c r="B32" s="65">
        <v>581</v>
      </c>
      <c r="C32" s="66" t="s">
        <v>71</v>
      </c>
      <c r="D32" s="67">
        <v>294073</v>
      </c>
      <c r="E32" s="67">
        <v>0</v>
      </c>
      <c r="F32" s="67">
        <v>0</v>
      </c>
      <c r="G32" s="67">
        <v>0</v>
      </c>
      <c r="H32" s="67">
        <v>0</v>
      </c>
      <c r="I32" s="67">
        <v>361889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655962</v>
      </c>
      <c r="O32" s="68">
        <f t="shared" si="2"/>
        <v>37.64703856749311</v>
      </c>
      <c r="P32" s="69"/>
    </row>
    <row r="33" spans="1:119" ht="16.5" thickBot="1">
      <c r="A33" s="77" t="s">
        <v>10</v>
      </c>
      <c r="B33" s="78"/>
      <c r="C33" s="79"/>
      <c r="D33" s="80">
        <f>SUM(D5,D12,D15,D19,D23,D27,D31)</f>
        <v>8943614</v>
      </c>
      <c r="E33" s="80">
        <f aca="true" t="shared" si="11" ref="E33:M33">SUM(E5,E12,E15,E19,E23,E27,E31)</f>
        <v>106957</v>
      </c>
      <c r="F33" s="80">
        <f t="shared" si="11"/>
        <v>0</v>
      </c>
      <c r="G33" s="80">
        <f t="shared" si="11"/>
        <v>1260352</v>
      </c>
      <c r="H33" s="80">
        <f t="shared" si="11"/>
        <v>0</v>
      </c>
      <c r="I33" s="80">
        <f t="shared" si="11"/>
        <v>3589465</v>
      </c>
      <c r="J33" s="80">
        <f t="shared" si="11"/>
        <v>0</v>
      </c>
      <c r="K33" s="80">
        <f t="shared" si="11"/>
        <v>951527</v>
      </c>
      <c r="L33" s="80">
        <f t="shared" si="11"/>
        <v>0</v>
      </c>
      <c r="M33" s="80">
        <f t="shared" si="11"/>
        <v>0</v>
      </c>
      <c r="N33" s="80">
        <f t="shared" si="9"/>
        <v>14851915</v>
      </c>
      <c r="O33" s="81">
        <f t="shared" si="2"/>
        <v>852.3826331496786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5" ht="1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5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72</v>
      </c>
      <c r="M35" s="117"/>
      <c r="N35" s="117"/>
      <c r="O35" s="91">
        <v>17424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52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3160852</v>
      </c>
      <c r="E5" s="26">
        <f t="shared" si="0"/>
        <v>0</v>
      </c>
      <c r="F5" s="26">
        <f t="shared" si="0"/>
        <v>0</v>
      </c>
      <c r="G5" s="26">
        <f t="shared" si="0"/>
        <v>476817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908382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4546051</v>
      </c>
      <c r="O5" s="32">
        <f aca="true" t="shared" si="2" ref="O5:O33">(N5/O$35)</f>
        <v>261.6884066313608</v>
      </c>
      <c r="P5" s="6"/>
    </row>
    <row r="6" spans="1:16" ht="15">
      <c r="A6" s="12"/>
      <c r="B6" s="44">
        <v>511</v>
      </c>
      <c r="C6" s="20" t="s">
        <v>19</v>
      </c>
      <c r="D6" s="46">
        <v>136823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136823</v>
      </c>
      <c r="O6" s="47">
        <f t="shared" si="2"/>
        <v>7.876064932074603</v>
      </c>
      <c r="P6" s="9"/>
    </row>
    <row r="7" spans="1:16" ht="15">
      <c r="A7" s="12"/>
      <c r="B7" s="44">
        <v>512</v>
      </c>
      <c r="C7" s="20" t="s">
        <v>20</v>
      </c>
      <c r="D7" s="46">
        <v>661318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661318</v>
      </c>
      <c r="O7" s="47">
        <f t="shared" si="2"/>
        <v>38.06804052498273</v>
      </c>
      <c r="P7" s="9"/>
    </row>
    <row r="8" spans="1:16" ht="15">
      <c r="A8" s="12"/>
      <c r="B8" s="44">
        <v>513</v>
      </c>
      <c r="C8" s="20" t="s">
        <v>21</v>
      </c>
      <c r="D8" s="46">
        <v>1157865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193632</v>
      </c>
      <c r="L8" s="46">
        <v>0</v>
      </c>
      <c r="M8" s="46">
        <v>0</v>
      </c>
      <c r="N8" s="46">
        <f t="shared" si="1"/>
        <v>1351497</v>
      </c>
      <c r="O8" s="47">
        <f t="shared" si="2"/>
        <v>77.79743265024177</v>
      </c>
      <c r="P8" s="9"/>
    </row>
    <row r="9" spans="1:16" ht="15">
      <c r="A9" s="12"/>
      <c r="B9" s="44">
        <v>514</v>
      </c>
      <c r="C9" s="20" t="s">
        <v>22</v>
      </c>
      <c r="D9" s="46">
        <v>121817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121817</v>
      </c>
      <c r="O9" s="47">
        <f t="shared" si="2"/>
        <v>7.012261109831914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714750</v>
      </c>
      <c r="L10" s="46">
        <v>0</v>
      </c>
      <c r="M10" s="46">
        <v>0</v>
      </c>
      <c r="N10" s="46">
        <f t="shared" si="1"/>
        <v>714750</v>
      </c>
      <c r="O10" s="47">
        <f t="shared" si="2"/>
        <v>41.14379461201934</v>
      </c>
      <c r="P10" s="9"/>
    </row>
    <row r="11" spans="1:16" ht="15">
      <c r="A11" s="12"/>
      <c r="B11" s="44">
        <v>519</v>
      </c>
      <c r="C11" s="20" t="s">
        <v>24</v>
      </c>
      <c r="D11" s="46">
        <v>1083029</v>
      </c>
      <c r="E11" s="46">
        <v>0</v>
      </c>
      <c r="F11" s="46">
        <v>0</v>
      </c>
      <c r="G11" s="46">
        <v>476817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1559846</v>
      </c>
      <c r="O11" s="47">
        <f t="shared" si="2"/>
        <v>89.79081280221045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SUM(D13:D14)</f>
        <v>3392563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3392563</v>
      </c>
      <c r="O12" s="43">
        <f t="shared" si="2"/>
        <v>195.28914344922865</v>
      </c>
      <c r="P12" s="10"/>
    </row>
    <row r="13" spans="1:16" ht="15">
      <c r="A13" s="12"/>
      <c r="B13" s="44">
        <v>521</v>
      </c>
      <c r="C13" s="20" t="s">
        <v>26</v>
      </c>
      <c r="D13" s="46">
        <v>2927213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2927213</v>
      </c>
      <c r="O13" s="47">
        <f t="shared" si="2"/>
        <v>168.50178448077367</v>
      </c>
      <c r="P13" s="9"/>
    </row>
    <row r="14" spans="1:16" ht="15">
      <c r="A14" s="12"/>
      <c r="B14" s="44">
        <v>524</v>
      </c>
      <c r="C14" s="20" t="s">
        <v>28</v>
      </c>
      <c r="D14" s="46">
        <v>465350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465350</v>
      </c>
      <c r="O14" s="47">
        <f t="shared" si="2"/>
        <v>26.787358968454985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SUM(D16:D19)</f>
        <v>246275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2621059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2867334</v>
      </c>
      <c r="O15" s="43">
        <f t="shared" si="2"/>
        <v>165.05491595671194</v>
      </c>
      <c r="P15" s="10"/>
    </row>
    <row r="16" spans="1:16" ht="15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1934106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1934106</v>
      </c>
      <c r="O16" s="47">
        <f t="shared" si="2"/>
        <v>111.33467649090491</v>
      </c>
      <c r="P16" s="9"/>
    </row>
    <row r="17" spans="1:16" ht="15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229378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229378</v>
      </c>
      <c r="O17" s="47">
        <f t="shared" si="2"/>
        <v>13.203891319364494</v>
      </c>
      <c r="P17" s="9"/>
    </row>
    <row r="18" spans="1:16" ht="15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457575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457575</v>
      </c>
      <c r="O18" s="47">
        <f t="shared" si="2"/>
        <v>26.339799677642183</v>
      </c>
      <c r="P18" s="9"/>
    </row>
    <row r="19" spans="1:16" ht="15">
      <c r="A19" s="12"/>
      <c r="B19" s="44">
        <v>539</v>
      </c>
      <c r="C19" s="20" t="s">
        <v>33</v>
      </c>
      <c r="D19" s="46">
        <v>246275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246275</v>
      </c>
      <c r="O19" s="47">
        <f t="shared" si="2"/>
        <v>14.176548468800368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SUM(D21:D23)</f>
        <v>1137076</v>
      </c>
      <c r="E20" s="31">
        <f t="shared" si="5"/>
        <v>0</v>
      </c>
      <c r="F20" s="31">
        <f t="shared" si="5"/>
        <v>0</v>
      </c>
      <c r="G20" s="31">
        <f t="shared" si="5"/>
        <v>135274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7">SUM(D20:M20)</f>
        <v>1272350</v>
      </c>
      <c r="O20" s="43">
        <f t="shared" si="2"/>
        <v>73.24142297950725</v>
      </c>
      <c r="P20" s="10"/>
    </row>
    <row r="21" spans="1:16" ht="15">
      <c r="A21" s="12"/>
      <c r="B21" s="44">
        <v>541</v>
      </c>
      <c r="C21" s="20" t="s">
        <v>35</v>
      </c>
      <c r="D21" s="46">
        <v>563764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563764</v>
      </c>
      <c r="O21" s="47">
        <f t="shared" si="2"/>
        <v>32.45245222196638</v>
      </c>
      <c r="P21" s="9"/>
    </row>
    <row r="22" spans="1:16" ht="15">
      <c r="A22" s="12"/>
      <c r="B22" s="44">
        <v>542</v>
      </c>
      <c r="C22" s="20" t="s">
        <v>36</v>
      </c>
      <c r="D22" s="46">
        <v>6207</v>
      </c>
      <c r="E22" s="46">
        <v>0</v>
      </c>
      <c r="F22" s="46">
        <v>0</v>
      </c>
      <c r="G22" s="46">
        <v>135274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141481</v>
      </c>
      <c r="O22" s="47">
        <f t="shared" si="2"/>
        <v>8.144197559290813</v>
      </c>
      <c r="P22" s="9"/>
    </row>
    <row r="23" spans="1:16" ht="15">
      <c r="A23" s="12"/>
      <c r="B23" s="44">
        <v>544</v>
      </c>
      <c r="C23" s="20" t="s">
        <v>49</v>
      </c>
      <c r="D23" s="46">
        <v>567105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567105</v>
      </c>
      <c r="O23" s="47">
        <f t="shared" si="2"/>
        <v>32.64477319825006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6518</v>
      </c>
      <c r="E24" s="31">
        <f t="shared" si="7"/>
        <v>56607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63125</v>
      </c>
      <c r="O24" s="43">
        <f t="shared" si="2"/>
        <v>3.633720930232558</v>
      </c>
      <c r="P24" s="10"/>
    </row>
    <row r="25" spans="1:16" ht="15">
      <c r="A25" s="13"/>
      <c r="B25" s="45">
        <v>552</v>
      </c>
      <c r="C25" s="21" t="s">
        <v>38</v>
      </c>
      <c r="D25" s="46">
        <v>1518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1518</v>
      </c>
      <c r="O25" s="47">
        <f t="shared" si="2"/>
        <v>0.08738199401335482</v>
      </c>
      <c r="P25" s="9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56607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56607</v>
      </c>
      <c r="O26" s="47">
        <f t="shared" si="2"/>
        <v>3.2585194565968223</v>
      </c>
      <c r="P26" s="9"/>
    </row>
    <row r="27" spans="1:16" ht="15">
      <c r="A27" s="13"/>
      <c r="B27" s="45">
        <v>559</v>
      </c>
      <c r="C27" s="21" t="s">
        <v>58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2"/>
        <v>0.28781947962238086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543357</v>
      </c>
      <c r="E28" s="31">
        <f t="shared" si="8"/>
        <v>0</v>
      </c>
      <c r="F28" s="31">
        <f t="shared" si="8"/>
        <v>0</v>
      </c>
      <c r="G28" s="31">
        <f t="shared" si="8"/>
        <v>214901</v>
      </c>
      <c r="H28" s="31">
        <f t="shared" si="8"/>
        <v>0</v>
      </c>
      <c r="I28" s="31">
        <f t="shared" si="8"/>
        <v>471543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aca="true" t="shared" si="9" ref="N28:N33">SUM(D28:M28)</f>
        <v>1229801</v>
      </c>
      <c r="O28" s="43">
        <f t="shared" si="2"/>
        <v>70.79213677181671</v>
      </c>
      <c r="P28" s="9"/>
    </row>
    <row r="29" spans="1:16" ht="15">
      <c r="A29" s="12"/>
      <c r="B29" s="44">
        <v>571</v>
      </c>
      <c r="C29" s="20" t="s">
        <v>41</v>
      </c>
      <c r="D29" s="46">
        <v>18198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18198</v>
      </c>
      <c r="O29" s="47">
        <f t="shared" si="2"/>
        <v>1.0475477780336173</v>
      </c>
      <c r="P29" s="9"/>
    </row>
    <row r="30" spans="1:16" ht="15">
      <c r="A30" s="12"/>
      <c r="B30" s="44">
        <v>572</v>
      </c>
      <c r="C30" s="20" t="s">
        <v>42</v>
      </c>
      <c r="D30" s="46">
        <v>525159</v>
      </c>
      <c r="E30" s="46">
        <v>0</v>
      </c>
      <c r="F30" s="46">
        <v>0</v>
      </c>
      <c r="G30" s="46">
        <v>214901</v>
      </c>
      <c r="H30" s="46">
        <v>0</v>
      </c>
      <c r="I30" s="46">
        <v>471543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1211603</v>
      </c>
      <c r="O30" s="47">
        <f t="shared" si="2"/>
        <v>69.7445889937831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57064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2438627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2495691</v>
      </c>
      <c r="O31" s="43">
        <f t="shared" si="2"/>
        <v>143.66169698365186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57064</v>
      </c>
      <c r="E32" s="46">
        <v>0</v>
      </c>
      <c r="F32" s="46">
        <v>0</v>
      </c>
      <c r="G32" s="46">
        <v>0</v>
      </c>
      <c r="H32" s="46">
        <v>0</v>
      </c>
      <c r="I32" s="46">
        <v>2438627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2495691</v>
      </c>
      <c r="O32" s="47">
        <f t="shared" si="2"/>
        <v>143.66169698365186</v>
      </c>
      <c r="P32" s="9"/>
    </row>
    <row r="33" spans="1:119" ht="16.5" thickBot="1">
      <c r="A33" s="14" t="s">
        <v>10</v>
      </c>
      <c r="B33" s="23"/>
      <c r="C33" s="22"/>
      <c r="D33" s="15">
        <f>SUM(D5,D12,D15,D20,D24,D28,D31)</f>
        <v>8543705</v>
      </c>
      <c r="E33" s="15">
        <f aca="true" t="shared" si="11" ref="E33:M33">SUM(E5,E12,E15,E20,E24,E28,E31)</f>
        <v>56607</v>
      </c>
      <c r="F33" s="15">
        <f t="shared" si="11"/>
        <v>0</v>
      </c>
      <c r="G33" s="15">
        <f t="shared" si="11"/>
        <v>826992</v>
      </c>
      <c r="H33" s="15">
        <f t="shared" si="11"/>
        <v>0</v>
      </c>
      <c r="I33" s="15">
        <f t="shared" si="11"/>
        <v>5531229</v>
      </c>
      <c r="J33" s="15">
        <f t="shared" si="11"/>
        <v>0</v>
      </c>
      <c r="K33" s="15">
        <f t="shared" si="11"/>
        <v>908382</v>
      </c>
      <c r="L33" s="15">
        <f t="shared" si="11"/>
        <v>0</v>
      </c>
      <c r="M33" s="15">
        <f t="shared" si="11"/>
        <v>0</v>
      </c>
      <c r="N33" s="15">
        <f t="shared" si="9"/>
        <v>15866915</v>
      </c>
      <c r="O33" s="37">
        <f t="shared" si="2"/>
        <v>913.3614437025097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17372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2022-09-22T16:28:42Z</cp:lastPrinted>
  <dcterms:created xsi:type="dcterms:W3CDTF">2000-08-31T21:26:31Z</dcterms:created>
  <dcterms:modified xsi:type="dcterms:W3CDTF">2022-09-22T16:29:09Z</dcterms:modified>
  <cp:category/>
  <cp:version/>
  <cp:contentType/>
  <cp:contentStatus/>
</cp:coreProperties>
</file>