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'2008'!$A$1:$O$22</definedName>
    <definedName name="_xlnm.Print_Area" localSheetId="12">'2009'!$A$1:$O$22</definedName>
    <definedName name="_xlnm.Print_Area" localSheetId="11">'2010'!$A$1:$O$22</definedName>
    <definedName name="_xlnm.Print_Area" localSheetId="10">'2011'!$A$1:$O$21</definedName>
    <definedName name="_xlnm.Print_Area" localSheetId="9">'2012'!$A$1:$O$21</definedName>
    <definedName name="_xlnm.Print_Area" localSheetId="8">'2013'!$A$1:$O$21</definedName>
    <definedName name="_xlnm.Print_Area" localSheetId="7">'2014'!$A$1:$O$18</definedName>
    <definedName name="_xlnm.Print_Area" localSheetId="6">'2015'!$A$1:$O$18</definedName>
    <definedName name="_xlnm.Print_Area" localSheetId="5">'2016'!$A$1:$O$16</definedName>
    <definedName name="_xlnm.Print_Area" localSheetId="4">'2017'!$A$1:$O$19</definedName>
    <definedName name="_xlnm.Print_Area" localSheetId="3">'2018'!$A$1:$O$22</definedName>
    <definedName name="_xlnm.Print_Area" localSheetId="2">'2019'!$A$1:$O$22</definedName>
    <definedName name="_xlnm.Print_Area" localSheetId="1">'2020'!$A$1:$O$21</definedName>
    <definedName name="_xlnm.Print_Area" localSheetId="0">'2021'!$A$1:$P$21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<sst xmlns="http://schemas.openxmlformats.org/spreadsheetml/2006/main" count="455" uniqueCount="76">
  <si>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</si>
  <si>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</si>
  <si>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</si>
  <si>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</si>
  <si>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</si>
  <si>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</si>
  <si>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</si>
  <si>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</si>
  <si>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</si>
  <si>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</si>
  <si>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</si>
  <si>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Communications Services Taxes</t>
  </si>
  <si>
    <t>Intergovernmental Revenue</t>
  </si>
  <si>
    <t>State Shared Revenues - General Gov't - Revenue Sharing Proceeds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</si>
  <si>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</si>
  <si>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</si>
  <si>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</si>
  <si>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</si>
  <si>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</si>
  <si>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Judgments, Fines, and Forfeits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</si>
  <si>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</si>
  <si>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</si>
  <si>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</si>
  <si>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</si>
  <si>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</si>
  <si>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</si>
  <si>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</si>
  <si>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</si>
  <si>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</si>
  <si>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</si>
  <si>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</si>
  <si>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</si>
  <si>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Belleair Shore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</si>
  <si>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</si>
  <si>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</si>
  <si>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</si>
  <si>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</si>
  <si>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</si>
  <si>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</si>
  <si>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Local Option Taxes</t>
  </si>
  <si>
    <t>2012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</si>
  <si>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</si>
  <si>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</si>
  <si>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</si>
  <si>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Local Government Half-Cent Sales Tax</t>
  </si>
  <si>
    <t>2013 Municipal Population:</t>
  </si>
  <si>
    <t>Local Fiscal Year Ended September 30, 2008</t>
  </si>
  <si>
    <t>2008 Municipal Population:</t>
  </si>
  <si>
    <t>Local Fiscal Year Ended September 30, 2014</t>
  </si>
  <si>
    <t>State Shared Revenues - Other</t>
  </si>
  <si>
    <t>Fines - Local Ordinance Violations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</si>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</sst>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8"/>
      <c r="M3" s="69"/>
      <c r="N3" s="36"/>
      <c r="O3" s="37"/>
      <c r="P3" s="70" t="s">
        <v>65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66</v>
      </c>
      <c r="N4" s="35" t="s">
        <v>8</v>
      </c>
      <c r="O4" s="35" t="s">
        <v>67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68</v>
      </c>
      <c r="B5" s="26"/>
      <c r="C5" s="26"/>
      <c r="D5" s="27">
        <f>SUM(D6:D9)</f>
        <v>128422</v>
      </c>
      <c r="E5" s="27">
        <f>SUM(E6:E9)</f>
        <v>0</v>
      </c>
      <c r="F5" s="27">
        <f>SUM(F6:F9)</f>
        <v>0</v>
      </c>
      <c r="G5" s="27">
        <f>SUM(G6:G9)</f>
        <v>0</v>
      </c>
      <c r="H5" s="27">
        <f>SUM(H6:H9)</f>
        <v>0</v>
      </c>
      <c r="I5" s="27">
        <f>SUM(I6:I9)</f>
        <v>0</v>
      </c>
      <c r="J5" s="27">
        <f>SUM(J6:J9)</f>
        <v>0</v>
      </c>
      <c r="K5" s="27">
        <f>SUM(K6:K9)</f>
        <v>0</v>
      </c>
      <c r="L5" s="27">
        <f>SUM(L6:L9)</f>
        <v>0</v>
      </c>
      <c r="M5" s="27">
        <f>SUM(M6:M9)</f>
        <v>0</v>
      </c>
      <c r="N5" s="27">
        <f>SUM(N6:N9)</f>
        <v>0</v>
      </c>
      <c r="O5" s="28">
        <f>SUM(D5:N5)</f>
        <v>128422</v>
      </c>
      <c r="P5" s="33">
        <f>(O5/P$19)</f>
        <v>1735.4324324324325</v>
      </c>
      <c r="Q5" s="6"/>
    </row>
    <row r="6" spans="1:17" ht="15">
      <c r="A6" s="12"/>
      <c r="B6" s="25">
        <v>311</v>
      </c>
      <c r="C6" s="20" t="s">
        <v>1</v>
      </c>
      <c r="D6" s="46">
        <v>108436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108436</v>
      </c>
      <c r="P6" s="47">
        <f>(O6/P$19)</f>
        <v>1465.3513513513512</v>
      </c>
      <c r="Q6" s="9"/>
    </row>
    <row r="7" spans="1:17" ht="15">
      <c r="A7" s="12"/>
      <c r="B7" s="25">
        <v>312.41</v>
      </c>
      <c r="C7" s="20" t="s">
        <v>69</v>
      </c>
      <c r="D7" s="46">
        <v>1879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1879</v>
      </c>
      <c r="P7" s="47">
        <f>(O7/P$19)</f>
        <v>25.39189189189189</v>
      </c>
      <c r="Q7" s="9"/>
    </row>
    <row r="8" spans="1:17" ht="15">
      <c r="A8" s="12"/>
      <c r="B8" s="25">
        <v>312.63</v>
      </c>
      <c r="C8" s="20" t="s">
        <v>70</v>
      </c>
      <c r="D8" s="46">
        <v>15410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15410</v>
      </c>
      <c r="P8" s="47">
        <f>(O8/P$19)</f>
        <v>208.24324324324326</v>
      </c>
      <c r="Q8" s="9"/>
    </row>
    <row r="9" spans="1:17" ht="15">
      <c r="A9" s="12"/>
      <c r="B9" s="25">
        <v>315.1</v>
      </c>
      <c r="C9" s="20" t="s">
        <v>71</v>
      </c>
      <c r="D9" s="46">
        <v>2697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2697</v>
      </c>
      <c r="P9" s="47">
        <f>(O9/P$19)</f>
        <v>36.445945945945944</v>
      </c>
      <c r="Q9" s="9"/>
    </row>
    <row r="10" spans="1:17" ht="15.75">
      <c r="A10" s="29" t="s">
        <v>72</v>
      </c>
      <c r="B10" s="30"/>
      <c r="C10" s="31"/>
      <c r="D10" s="32">
        <f>SUM(D11:D12)</f>
        <v>11122</v>
      </c>
      <c r="E10" s="32">
        <f>SUM(E11:E12)</f>
        <v>0</v>
      </c>
      <c r="F10" s="32">
        <f>SUM(F11:F12)</f>
        <v>0</v>
      </c>
      <c r="G10" s="32">
        <f>SUM(G11:G12)</f>
        <v>0</v>
      </c>
      <c r="H10" s="32">
        <f>SUM(H11:H12)</f>
        <v>0</v>
      </c>
      <c r="I10" s="32">
        <f>SUM(I11:I12)</f>
        <v>0</v>
      </c>
      <c r="J10" s="32">
        <f>SUM(J11:J12)</f>
        <v>0</v>
      </c>
      <c r="K10" s="32">
        <f>SUM(K11:K12)</f>
        <v>0</v>
      </c>
      <c r="L10" s="32">
        <f>SUM(L11:L12)</f>
        <v>0</v>
      </c>
      <c r="M10" s="32">
        <f>SUM(M11:M12)</f>
        <v>0</v>
      </c>
      <c r="N10" s="32">
        <f>SUM(N11:N12)</f>
        <v>0</v>
      </c>
      <c r="O10" s="44">
        <f>SUM(D10:N10)</f>
        <v>11122</v>
      </c>
      <c r="P10" s="45">
        <f>(O10/P$19)</f>
        <v>150.2972972972973</v>
      </c>
      <c r="Q10" s="10"/>
    </row>
    <row r="11" spans="1:17" ht="15">
      <c r="A11" s="12"/>
      <c r="B11" s="25">
        <v>335.125</v>
      </c>
      <c r="C11" s="20" t="s">
        <v>73</v>
      </c>
      <c r="D11" s="46">
        <v>3371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3371</v>
      </c>
      <c r="P11" s="47">
        <f>(O11/P$19)</f>
        <v>45.554054054054056</v>
      </c>
      <c r="Q11" s="9"/>
    </row>
    <row r="12" spans="1:17" ht="15">
      <c r="A12" s="12"/>
      <c r="B12" s="25">
        <v>335.18</v>
      </c>
      <c r="C12" s="20" t="s">
        <v>74</v>
      </c>
      <c r="D12" s="46">
        <v>7751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7751</v>
      </c>
      <c r="P12" s="47">
        <f>(O12/P$19)</f>
        <v>104.74324324324324</v>
      </c>
      <c r="Q12" s="9"/>
    </row>
    <row r="13" spans="1:17" ht="15.75">
      <c r="A13" s="29" t="s">
        <v>19</v>
      </c>
      <c r="B13" s="30"/>
      <c r="C13" s="31"/>
      <c r="D13" s="32">
        <f>SUM(D14:D14)</f>
        <v>10481</v>
      </c>
      <c r="E13" s="32">
        <f>SUM(E14:E14)</f>
        <v>0</v>
      </c>
      <c r="F13" s="32">
        <f>SUM(F14:F14)</f>
        <v>0</v>
      </c>
      <c r="G13" s="32">
        <f>SUM(G14:G14)</f>
        <v>0</v>
      </c>
      <c r="H13" s="32">
        <f>SUM(H14:H14)</f>
        <v>0</v>
      </c>
      <c r="I13" s="32">
        <f>SUM(I14:I14)</f>
        <v>0</v>
      </c>
      <c r="J13" s="32">
        <f>SUM(J14:J14)</f>
        <v>0</v>
      </c>
      <c r="K13" s="32">
        <f>SUM(K14:K14)</f>
        <v>0</v>
      </c>
      <c r="L13" s="32">
        <f>SUM(L14:L14)</f>
        <v>0</v>
      </c>
      <c r="M13" s="32">
        <f>SUM(M14:M14)</f>
        <v>0</v>
      </c>
      <c r="N13" s="32">
        <f>SUM(N14:N14)</f>
        <v>0</v>
      </c>
      <c r="O13" s="32">
        <f>SUM(D13:N13)</f>
        <v>10481</v>
      </c>
      <c r="P13" s="45">
        <f>(O13/P$19)</f>
        <v>141.63513513513513</v>
      </c>
      <c r="Q13" s="10"/>
    </row>
    <row r="14" spans="1:17" ht="15">
      <c r="A14" s="13"/>
      <c r="B14" s="39">
        <v>351.1</v>
      </c>
      <c r="C14" s="21" t="s">
        <v>22</v>
      </c>
      <c r="D14" s="46">
        <v>10481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10481</v>
      </c>
      <c r="P14" s="47">
        <f>(O14/P$19)</f>
        <v>141.63513513513513</v>
      </c>
      <c r="Q14" s="9"/>
    </row>
    <row r="15" spans="1:17" ht="15.75">
      <c r="A15" s="29" t="s">
        <v>2</v>
      </c>
      <c r="B15" s="30"/>
      <c r="C15" s="31"/>
      <c r="D15" s="32">
        <f>SUM(D16:D16)</f>
        <v>594</v>
      </c>
      <c r="E15" s="32">
        <f>SUM(E16:E16)</f>
        <v>0</v>
      </c>
      <c r="F15" s="32">
        <f>SUM(F16:F16)</f>
        <v>0</v>
      </c>
      <c r="G15" s="32">
        <f>SUM(G16:G16)</f>
        <v>0</v>
      </c>
      <c r="H15" s="32">
        <f>SUM(H16:H16)</f>
        <v>0</v>
      </c>
      <c r="I15" s="32">
        <f>SUM(I16:I16)</f>
        <v>0</v>
      </c>
      <c r="J15" s="32">
        <f>SUM(J16:J16)</f>
        <v>0</v>
      </c>
      <c r="K15" s="32">
        <f>SUM(K16:K16)</f>
        <v>0</v>
      </c>
      <c r="L15" s="32">
        <f>SUM(L16:L16)</f>
        <v>0</v>
      </c>
      <c r="M15" s="32">
        <f>SUM(M16:M16)</f>
        <v>0</v>
      </c>
      <c r="N15" s="32">
        <f>SUM(N16:N16)</f>
        <v>0</v>
      </c>
      <c r="O15" s="32">
        <f>SUM(D15:N15)</f>
        <v>594</v>
      </c>
      <c r="P15" s="45">
        <f>(O15/P$19)</f>
        <v>8.027027027027026</v>
      </c>
      <c r="Q15" s="10"/>
    </row>
    <row r="16" spans="1:17" ht="15.75" thickBot="1">
      <c r="A16" s="12"/>
      <c r="B16" s="25">
        <v>361.1</v>
      </c>
      <c r="C16" s="20" t="s">
        <v>23</v>
      </c>
      <c r="D16" s="46">
        <v>594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594</v>
      </c>
      <c r="P16" s="47">
        <f>(O16/P$19)</f>
        <v>8.027027027027026</v>
      </c>
      <c r="Q16" s="9"/>
    </row>
    <row r="17" spans="1:120" ht="16.5" thickBot="1">
      <c r="A17" s="14" t="s">
        <v>20</v>
      </c>
      <c r="B17" s="23"/>
      <c r="C17" s="22"/>
      <c r="D17" s="15">
        <f>SUM(D5,D10,D13,D15)</f>
        <v>150619</v>
      </c>
      <c r="E17" s="15">
        <f aca="true" t="shared" si="0" ref="E17:N17">SUM(E5,E10,E13,E15)</f>
        <v>0</v>
      </c>
      <c r="F17" s="15">
        <f t="shared" si="0"/>
        <v>0</v>
      </c>
      <c r="G17" s="15">
        <f t="shared" si="0"/>
        <v>0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>SUM(D17:N17)</f>
        <v>150619</v>
      </c>
      <c r="P17" s="38">
        <f>(O17/P$19)</f>
        <v>2035.3918918918919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6" ht="15">
      <c r="A18" s="16"/>
      <c r="B18" s="18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9"/>
    </row>
    <row r="19" spans="1:16" ht="15">
      <c r="A19" s="40"/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8" t="s">
        <v>75</v>
      </c>
      <c r="N19" s="48"/>
      <c r="O19" s="48"/>
      <c r="P19" s="43">
        <v>74</v>
      </c>
    </row>
    <row r="20" spans="1:16" ht="15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</row>
    <row r="21" spans="1:16" ht="15.75" customHeight="1" thickBot="1">
      <c r="A21" s="52" t="s">
        <v>35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/>
    </row>
  </sheetData>
  <sheetProtection/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9"/>
      <c r="M3" s="36"/>
      <c r="N3" s="37"/>
      <c r="O3" s="70" t="s">
        <v>30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8</v>
      </c>
      <c r="N4" s="35" t="s">
        <v>17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68479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7">SUM(D5:M5)</f>
        <v>68479</v>
      </c>
      <c r="O5" s="33">
        <f aca="true" t="shared" si="2" ref="O5:O17">(N5/O$19)</f>
        <v>628.2477064220184</v>
      </c>
      <c r="P5" s="6"/>
    </row>
    <row r="6" spans="1:16" ht="15">
      <c r="A6" s="12"/>
      <c r="B6" s="25">
        <v>311</v>
      </c>
      <c r="C6" s="20" t="s">
        <v>1</v>
      </c>
      <c r="D6" s="46">
        <v>59382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59382</v>
      </c>
      <c r="O6" s="47">
        <f t="shared" si="2"/>
        <v>544.7889908256881</v>
      </c>
      <c r="P6" s="9"/>
    </row>
    <row r="7" spans="1:16" ht="15">
      <c r="A7" s="12"/>
      <c r="B7" s="25">
        <v>312.1</v>
      </c>
      <c r="C7" s="20" t="s">
        <v>39</v>
      </c>
      <c r="D7" s="46">
        <v>835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835</v>
      </c>
      <c r="O7" s="47">
        <f t="shared" si="2"/>
        <v>7.660550458715596</v>
      </c>
      <c r="P7" s="9"/>
    </row>
    <row r="8" spans="1:16" ht="15">
      <c r="A8" s="12"/>
      <c r="B8" s="25">
        <v>312.6</v>
      </c>
      <c r="C8" s="20" t="s">
        <v>10</v>
      </c>
      <c r="D8" s="46">
        <v>5463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5463</v>
      </c>
      <c r="O8" s="47">
        <f t="shared" si="2"/>
        <v>50.11926605504587</v>
      </c>
      <c r="P8" s="9"/>
    </row>
    <row r="9" spans="1:16" ht="15">
      <c r="A9" s="12"/>
      <c r="B9" s="25">
        <v>315</v>
      </c>
      <c r="C9" s="20" t="s">
        <v>11</v>
      </c>
      <c r="D9" s="46">
        <v>2799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2799</v>
      </c>
      <c r="O9" s="47">
        <f t="shared" si="2"/>
        <v>25.678899082568808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SUM(D11:D12)</f>
        <v>7024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7024</v>
      </c>
      <c r="O10" s="45">
        <f t="shared" si="2"/>
        <v>64.44036697247707</v>
      </c>
      <c r="P10" s="10"/>
    </row>
    <row r="11" spans="1:16" ht="15">
      <c r="A11" s="12"/>
      <c r="B11" s="25">
        <v>335.12</v>
      </c>
      <c r="C11" s="20" t="s">
        <v>13</v>
      </c>
      <c r="D11" s="46">
        <v>1304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1304</v>
      </c>
      <c r="O11" s="47">
        <f t="shared" si="2"/>
        <v>11.963302752293577</v>
      </c>
      <c r="P11" s="9"/>
    </row>
    <row r="12" spans="1:16" ht="15">
      <c r="A12" s="12"/>
      <c r="B12" s="25">
        <v>335.18</v>
      </c>
      <c r="C12" s="20" t="s">
        <v>14</v>
      </c>
      <c r="D12" s="46">
        <v>5720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5720</v>
      </c>
      <c r="O12" s="47">
        <f t="shared" si="2"/>
        <v>52.477064220183486</v>
      </c>
      <c r="P12" s="9"/>
    </row>
    <row r="13" spans="1:16" ht="15.75">
      <c r="A13" s="29" t="s">
        <v>19</v>
      </c>
      <c r="B13" s="30"/>
      <c r="C13" s="31"/>
      <c r="D13" s="32">
        <f aca="true" t="shared" si="4" ref="D13:M13">SUM(D14:D14)</f>
        <v>260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1"/>
        <v>260</v>
      </c>
      <c r="O13" s="45">
        <f t="shared" si="2"/>
        <v>2.385321100917431</v>
      </c>
      <c r="P13" s="10"/>
    </row>
    <row r="14" spans="1:16" ht="15">
      <c r="A14" s="13"/>
      <c r="B14" s="39">
        <v>351.1</v>
      </c>
      <c r="C14" s="21" t="s">
        <v>22</v>
      </c>
      <c r="D14" s="46">
        <v>260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260</v>
      </c>
      <c r="O14" s="47">
        <f t="shared" si="2"/>
        <v>2.385321100917431</v>
      </c>
      <c r="P14" s="9"/>
    </row>
    <row r="15" spans="1:16" ht="15.75">
      <c r="A15" s="29" t="s">
        <v>2</v>
      </c>
      <c r="B15" s="30"/>
      <c r="C15" s="31"/>
      <c r="D15" s="32">
        <f aca="true" t="shared" si="5" ref="D15:M15">SUM(D16:D16)</f>
        <v>1077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1077</v>
      </c>
      <c r="O15" s="45">
        <f t="shared" si="2"/>
        <v>9.880733944954128</v>
      </c>
      <c r="P15" s="10"/>
    </row>
    <row r="16" spans="1:16" ht="15.75" thickBot="1">
      <c r="A16" s="12"/>
      <c r="B16" s="25">
        <v>361.1</v>
      </c>
      <c r="C16" s="20" t="s">
        <v>23</v>
      </c>
      <c r="D16" s="46">
        <v>1077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1077</v>
      </c>
      <c r="O16" s="47">
        <f t="shared" si="2"/>
        <v>9.880733944954128</v>
      </c>
      <c r="P16" s="9"/>
    </row>
    <row r="17" spans="1:119" ht="16.5" thickBot="1">
      <c r="A17" s="14" t="s">
        <v>20</v>
      </c>
      <c r="B17" s="23"/>
      <c r="C17" s="22"/>
      <c r="D17" s="15">
        <f>SUM(D5,D10,D13,D15)</f>
        <v>76840</v>
      </c>
      <c r="E17" s="15">
        <f aca="true" t="shared" si="6" ref="E17:M17">SUM(E5,E10,E13,E15)</f>
        <v>0</v>
      </c>
      <c r="F17" s="15">
        <f t="shared" si="6"/>
        <v>0</v>
      </c>
      <c r="G17" s="15">
        <f t="shared" si="6"/>
        <v>0</v>
      </c>
      <c r="H17" s="15">
        <f t="shared" si="6"/>
        <v>0</v>
      </c>
      <c r="I17" s="15">
        <f t="shared" si="6"/>
        <v>0</v>
      </c>
      <c r="J17" s="15">
        <f t="shared" si="6"/>
        <v>0</v>
      </c>
      <c r="K17" s="15">
        <f t="shared" si="6"/>
        <v>0</v>
      </c>
      <c r="L17" s="15">
        <f t="shared" si="6"/>
        <v>0</v>
      </c>
      <c r="M17" s="15">
        <f t="shared" si="6"/>
        <v>0</v>
      </c>
      <c r="N17" s="15">
        <f t="shared" si="1"/>
        <v>76840</v>
      </c>
      <c r="O17" s="38">
        <f t="shared" si="2"/>
        <v>704.954128440367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6"/>
      <c r="B18" s="18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9"/>
    </row>
    <row r="19" spans="1:15" ht="15">
      <c r="A19" s="40"/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8" t="s">
        <v>40</v>
      </c>
      <c r="M19" s="48"/>
      <c r="N19" s="48"/>
      <c r="O19" s="43">
        <v>109</v>
      </c>
    </row>
    <row r="20" spans="1:15" ht="15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  <row r="21" spans="1:15" ht="15.75" customHeight="1" thickBot="1">
      <c r="A21" s="52" t="s">
        <v>35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9"/>
      <c r="M3" s="36"/>
      <c r="N3" s="37"/>
      <c r="O3" s="70" t="s">
        <v>30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8</v>
      </c>
      <c r="N4" s="35" t="s">
        <v>17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70052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7">SUM(D5:M5)</f>
        <v>70052</v>
      </c>
      <c r="O5" s="33">
        <f aca="true" t="shared" si="2" ref="O5:O17">(N5/O$19)</f>
        <v>642.6788990825688</v>
      </c>
      <c r="P5" s="6"/>
    </row>
    <row r="6" spans="1:16" ht="15">
      <c r="A6" s="12"/>
      <c r="B6" s="25">
        <v>311</v>
      </c>
      <c r="C6" s="20" t="s">
        <v>1</v>
      </c>
      <c r="D6" s="46">
        <v>61364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61364</v>
      </c>
      <c r="O6" s="47">
        <f t="shared" si="2"/>
        <v>562.9724770642201</v>
      </c>
      <c r="P6" s="9"/>
    </row>
    <row r="7" spans="1:16" ht="15">
      <c r="A7" s="12"/>
      <c r="B7" s="25">
        <v>312.41</v>
      </c>
      <c r="C7" s="20" t="s">
        <v>9</v>
      </c>
      <c r="D7" s="46">
        <v>834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834</v>
      </c>
      <c r="O7" s="47">
        <f t="shared" si="2"/>
        <v>7.651376146788991</v>
      </c>
      <c r="P7" s="9"/>
    </row>
    <row r="8" spans="1:16" ht="15">
      <c r="A8" s="12"/>
      <c r="B8" s="25">
        <v>312.6</v>
      </c>
      <c r="C8" s="20" t="s">
        <v>10</v>
      </c>
      <c r="D8" s="46">
        <v>5129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5129</v>
      </c>
      <c r="O8" s="47">
        <f t="shared" si="2"/>
        <v>47.055045871559635</v>
      </c>
      <c r="P8" s="9"/>
    </row>
    <row r="9" spans="1:16" ht="15">
      <c r="A9" s="12"/>
      <c r="B9" s="25">
        <v>315</v>
      </c>
      <c r="C9" s="20" t="s">
        <v>11</v>
      </c>
      <c r="D9" s="46">
        <v>2725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2725</v>
      </c>
      <c r="O9" s="47">
        <f t="shared" si="2"/>
        <v>25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SUM(D11:D12)</f>
        <v>4783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4783</v>
      </c>
      <c r="O10" s="45">
        <f t="shared" si="2"/>
        <v>43.88073394495413</v>
      </c>
      <c r="P10" s="10"/>
    </row>
    <row r="11" spans="1:16" ht="15">
      <c r="A11" s="12"/>
      <c r="B11" s="25">
        <v>335.12</v>
      </c>
      <c r="C11" s="20" t="s">
        <v>13</v>
      </c>
      <c r="D11" s="46">
        <v>1204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1204</v>
      </c>
      <c r="O11" s="47">
        <f t="shared" si="2"/>
        <v>11.045871559633028</v>
      </c>
      <c r="P11" s="9"/>
    </row>
    <row r="12" spans="1:16" ht="15">
      <c r="A12" s="12"/>
      <c r="B12" s="25">
        <v>335.18</v>
      </c>
      <c r="C12" s="20" t="s">
        <v>14</v>
      </c>
      <c r="D12" s="46">
        <v>3579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3579</v>
      </c>
      <c r="O12" s="47">
        <f t="shared" si="2"/>
        <v>32.8348623853211</v>
      </c>
      <c r="P12" s="9"/>
    </row>
    <row r="13" spans="1:16" ht="15.75">
      <c r="A13" s="29" t="s">
        <v>19</v>
      </c>
      <c r="B13" s="30"/>
      <c r="C13" s="31"/>
      <c r="D13" s="32">
        <f aca="true" t="shared" si="4" ref="D13:M13">SUM(D14:D14)</f>
        <v>209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1"/>
        <v>209</v>
      </c>
      <c r="O13" s="45">
        <f t="shared" si="2"/>
        <v>1.9174311926605505</v>
      </c>
      <c r="P13" s="10"/>
    </row>
    <row r="14" spans="1:16" ht="15">
      <c r="A14" s="13"/>
      <c r="B14" s="39">
        <v>351.1</v>
      </c>
      <c r="C14" s="21" t="s">
        <v>22</v>
      </c>
      <c r="D14" s="46">
        <v>209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209</v>
      </c>
      <c r="O14" s="47">
        <f t="shared" si="2"/>
        <v>1.9174311926605505</v>
      </c>
      <c r="P14" s="9"/>
    </row>
    <row r="15" spans="1:16" ht="15.75">
      <c r="A15" s="29" t="s">
        <v>2</v>
      </c>
      <c r="B15" s="30"/>
      <c r="C15" s="31"/>
      <c r="D15" s="32">
        <f aca="true" t="shared" si="5" ref="D15:M15">SUM(D16:D16)</f>
        <v>899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899</v>
      </c>
      <c r="O15" s="45">
        <f t="shared" si="2"/>
        <v>8.247706422018348</v>
      </c>
      <c r="P15" s="10"/>
    </row>
    <row r="16" spans="1:16" ht="15.75" thickBot="1">
      <c r="A16" s="12"/>
      <c r="B16" s="25">
        <v>361.1</v>
      </c>
      <c r="C16" s="20" t="s">
        <v>23</v>
      </c>
      <c r="D16" s="46">
        <v>899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899</v>
      </c>
      <c r="O16" s="47">
        <f t="shared" si="2"/>
        <v>8.247706422018348</v>
      </c>
      <c r="P16" s="9"/>
    </row>
    <row r="17" spans="1:119" ht="16.5" thickBot="1">
      <c r="A17" s="14" t="s">
        <v>20</v>
      </c>
      <c r="B17" s="23"/>
      <c r="C17" s="22"/>
      <c r="D17" s="15">
        <f>SUM(D5,D10,D13,D15)</f>
        <v>75943</v>
      </c>
      <c r="E17" s="15">
        <f aca="true" t="shared" si="6" ref="E17:M17">SUM(E5,E10,E13,E15)</f>
        <v>0</v>
      </c>
      <c r="F17" s="15">
        <f t="shared" si="6"/>
        <v>0</v>
      </c>
      <c r="G17" s="15">
        <f t="shared" si="6"/>
        <v>0</v>
      </c>
      <c r="H17" s="15">
        <f t="shared" si="6"/>
        <v>0</v>
      </c>
      <c r="I17" s="15">
        <f t="shared" si="6"/>
        <v>0</v>
      </c>
      <c r="J17" s="15">
        <f t="shared" si="6"/>
        <v>0</v>
      </c>
      <c r="K17" s="15">
        <f t="shared" si="6"/>
        <v>0</v>
      </c>
      <c r="L17" s="15">
        <f t="shared" si="6"/>
        <v>0</v>
      </c>
      <c r="M17" s="15">
        <f t="shared" si="6"/>
        <v>0</v>
      </c>
      <c r="N17" s="15">
        <f t="shared" si="1"/>
        <v>75943</v>
      </c>
      <c r="O17" s="38">
        <f t="shared" si="2"/>
        <v>696.7247706422019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6"/>
      <c r="B18" s="18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9"/>
    </row>
    <row r="19" spans="1:15" ht="15">
      <c r="A19" s="40"/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8" t="s">
        <v>37</v>
      </c>
      <c r="M19" s="48"/>
      <c r="N19" s="48"/>
      <c r="O19" s="43">
        <v>109</v>
      </c>
    </row>
    <row r="20" spans="1:15" ht="15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  <row r="21" spans="1:15" ht="15.75" customHeight="1" thickBot="1">
      <c r="A21" s="52" t="s">
        <v>35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9"/>
      <c r="M3" s="36"/>
      <c r="N3" s="37"/>
      <c r="O3" s="70" t="s">
        <v>30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8</v>
      </c>
      <c r="N4" s="35" t="s">
        <v>17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70282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8">SUM(D5:M5)</f>
        <v>70282</v>
      </c>
      <c r="O5" s="33">
        <f aca="true" t="shared" si="2" ref="O5:O18">(N5/O$20)</f>
        <v>644.7889908256881</v>
      </c>
      <c r="P5" s="6"/>
    </row>
    <row r="6" spans="1:16" ht="15">
      <c r="A6" s="12"/>
      <c r="B6" s="25">
        <v>311</v>
      </c>
      <c r="C6" s="20" t="s">
        <v>1</v>
      </c>
      <c r="D6" s="46">
        <v>61024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61024</v>
      </c>
      <c r="O6" s="47">
        <f t="shared" si="2"/>
        <v>559.8532110091743</v>
      </c>
      <c r="P6" s="9"/>
    </row>
    <row r="7" spans="1:16" ht="15">
      <c r="A7" s="12"/>
      <c r="B7" s="25">
        <v>312.41</v>
      </c>
      <c r="C7" s="20" t="s">
        <v>9</v>
      </c>
      <c r="D7" s="46">
        <v>966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966</v>
      </c>
      <c r="O7" s="47">
        <f t="shared" si="2"/>
        <v>8.862385321100918</v>
      </c>
      <c r="P7" s="9"/>
    </row>
    <row r="8" spans="1:16" ht="15">
      <c r="A8" s="12"/>
      <c r="B8" s="25">
        <v>312.6</v>
      </c>
      <c r="C8" s="20" t="s">
        <v>10</v>
      </c>
      <c r="D8" s="46">
        <v>5402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5402</v>
      </c>
      <c r="O8" s="47">
        <f t="shared" si="2"/>
        <v>49.559633027522935</v>
      </c>
      <c r="P8" s="9"/>
    </row>
    <row r="9" spans="1:16" ht="15">
      <c r="A9" s="12"/>
      <c r="B9" s="25">
        <v>315</v>
      </c>
      <c r="C9" s="20" t="s">
        <v>11</v>
      </c>
      <c r="D9" s="46">
        <v>2890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2890</v>
      </c>
      <c r="O9" s="47">
        <f t="shared" si="2"/>
        <v>26.513761467889907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SUM(D11:D12)</f>
        <v>4713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4713</v>
      </c>
      <c r="O10" s="45">
        <f t="shared" si="2"/>
        <v>43.23853211009175</v>
      </c>
      <c r="P10" s="10"/>
    </row>
    <row r="11" spans="1:16" ht="15">
      <c r="A11" s="12"/>
      <c r="B11" s="25">
        <v>335.12</v>
      </c>
      <c r="C11" s="20" t="s">
        <v>13</v>
      </c>
      <c r="D11" s="46">
        <v>1168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1168</v>
      </c>
      <c r="O11" s="47">
        <f t="shared" si="2"/>
        <v>10.715596330275229</v>
      </c>
      <c r="P11" s="9"/>
    </row>
    <row r="12" spans="1:16" ht="15">
      <c r="A12" s="12"/>
      <c r="B12" s="25">
        <v>335.18</v>
      </c>
      <c r="C12" s="20" t="s">
        <v>14</v>
      </c>
      <c r="D12" s="46">
        <v>3545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3545</v>
      </c>
      <c r="O12" s="47">
        <f t="shared" si="2"/>
        <v>32.522935779816514</v>
      </c>
      <c r="P12" s="9"/>
    </row>
    <row r="13" spans="1:16" ht="15.75">
      <c r="A13" s="29" t="s">
        <v>19</v>
      </c>
      <c r="B13" s="30"/>
      <c r="C13" s="31"/>
      <c r="D13" s="32">
        <f aca="true" t="shared" si="4" ref="D13:M13">SUM(D14:D14)</f>
        <v>300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1"/>
        <v>300</v>
      </c>
      <c r="O13" s="45">
        <f t="shared" si="2"/>
        <v>2.7522935779816513</v>
      </c>
      <c r="P13" s="10"/>
    </row>
    <row r="14" spans="1:16" ht="15">
      <c r="A14" s="13"/>
      <c r="B14" s="39">
        <v>351.1</v>
      </c>
      <c r="C14" s="21" t="s">
        <v>22</v>
      </c>
      <c r="D14" s="46">
        <v>300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300</v>
      </c>
      <c r="O14" s="47">
        <f t="shared" si="2"/>
        <v>2.7522935779816513</v>
      </c>
      <c r="P14" s="9"/>
    </row>
    <row r="15" spans="1:16" ht="15.75">
      <c r="A15" s="29" t="s">
        <v>2</v>
      </c>
      <c r="B15" s="30"/>
      <c r="C15" s="31"/>
      <c r="D15" s="32">
        <f aca="true" t="shared" si="5" ref="D15:M15">SUM(D16:D17)</f>
        <v>1041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1041</v>
      </c>
      <c r="O15" s="45">
        <f t="shared" si="2"/>
        <v>9.55045871559633</v>
      </c>
      <c r="P15" s="10"/>
    </row>
    <row r="16" spans="1:16" ht="15">
      <c r="A16" s="12"/>
      <c r="B16" s="25">
        <v>361.1</v>
      </c>
      <c r="C16" s="20" t="s">
        <v>23</v>
      </c>
      <c r="D16" s="46">
        <v>936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936</v>
      </c>
      <c r="O16" s="47">
        <f t="shared" si="2"/>
        <v>8.587155963302752</v>
      </c>
      <c r="P16" s="9"/>
    </row>
    <row r="17" spans="1:16" ht="15.75" thickBot="1">
      <c r="A17" s="12"/>
      <c r="B17" s="25">
        <v>369.9</v>
      </c>
      <c r="C17" s="20" t="s">
        <v>24</v>
      </c>
      <c r="D17" s="46">
        <v>105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105</v>
      </c>
      <c r="O17" s="47">
        <f t="shared" si="2"/>
        <v>0.963302752293578</v>
      </c>
      <c r="P17" s="9"/>
    </row>
    <row r="18" spans="1:119" ht="16.5" thickBot="1">
      <c r="A18" s="14" t="s">
        <v>20</v>
      </c>
      <c r="B18" s="23"/>
      <c r="C18" s="22"/>
      <c r="D18" s="15">
        <f>SUM(D5,D10,D13,D15)</f>
        <v>76336</v>
      </c>
      <c r="E18" s="15">
        <f aca="true" t="shared" si="6" ref="E18:M18">SUM(E5,E10,E13,E15)</f>
        <v>0</v>
      </c>
      <c r="F18" s="15">
        <f t="shared" si="6"/>
        <v>0</v>
      </c>
      <c r="G18" s="15">
        <f t="shared" si="6"/>
        <v>0</v>
      </c>
      <c r="H18" s="15">
        <f t="shared" si="6"/>
        <v>0</v>
      </c>
      <c r="I18" s="15">
        <f t="shared" si="6"/>
        <v>0</v>
      </c>
      <c r="J18" s="15">
        <f t="shared" si="6"/>
        <v>0</v>
      </c>
      <c r="K18" s="15">
        <f t="shared" si="6"/>
        <v>0</v>
      </c>
      <c r="L18" s="15">
        <f t="shared" si="6"/>
        <v>0</v>
      </c>
      <c r="M18" s="15">
        <f t="shared" si="6"/>
        <v>0</v>
      </c>
      <c r="N18" s="15">
        <f t="shared" si="1"/>
        <v>76336</v>
      </c>
      <c r="O18" s="38">
        <f t="shared" si="2"/>
        <v>700.3302752293578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6"/>
      <c r="B19" s="18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9"/>
    </row>
    <row r="20" spans="1:15" ht="15">
      <c r="A20" s="40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8" t="s">
        <v>34</v>
      </c>
      <c r="M20" s="48"/>
      <c r="N20" s="48"/>
      <c r="O20" s="43">
        <v>109</v>
      </c>
    </row>
    <row r="21" spans="1:15" ht="15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</row>
    <row r="22" spans="1:15" ht="15.75" thickBot="1">
      <c r="A22" s="52" t="s">
        <v>35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9"/>
      <c r="M3" s="36"/>
      <c r="N3" s="37"/>
      <c r="O3" s="70" t="s">
        <v>30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8</v>
      </c>
      <c r="N4" s="35" t="s">
        <v>17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70267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8">SUM(D5:M5)</f>
        <v>70267</v>
      </c>
      <c r="O5" s="33">
        <f aca="true" t="shared" si="2" ref="O5:O18">(N5/O$20)</f>
        <v>975.9305555555555</v>
      </c>
      <c r="P5" s="6"/>
    </row>
    <row r="6" spans="1:16" ht="15">
      <c r="A6" s="12"/>
      <c r="B6" s="25">
        <v>311</v>
      </c>
      <c r="C6" s="20" t="s">
        <v>1</v>
      </c>
      <c r="D6" s="46">
        <v>59953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59953</v>
      </c>
      <c r="O6" s="47">
        <f t="shared" si="2"/>
        <v>832.6805555555555</v>
      </c>
      <c r="P6" s="9"/>
    </row>
    <row r="7" spans="1:16" ht="15">
      <c r="A7" s="12"/>
      <c r="B7" s="25">
        <v>312.41</v>
      </c>
      <c r="C7" s="20" t="s">
        <v>9</v>
      </c>
      <c r="D7" s="46">
        <v>913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913</v>
      </c>
      <c r="O7" s="47">
        <f t="shared" si="2"/>
        <v>12.680555555555555</v>
      </c>
      <c r="P7" s="9"/>
    </row>
    <row r="8" spans="1:16" ht="15">
      <c r="A8" s="12"/>
      <c r="B8" s="25">
        <v>312.6</v>
      </c>
      <c r="C8" s="20" t="s">
        <v>10</v>
      </c>
      <c r="D8" s="46">
        <v>5252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5252</v>
      </c>
      <c r="O8" s="47">
        <f t="shared" si="2"/>
        <v>72.94444444444444</v>
      </c>
      <c r="P8" s="9"/>
    </row>
    <row r="9" spans="1:16" ht="15">
      <c r="A9" s="12"/>
      <c r="B9" s="25">
        <v>315</v>
      </c>
      <c r="C9" s="20" t="s">
        <v>11</v>
      </c>
      <c r="D9" s="46">
        <v>4149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4149</v>
      </c>
      <c r="O9" s="47">
        <f t="shared" si="2"/>
        <v>57.625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SUM(D11:D12)</f>
        <v>4709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4709</v>
      </c>
      <c r="O10" s="45">
        <f t="shared" si="2"/>
        <v>65.40277777777777</v>
      </c>
      <c r="P10" s="10"/>
    </row>
    <row r="11" spans="1:16" ht="15">
      <c r="A11" s="12"/>
      <c r="B11" s="25">
        <v>335.12</v>
      </c>
      <c r="C11" s="20" t="s">
        <v>13</v>
      </c>
      <c r="D11" s="46">
        <v>1154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1154</v>
      </c>
      <c r="O11" s="47">
        <f t="shared" si="2"/>
        <v>16.02777777777778</v>
      </c>
      <c r="P11" s="9"/>
    </row>
    <row r="12" spans="1:16" ht="15">
      <c r="A12" s="12"/>
      <c r="B12" s="25">
        <v>335.18</v>
      </c>
      <c r="C12" s="20" t="s">
        <v>14</v>
      </c>
      <c r="D12" s="46">
        <v>3555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3555</v>
      </c>
      <c r="O12" s="47">
        <f t="shared" si="2"/>
        <v>49.375</v>
      </c>
      <c r="P12" s="9"/>
    </row>
    <row r="13" spans="1:16" ht="15.75">
      <c r="A13" s="29" t="s">
        <v>19</v>
      </c>
      <c r="B13" s="30"/>
      <c r="C13" s="31"/>
      <c r="D13" s="32">
        <f aca="true" t="shared" si="4" ref="D13:M13">SUM(D14:D14)</f>
        <v>1177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1"/>
        <v>1177</v>
      </c>
      <c r="O13" s="45">
        <f t="shared" si="2"/>
        <v>16.34722222222222</v>
      </c>
      <c r="P13" s="10"/>
    </row>
    <row r="14" spans="1:16" ht="15">
      <c r="A14" s="13"/>
      <c r="B14" s="39">
        <v>351.1</v>
      </c>
      <c r="C14" s="21" t="s">
        <v>22</v>
      </c>
      <c r="D14" s="46">
        <v>1177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1177</v>
      </c>
      <c r="O14" s="47">
        <f t="shared" si="2"/>
        <v>16.34722222222222</v>
      </c>
      <c r="P14" s="9"/>
    </row>
    <row r="15" spans="1:16" ht="15.75">
      <c r="A15" s="29" t="s">
        <v>2</v>
      </c>
      <c r="B15" s="30"/>
      <c r="C15" s="31"/>
      <c r="D15" s="32">
        <f aca="true" t="shared" si="5" ref="D15:M15">SUM(D16:D17)</f>
        <v>4227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4227</v>
      </c>
      <c r="O15" s="45">
        <f t="shared" si="2"/>
        <v>58.708333333333336</v>
      </c>
      <c r="P15" s="10"/>
    </row>
    <row r="16" spans="1:16" ht="15">
      <c r="A16" s="12"/>
      <c r="B16" s="25">
        <v>361.1</v>
      </c>
      <c r="C16" s="20" t="s">
        <v>23</v>
      </c>
      <c r="D16" s="46">
        <v>3001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3001</v>
      </c>
      <c r="O16" s="47">
        <f t="shared" si="2"/>
        <v>41.68055555555556</v>
      </c>
      <c r="P16" s="9"/>
    </row>
    <row r="17" spans="1:16" ht="15.75" thickBot="1">
      <c r="A17" s="12"/>
      <c r="B17" s="25">
        <v>369.9</v>
      </c>
      <c r="C17" s="20" t="s">
        <v>24</v>
      </c>
      <c r="D17" s="46">
        <v>1226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1226</v>
      </c>
      <c r="O17" s="47">
        <f t="shared" si="2"/>
        <v>17.02777777777778</v>
      </c>
      <c r="P17" s="9"/>
    </row>
    <row r="18" spans="1:119" ht="16.5" thickBot="1">
      <c r="A18" s="14" t="s">
        <v>20</v>
      </c>
      <c r="B18" s="23"/>
      <c r="C18" s="22"/>
      <c r="D18" s="15">
        <f>SUM(D5,D10,D13,D15)</f>
        <v>80380</v>
      </c>
      <c r="E18" s="15">
        <f aca="true" t="shared" si="6" ref="E18:M18">SUM(E5,E10,E13,E15)</f>
        <v>0</v>
      </c>
      <c r="F18" s="15">
        <f t="shared" si="6"/>
        <v>0</v>
      </c>
      <c r="G18" s="15">
        <f t="shared" si="6"/>
        <v>0</v>
      </c>
      <c r="H18" s="15">
        <f t="shared" si="6"/>
        <v>0</v>
      </c>
      <c r="I18" s="15">
        <f t="shared" si="6"/>
        <v>0</v>
      </c>
      <c r="J18" s="15">
        <f t="shared" si="6"/>
        <v>0</v>
      </c>
      <c r="K18" s="15">
        <f t="shared" si="6"/>
        <v>0</v>
      </c>
      <c r="L18" s="15">
        <f t="shared" si="6"/>
        <v>0</v>
      </c>
      <c r="M18" s="15">
        <f t="shared" si="6"/>
        <v>0</v>
      </c>
      <c r="N18" s="15">
        <f t="shared" si="1"/>
        <v>80380</v>
      </c>
      <c r="O18" s="38">
        <f t="shared" si="2"/>
        <v>1116.388888888889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6"/>
      <c r="B19" s="18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9"/>
    </row>
    <row r="20" spans="1:15" ht="15">
      <c r="A20" s="40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8" t="s">
        <v>31</v>
      </c>
      <c r="M20" s="48"/>
      <c r="N20" s="48"/>
      <c r="O20" s="43">
        <v>72</v>
      </c>
    </row>
    <row r="21" spans="1:15" ht="15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</row>
    <row r="22" spans="1:15" ht="15.75" thickBot="1">
      <c r="A22" s="52" t="s">
        <v>35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</row>
  </sheetData>
  <sheetProtection/>
  <mergeCells count="10">
    <mergeCell ref="A22:O22"/>
    <mergeCell ref="A21:O21"/>
    <mergeCell ref="L20:N2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9"/>
      <c r="M3" s="36"/>
      <c r="N3" s="37"/>
      <c r="O3" s="70" t="s">
        <v>30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8</v>
      </c>
      <c r="N4" s="35" t="s">
        <v>17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70102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8">SUM(D5:M5)</f>
        <v>70102</v>
      </c>
      <c r="O5" s="33">
        <f aca="true" t="shared" si="2" ref="O5:O18">(N5/O$20)</f>
        <v>947.3243243243244</v>
      </c>
      <c r="P5" s="6"/>
    </row>
    <row r="6" spans="1:16" ht="15">
      <c r="A6" s="12"/>
      <c r="B6" s="25">
        <v>311</v>
      </c>
      <c r="C6" s="20" t="s">
        <v>1</v>
      </c>
      <c r="D6" s="46">
        <v>61813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61813</v>
      </c>
      <c r="O6" s="47">
        <f t="shared" si="2"/>
        <v>835.3108108108108</v>
      </c>
      <c r="P6" s="9"/>
    </row>
    <row r="7" spans="1:16" ht="15">
      <c r="A7" s="12"/>
      <c r="B7" s="25">
        <v>312.41</v>
      </c>
      <c r="C7" s="20" t="s">
        <v>9</v>
      </c>
      <c r="D7" s="46">
        <v>717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717</v>
      </c>
      <c r="O7" s="47">
        <f t="shared" si="2"/>
        <v>9.68918918918919</v>
      </c>
      <c r="P7" s="9"/>
    </row>
    <row r="8" spans="1:16" ht="15">
      <c r="A8" s="12"/>
      <c r="B8" s="25">
        <v>312.6</v>
      </c>
      <c r="C8" s="20" t="s">
        <v>10</v>
      </c>
      <c r="D8" s="46">
        <v>4766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4766</v>
      </c>
      <c r="O8" s="47">
        <f t="shared" si="2"/>
        <v>64.4054054054054</v>
      </c>
      <c r="P8" s="9"/>
    </row>
    <row r="9" spans="1:16" ht="15">
      <c r="A9" s="12"/>
      <c r="B9" s="25">
        <v>315</v>
      </c>
      <c r="C9" s="20" t="s">
        <v>11</v>
      </c>
      <c r="D9" s="46">
        <v>2806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2806</v>
      </c>
      <c r="O9" s="47">
        <f t="shared" si="2"/>
        <v>37.91891891891892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SUM(D11:D12)</f>
        <v>5060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5060</v>
      </c>
      <c r="O10" s="45">
        <f t="shared" si="2"/>
        <v>68.37837837837837</v>
      </c>
      <c r="P10" s="10"/>
    </row>
    <row r="11" spans="1:16" ht="15">
      <c r="A11" s="12"/>
      <c r="B11" s="25">
        <v>335.12</v>
      </c>
      <c r="C11" s="20" t="s">
        <v>13</v>
      </c>
      <c r="D11" s="46">
        <v>1308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1308</v>
      </c>
      <c r="O11" s="47">
        <f t="shared" si="2"/>
        <v>17.675675675675677</v>
      </c>
      <c r="P11" s="9"/>
    </row>
    <row r="12" spans="1:16" ht="15">
      <c r="A12" s="12"/>
      <c r="B12" s="25">
        <v>335.18</v>
      </c>
      <c r="C12" s="20" t="s">
        <v>14</v>
      </c>
      <c r="D12" s="46">
        <v>3752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3752</v>
      </c>
      <c r="O12" s="47">
        <f t="shared" si="2"/>
        <v>50.7027027027027</v>
      </c>
      <c r="P12" s="9"/>
    </row>
    <row r="13" spans="1:16" ht="15.75">
      <c r="A13" s="29" t="s">
        <v>19</v>
      </c>
      <c r="B13" s="30"/>
      <c r="C13" s="31"/>
      <c r="D13" s="32">
        <f aca="true" t="shared" si="4" ref="D13:M13">SUM(D14:D14)</f>
        <v>840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1"/>
        <v>840</v>
      </c>
      <c r="O13" s="45">
        <f t="shared" si="2"/>
        <v>11.35135135135135</v>
      </c>
      <c r="P13" s="10"/>
    </row>
    <row r="14" spans="1:16" ht="15">
      <c r="A14" s="13"/>
      <c r="B14" s="39">
        <v>351.1</v>
      </c>
      <c r="C14" s="21" t="s">
        <v>22</v>
      </c>
      <c r="D14" s="46">
        <v>840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840</v>
      </c>
      <c r="O14" s="47">
        <f t="shared" si="2"/>
        <v>11.35135135135135</v>
      </c>
      <c r="P14" s="9"/>
    </row>
    <row r="15" spans="1:16" ht="15.75">
      <c r="A15" s="29" t="s">
        <v>2</v>
      </c>
      <c r="B15" s="30"/>
      <c r="C15" s="31"/>
      <c r="D15" s="32">
        <f aca="true" t="shared" si="5" ref="D15:M15">SUM(D16:D17)</f>
        <v>10085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10085</v>
      </c>
      <c r="O15" s="45">
        <f t="shared" si="2"/>
        <v>136.28378378378378</v>
      </c>
      <c r="P15" s="10"/>
    </row>
    <row r="16" spans="1:16" ht="15">
      <c r="A16" s="12"/>
      <c r="B16" s="25">
        <v>361.1</v>
      </c>
      <c r="C16" s="20" t="s">
        <v>23</v>
      </c>
      <c r="D16" s="46">
        <v>10010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10010</v>
      </c>
      <c r="O16" s="47">
        <f t="shared" si="2"/>
        <v>135.27027027027026</v>
      </c>
      <c r="P16" s="9"/>
    </row>
    <row r="17" spans="1:16" ht="15.75" thickBot="1">
      <c r="A17" s="12"/>
      <c r="B17" s="25">
        <v>369.9</v>
      </c>
      <c r="C17" s="20" t="s">
        <v>24</v>
      </c>
      <c r="D17" s="46">
        <v>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75</v>
      </c>
      <c r="O17" s="47">
        <f t="shared" si="2"/>
        <v>1.0135135135135136</v>
      </c>
      <c r="P17" s="9"/>
    </row>
    <row r="18" spans="1:119" ht="16.5" thickBot="1">
      <c r="A18" s="14" t="s">
        <v>20</v>
      </c>
      <c r="B18" s="23"/>
      <c r="C18" s="22"/>
      <c r="D18" s="15">
        <f>SUM(D5,D10,D13,D15)</f>
        <v>86087</v>
      </c>
      <c r="E18" s="15">
        <f aca="true" t="shared" si="6" ref="E18:M18">SUM(E5,E10,E13,E15)</f>
        <v>0</v>
      </c>
      <c r="F18" s="15">
        <f t="shared" si="6"/>
        <v>0</v>
      </c>
      <c r="G18" s="15">
        <f t="shared" si="6"/>
        <v>0</v>
      </c>
      <c r="H18" s="15">
        <f t="shared" si="6"/>
        <v>0</v>
      </c>
      <c r="I18" s="15">
        <f t="shared" si="6"/>
        <v>0</v>
      </c>
      <c r="J18" s="15">
        <f t="shared" si="6"/>
        <v>0</v>
      </c>
      <c r="K18" s="15">
        <f t="shared" si="6"/>
        <v>0</v>
      </c>
      <c r="L18" s="15">
        <f t="shared" si="6"/>
        <v>0</v>
      </c>
      <c r="M18" s="15">
        <f t="shared" si="6"/>
        <v>0</v>
      </c>
      <c r="N18" s="15">
        <f t="shared" si="1"/>
        <v>86087</v>
      </c>
      <c r="O18" s="38">
        <f t="shared" si="2"/>
        <v>1163.337837837838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6"/>
      <c r="B19" s="18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9"/>
    </row>
    <row r="20" spans="1:15" ht="15">
      <c r="A20" s="40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8" t="s">
        <v>47</v>
      </c>
      <c r="M20" s="48"/>
      <c r="N20" s="48"/>
      <c r="O20" s="43">
        <v>74</v>
      </c>
    </row>
    <row r="21" spans="1:15" ht="15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</row>
    <row r="22" spans="1:15" ht="15.75" customHeight="1" thickBot="1">
      <c r="A22" s="52" t="s">
        <v>35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9"/>
      <c r="M3" s="36"/>
      <c r="N3" s="37"/>
      <c r="O3" s="70" t="s">
        <v>30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8</v>
      </c>
      <c r="N4" s="35" t="s">
        <v>17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116102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7">SUM(D5:M5)</f>
        <v>116102</v>
      </c>
      <c r="O5" s="33">
        <f aca="true" t="shared" si="2" ref="O5:O17">(N5/O$19)</f>
        <v>1075.0185185185185</v>
      </c>
      <c r="P5" s="6"/>
    </row>
    <row r="6" spans="1:16" ht="15">
      <c r="A6" s="12"/>
      <c r="B6" s="25">
        <v>311</v>
      </c>
      <c r="C6" s="20" t="s">
        <v>1</v>
      </c>
      <c r="D6" s="46">
        <v>101990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101990</v>
      </c>
      <c r="O6" s="47">
        <f t="shared" si="2"/>
        <v>944.3518518518518</v>
      </c>
      <c r="P6" s="9"/>
    </row>
    <row r="7" spans="1:16" ht="15">
      <c r="A7" s="12"/>
      <c r="B7" s="25">
        <v>312.41</v>
      </c>
      <c r="C7" s="20" t="s">
        <v>9</v>
      </c>
      <c r="D7" s="46">
        <v>2170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2170</v>
      </c>
      <c r="O7" s="47">
        <f t="shared" si="2"/>
        <v>20.09259259259259</v>
      </c>
      <c r="P7" s="9"/>
    </row>
    <row r="8" spans="1:16" ht="15">
      <c r="A8" s="12"/>
      <c r="B8" s="25">
        <v>312.6</v>
      </c>
      <c r="C8" s="20" t="s">
        <v>10</v>
      </c>
      <c r="D8" s="46">
        <v>9736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9736</v>
      </c>
      <c r="O8" s="47">
        <f t="shared" si="2"/>
        <v>90.14814814814815</v>
      </c>
      <c r="P8" s="9"/>
    </row>
    <row r="9" spans="1:16" ht="15">
      <c r="A9" s="12"/>
      <c r="B9" s="25">
        <v>315</v>
      </c>
      <c r="C9" s="20" t="s">
        <v>42</v>
      </c>
      <c r="D9" s="46">
        <v>2206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2206</v>
      </c>
      <c r="O9" s="47">
        <f t="shared" si="2"/>
        <v>20.425925925925927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SUM(D11:D12)</f>
        <v>8062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8062</v>
      </c>
      <c r="O10" s="45">
        <f t="shared" si="2"/>
        <v>74.64814814814815</v>
      </c>
      <c r="P10" s="10"/>
    </row>
    <row r="11" spans="1:16" ht="15">
      <c r="A11" s="12"/>
      <c r="B11" s="25">
        <v>335.12</v>
      </c>
      <c r="C11" s="20" t="s">
        <v>43</v>
      </c>
      <c r="D11" s="46">
        <v>1996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1996</v>
      </c>
      <c r="O11" s="47">
        <f t="shared" si="2"/>
        <v>18.48148148148148</v>
      </c>
      <c r="P11" s="9"/>
    </row>
    <row r="12" spans="1:16" ht="15">
      <c r="A12" s="12"/>
      <c r="B12" s="25">
        <v>335.18</v>
      </c>
      <c r="C12" s="20" t="s">
        <v>44</v>
      </c>
      <c r="D12" s="46">
        <v>6066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6066</v>
      </c>
      <c r="O12" s="47">
        <f t="shared" si="2"/>
        <v>56.166666666666664</v>
      </c>
      <c r="P12" s="9"/>
    </row>
    <row r="13" spans="1:16" ht="15.75">
      <c r="A13" s="29" t="s">
        <v>19</v>
      </c>
      <c r="B13" s="30"/>
      <c r="C13" s="31"/>
      <c r="D13" s="32">
        <f aca="true" t="shared" si="4" ref="D13:M13">SUM(D14:D14)</f>
        <v>5245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1"/>
        <v>5245</v>
      </c>
      <c r="O13" s="45">
        <f t="shared" si="2"/>
        <v>48.56481481481482</v>
      </c>
      <c r="P13" s="10"/>
    </row>
    <row r="14" spans="1:16" ht="15">
      <c r="A14" s="13"/>
      <c r="B14" s="39">
        <v>351.1</v>
      </c>
      <c r="C14" s="21" t="s">
        <v>22</v>
      </c>
      <c r="D14" s="46">
        <v>5245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5245</v>
      </c>
      <c r="O14" s="47">
        <f t="shared" si="2"/>
        <v>48.56481481481482</v>
      </c>
      <c r="P14" s="9"/>
    </row>
    <row r="15" spans="1:16" ht="15.75">
      <c r="A15" s="29" t="s">
        <v>2</v>
      </c>
      <c r="B15" s="30"/>
      <c r="C15" s="31"/>
      <c r="D15" s="32">
        <f aca="true" t="shared" si="5" ref="D15:M15">SUM(D16:D16)</f>
        <v>3724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3724</v>
      </c>
      <c r="O15" s="45">
        <f t="shared" si="2"/>
        <v>34.48148148148148</v>
      </c>
      <c r="P15" s="10"/>
    </row>
    <row r="16" spans="1:16" ht="15.75" thickBot="1">
      <c r="A16" s="12"/>
      <c r="B16" s="25">
        <v>361.1</v>
      </c>
      <c r="C16" s="20" t="s">
        <v>23</v>
      </c>
      <c r="D16" s="46">
        <v>3724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3724</v>
      </c>
      <c r="O16" s="47">
        <f t="shared" si="2"/>
        <v>34.48148148148148</v>
      </c>
      <c r="P16" s="9"/>
    </row>
    <row r="17" spans="1:119" ht="16.5" thickBot="1">
      <c r="A17" s="14" t="s">
        <v>20</v>
      </c>
      <c r="B17" s="23"/>
      <c r="C17" s="22"/>
      <c r="D17" s="15">
        <f>SUM(D5,D10,D13,D15)</f>
        <v>133133</v>
      </c>
      <c r="E17" s="15">
        <f aca="true" t="shared" si="6" ref="E17:M17">SUM(E5,E10,E13,E15)</f>
        <v>0</v>
      </c>
      <c r="F17" s="15">
        <f t="shared" si="6"/>
        <v>0</v>
      </c>
      <c r="G17" s="15">
        <f t="shared" si="6"/>
        <v>0</v>
      </c>
      <c r="H17" s="15">
        <f t="shared" si="6"/>
        <v>0</v>
      </c>
      <c r="I17" s="15">
        <f t="shared" si="6"/>
        <v>0</v>
      </c>
      <c r="J17" s="15">
        <f t="shared" si="6"/>
        <v>0</v>
      </c>
      <c r="K17" s="15">
        <f t="shared" si="6"/>
        <v>0</v>
      </c>
      <c r="L17" s="15">
        <f t="shared" si="6"/>
        <v>0</v>
      </c>
      <c r="M17" s="15">
        <f t="shared" si="6"/>
        <v>0</v>
      </c>
      <c r="N17" s="15">
        <f t="shared" si="1"/>
        <v>133133</v>
      </c>
      <c r="O17" s="38">
        <f t="shared" si="2"/>
        <v>1232.712962962963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6"/>
      <c r="B18" s="18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9"/>
    </row>
    <row r="19" spans="1:15" ht="15">
      <c r="A19" s="40"/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8" t="s">
        <v>63</v>
      </c>
      <c r="M19" s="48"/>
      <c r="N19" s="48"/>
      <c r="O19" s="43">
        <v>108</v>
      </c>
    </row>
    <row r="20" spans="1:15" ht="15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  <row r="21" spans="1:15" ht="15.75" customHeight="1" thickBot="1">
      <c r="A21" s="52" t="s">
        <v>35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9"/>
      <c r="M3" s="36"/>
      <c r="N3" s="37"/>
      <c r="O3" s="70" t="s">
        <v>30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8</v>
      </c>
      <c r="N4" s="35" t="s">
        <v>17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111139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8">SUM(D5:M5)</f>
        <v>111139</v>
      </c>
      <c r="O5" s="33">
        <f aca="true" t="shared" si="2" ref="O5:O18">(N5/O$20)</f>
        <v>958.0948275862069</v>
      </c>
      <c r="P5" s="6"/>
    </row>
    <row r="6" spans="1:16" ht="15">
      <c r="A6" s="12"/>
      <c r="B6" s="25">
        <v>311</v>
      </c>
      <c r="C6" s="20" t="s">
        <v>1</v>
      </c>
      <c r="D6" s="46">
        <v>100822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100822</v>
      </c>
      <c r="O6" s="47">
        <f t="shared" si="2"/>
        <v>869.1551724137931</v>
      </c>
      <c r="P6" s="9"/>
    </row>
    <row r="7" spans="1:16" ht="15">
      <c r="A7" s="12"/>
      <c r="B7" s="25">
        <v>312.41</v>
      </c>
      <c r="C7" s="20" t="s">
        <v>9</v>
      </c>
      <c r="D7" s="46">
        <v>1687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1687</v>
      </c>
      <c r="O7" s="47">
        <f t="shared" si="2"/>
        <v>14.543103448275861</v>
      </c>
      <c r="P7" s="9"/>
    </row>
    <row r="8" spans="1:16" ht="15">
      <c r="A8" s="12"/>
      <c r="B8" s="25">
        <v>312.6</v>
      </c>
      <c r="C8" s="20" t="s">
        <v>10</v>
      </c>
      <c r="D8" s="46">
        <v>7134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7134</v>
      </c>
      <c r="O8" s="47">
        <f t="shared" si="2"/>
        <v>61.5</v>
      </c>
      <c r="P8" s="9"/>
    </row>
    <row r="9" spans="1:16" ht="15">
      <c r="A9" s="12"/>
      <c r="B9" s="25">
        <v>315</v>
      </c>
      <c r="C9" s="20" t="s">
        <v>42</v>
      </c>
      <c r="D9" s="46">
        <v>1496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1496</v>
      </c>
      <c r="O9" s="47">
        <f t="shared" si="2"/>
        <v>12.89655172413793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SUM(D11:D12)</f>
        <v>10316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10316</v>
      </c>
      <c r="O10" s="45">
        <f t="shared" si="2"/>
        <v>88.93103448275862</v>
      </c>
      <c r="P10" s="10"/>
    </row>
    <row r="11" spans="1:16" ht="15">
      <c r="A11" s="12"/>
      <c r="B11" s="25">
        <v>335.12</v>
      </c>
      <c r="C11" s="20" t="s">
        <v>43</v>
      </c>
      <c r="D11" s="46">
        <v>3325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3325</v>
      </c>
      <c r="O11" s="47">
        <f t="shared" si="2"/>
        <v>28.663793103448278</v>
      </c>
      <c r="P11" s="9"/>
    </row>
    <row r="12" spans="1:16" ht="15">
      <c r="A12" s="12"/>
      <c r="B12" s="25">
        <v>335.18</v>
      </c>
      <c r="C12" s="20" t="s">
        <v>44</v>
      </c>
      <c r="D12" s="46">
        <v>6991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6991</v>
      </c>
      <c r="O12" s="47">
        <f t="shared" si="2"/>
        <v>60.26724137931034</v>
      </c>
      <c r="P12" s="9"/>
    </row>
    <row r="13" spans="1:16" ht="15.75">
      <c r="A13" s="29" t="s">
        <v>19</v>
      </c>
      <c r="B13" s="30"/>
      <c r="C13" s="31"/>
      <c r="D13" s="32">
        <f aca="true" t="shared" si="4" ref="D13:M13">SUM(D14:D14)</f>
        <v>1438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1"/>
        <v>1438</v>
      </c>
      <c r="O13" s="45">
        <f t="shared" si="2"/>
        <v>12.39655172413793</v>
      </c>
      <c r="P13" s="10"/>
    </row>
    <row r="14" spans="1:16" ht="15">
      <c r="A14" s="13"/>
      <c r="B14" s="39">
        <v>351.1</v>
      </c>
      <c r="C14" s="21" t="s">
        <v>22</v>
      </c>
      <c r="D14" s="46">
        <v>1438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1438</v>
      </c>
      <c r="O14" s="47">
        <f t="shared" si="2"/>
        <v>12.39655172413793</v>
      </c>
      <c r="P14" s="9"/>
    </row>
    <row r="15" spans="1:16" ht="15.75">
      <c r="A15" s="29" t="s">
        <v>2</v>
      </c>
      <c r="B15" s="30"/>
      <c r="C15" s="31"/>
      <c r="D15" s="32">
        <f aca="true" t="shared" si="5" ref="D15:M15">SUM(D16:D17)</f>
        <v>12342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12342</v>
      </c>
      <c r="O15" s="45">
        <f t="shared" si="2"/>
        <v>106.39655172413794</v>
      </c>
      <c r="P15" s="10"/>
    </row>
    <row r="16" spans="1:16" ht="15">
      <c r="A16" s="12"/>
      <c r="B16" s="25">
        <v>361.1</v>
      </c>
      <c r="C16" s="20" t="s">
        <v>23</v>
      </c>
      <c r="D16" s="46">
        <v>9215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9215</v>
      </c>
      <c r="O16" s="47">
        <f t="shared" si="2"/>
        <v>79.4396551724138</v>
      </c>
      <c r="P16" s="9"/>
    </row>
    <row r="17" spans="1:16" ht="15.75" thickBot="1">
      <c r="A17" s="12"/>
      <c r="B17" s="25">
        <v>369.9</v>
      </c>
      <c r="C17" s="20" t="s">
        <v>24</v>
      </c>
      <c r="D17" s="46">
        <v>3127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3127</v>
      </c>
      <c r="O17" s="47">
        <f t="shared" si="2"/>
        <v>26.95689655172414</v>
      </c>
      <c r="P17" s="9"/>
    </row>
    <row r="18" spans="1:119" ht="16.5" thickBot="1">
      <c r="A18" s="14" t="s">
        <v>20</v>
      </c>
      <c r="B18" s="23"/>
      <c r="C18" s="22"/>
      <c r="D18" s="15">
        <f>SUM(D5,D10,D13,D15)</f>
        <v>135235</v>
      </c>
      <c r="E18" s="15">
        <f aca="true" t="shared" si="6" ref="E18:M18">SUM(E5,E10,E13,E15)</f>
        <v>0</v>
      </c>
      <c r="F18" s="15">
        <f t="shared" si="6"/>
        <v>0</v>
      </c>
      <c r="G18" s="15">
        <f t="shared" si="6"/>
        <v>0</v>
      </c>
      <c r="H18" s="15">
        <f t="shared" si="6"/>
        <v>0</v>
      </c>
      <c r="I18" s="15">
        <f t="shared" si="6"/>
        <v>0</v>
      </c>
      <c r="J18" s="15">
        <f t="shared" si="6"/>
        <v>0</v>
      </c>
      <c r="K18" s="15">
        <f t="shared" si="6"/>
        <v>0</v>
      </c>
      <c r="L18" s="15">
        <f t="shared" si="6"/>
        <v>0</v>
      </c>
      <c r="M18" s="15">
        <f t="shared" si="6"/>
        <v>0</v>
      </c>
      <c r="N18" s="15">
        <f t="shared" si="1"/>
        <v>135235</v>
      </c>
      <c r="O18" s="38">
        <f t="shared" si="2"/>
        <v>1165.8189655172414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6"/>
      <c r="B19" s="18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9"/>
    </row>
    <row r="20" spans="1:15" ht="15">
      <c r="A20" s="40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8" t="s">
        <v>61</v>
      </c>
      <c r="M20" s="48"/>
      <c r="N20" s="48"/>
      <c r="O20" s="43">
        <v>116</v>
      </c>
    </row>
    <row r="21" spans="1:15" ht="15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</row>
    <row r="22" spans="1:15" ht="15.75" customHeight="1" thickBot="1">
      <c r="A22" s="52" t="s">
        <v>35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9"/>
      <c r="M3" s="36"/>
      <c r="N3" s="37"/>
      <c r="O3" s="70" t="s">
        <v>30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8</v>
      </c>
      <c r="N4" s="35" t="s">
        <v>17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100597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8">SUM(D5:M5)</f>
        <v>100597</v>
      </c>
      <c r="O5" s="33">
        <f aca="true" t="shared" si="2" ref="O5:O18">(N5/O$20)</f>
        <v>852.5169491525423</v>
      </c>
      <c r="P5" s="6"/>
    </row>
    <row r="6" spans="1:16" ht="15">
      <c r="A6" s="12"/>
      <c r="B6" s="25">
        <v>311</v>
      </c>
      <c r="C6" s="20" t="s">
        <v>1</v>
      </c>
      <c r="D6" s="46">
        <v>90002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90002</v>
      </c>
      <c r="O6" s="47">
        <f t="shared" si="2"/>
        <v>762.728813559322</v>
      </c>
      <c r="P6" s="9"/>
    </row>
    <row r="7" spans="1:16" ht="15">
      <c r="A7" s="12"/>
      <c r="B7" s="25">
        <v>312.41</v>
      </c>
      <c r="C7" s="20" t="s">
        <v>9</v>
      </c>
      <c r="D7" s="46">
        <v>1549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1549</v>
      </c>
      <c r="O7" s="47">
        <f t="shared" si="2"/>
        <v>13.127118644067796</v>
      </c>
      <c r="P7" s="9"/>
    </row>
    <row r="8" spans="1:16" ht="15">
      <c r="A8" s="12"/>
      <c r="B8" s="25">
        <v>312.6</v>
      </c>
      <c r="C8" s="20" t="s">
        <v>10</v>
      </c>
      <c r="D8" s="46">
        <v>7084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7084</v>
      </c>
      <c r="O8" s="47">
        <f t="shared" si="2"/>
        <v>60.03389830508475</v>
      </c>
      <c r="P8" s="9"/>
    </row>
    <row r="9" spans="1:16" ht="15">
      <c r="A9" s="12"/>
      <c r="B9" s="25">
        <v>315</v>
      </c>
      <c r="C9" s="20" t="s">
        <v>42</v>
      </c>
      <c r="D9" s="46">
        <v>1962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1962</v>
      </c>
      <c r="O9" s="47">
        <f t="shared" si="2"/>
        <v>16.627118644067796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SUM(D11:D12)</f>
        <v>7528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7528</v>
      </c>
      <c r="O10" s="45">
        <f t="shared" si="2"/>
        <v>63.79661016949152</v>
      </c>
      <c r="P10" s="10"/>
    </row>
    <row r="11" spans="1:16" ht="15">
      <c r="A11" s="12"/>
      <c r="B11" s="25">
        <v>335.12</v>
      </c>
      <c r="C11" s="20" t="s">
        <v>43</v>
      </c>
      <c r="D11" s="46">
        <v>2138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2138</v>
      </c>
      <c r="O11" s="47">
        <f t="shared" si="2"/>
        <v>18.11864406779661</v>
      </c>
      <c r="P11" s="9"/>
    </row>
    <row r="12" spans="1:16" ht="15">
      <c r="A12" s="12"/>
      <c r="B12" s="25">
        <v>335.18</v>
      </c>
      <c r="C12" s="20" t="s">
        <v>44</v>
      </c>
      <c r="D12" s="46">
        <v>5390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5390</v>
      </c>
      <c r="O12" s="47">
        <f t="shared" si="2"/>
        <v>45.67796610169491</v>
      </c>
      <c r="P12" s="9"/>
    </row>
    <row r="13" spans="1:16" ht="15.75">
      <c r="A13" s="29" t="s">
        <v>19</v>
      </c>
      <c r="B13" s="30"/>
      <c r="C13" s="31"/>
      <c r="D13" s="32">
        <f aca="true" t="shared" si="4" ref="D13:M13">SUM(D14:D14)</f>
        <v>319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1"/>
        <v>319</v>
      </c>
      <c r="O13" s="45">
        <f t="shared" si="2"/>
        <v>2.7033898305084745</v>
      </c>
      <c r="P13" s="10"/>
    </row>
    <row r="14" spans="1:16" ht="15">
      <c r="A14" s="13"/>
      <c r="B14" s="39">
        <v>351.1</v>
      </c>
      <c r="C14" s="21" t="s">
        <v>22</v>
      </c>
      <c r="D14" s="46">
        <v>319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319</v>
      </c>
      <c r="O14" s="47">
        <f t="shared" si="2"/>
        <v>2.7033898305084745</v>
      </c>
      <c r="P14" s="9"/>
    </row>
    <row r="15" spans="1:16" ht="15.75">
      <c r="A15" s="29" t="s">
        <v>2</v>
      </c>
      <c r="B15" s="30"/>
      <c r="C15" s="31"/>
      <c r="D15" s="32">
        <f aca="true" t="shared" si="5" ref="D15:M15">SUM(D16:D17)</f>
        <v>16572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16572</v>
      </c>
      <c r="O15" s="45">
        <f t="shared" si="2"/>
        <v>140.4406779661017</v>
      </c>
      <c r="P15" s="10"/>
    </row>
    <row r="16" spans="1:16" ht="15">
      <c r="A16" s="12"/>
      <c r="B16" s="25">
        <v>361.1</v>
      </c>
      <c r="C16" s="20" t="s">
        <v>23</v>
      </c>
      <c r="D16" s="46">
        <v>6807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6807</v>
      </c>
      <c r="O16" s="47">
        <f t="shared" si="2"/>
        <v>57.686440677966104</v>
      </c>
      <c r="P16" s="9"/>
    </row>
    <row r="17" spans="1:16" ht="15.75" thickBot="1">
      <c r="A17" s="12"/>
      <c r="B17" s="25">
        <v>369.9</v>
      </c>
      <c r="C17" s="20" t="s">
        <v>24</v>
      </c>
      <c r="D17" s="46">
        <v>9765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9765</v>
      </c>
      <c r="O17" s="47">
        <f t="shared" si="2"/>
        <v>82.7542372881356</v>
      </c>
      <c r="P17" s="9"/>
    </row>
    <row r="18" spans="1:119" ht="16.5" thickBot="1">
      <c r="A18" s="14" t="s">
        <v>20</v>
      </c>
      <c r="B18" s="23"/>
      <c r="C18" s="22"/>
      <c r="D18" s="15">
        <f>SUM(D5,D10,D13,D15)</f>
        <v>125016</v>
      </c>
      <c r="E18" s="15">
        <f aca="true" t="shared" si="6" ref="E18:M18">SUM(E5,E10,E13,E15)</f>
        <v>0</v>
      </c>
      <c r="F18" s="15">
        <f t="shared" si="6"/>
        <v>0</v>
      </c>
      <c r="G18" s="15">
        <f t="shared" si="6"/>
        <v>0</v>
      </c>
      <c r="H18" s="15">
        <f t="shared" si="6"/>
        <v>0</v>
      </c>
      <c r="I18" s="15">
        <f t="shared" si="6"/>
        <v>0</v>
      </c>
      <c r="J18" s="15">
        <f t="shared" si="6"/>
        <v>0</v>
      </c>
      <c r="K18" s="15">
        <f t="shared" si="6"/>
        <v>0</v>
      </c>
      <c r="L18" s="15">
        <f t="shared" si="6"/>
        <v>0</v>
      </c>
      <c r="M18" s="15">
        <f t="shared" si="6"/>
        <v>0</v>
      </c>
      <c r="N18" s="15">
        <f t="shared" si="1"/>
        <v>125016</v>
      </c>
      <c r="O18" s="38">
        <f t="shared" si="2"/>
        <v>1059.457627118644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6"/>
      <c r="B19" s="18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9"/>
    </row>
    <row r="20" spans="1:15" ht="15">
      <c r="A20" s="40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8" t="s">
        <v>59</v>
      </c>
      <c r="M20" s="48"/>
      <c r="N20" s="48"/>
      <c r="O20" s="43">
        <v>118</v>
      </c>
    </row>
    <row r="21" spans="1:15" ht="15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</row>
    <row r="22" spans="1:15" ht="15.75" customHeight="1" thickBot="1">
      <c r="A22" s="52" t="s">
        <v>35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9"/>
      <c r="M3" s="36"/>
      <c r="N3" s="37"/>
      <c r="O3" s="70" t="s">
        <v>30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8</v>
      </c>
      <c r="N4" s="35" t="s">
        <v>17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98557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5">SUM(D5:M5)</f>
        <v>98557</v>
      </c>
      <c r="O5" s="33">
        <f aca="true" t="shared" si="2" ref="O5:O15">(N5/O$17)</f>
        <v>842.3675213675214</v>
      </c>
      <c r="P5" s="6"/>
    </row>
    <row r="6" spans="1:16" ht="15">
      <c r="A6" s="12"/>
      <c r="B6" s="25">
        <v>311</v>
      </c>
      <c r="C6" s="20" t="s">
        <v>1</v>
      </c>
      <c r="D6" s="46">
        <v>88932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88932</v>
      </c>
      <c r="O6" s="47">
        <f t="shared" si="2"/>
        <v>760.1025641025641</v>
      </c>
      <c r="P6" s="9"/>
    </row>
    <row r="7" spans="1:16" ht="15">
      <c r="A7" s="12"/>
      <c r="B7" s="25">
        <v>312.41</v>
      </c>
      <c r="C7" s="20" t="s">
        <v>9</v>
      </c>
      <c r="D7" s="46">
        <v>923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923</v>
      </c>
      <c r="O7" s="47">
        <f t="shared" si="2"/>
        <v>7.888888888888889</v>
      </c>
      <c r="P7" s="9"/>
    </row>
    <row r="8" spans="1:16" ht="15">
      <c r="A8" s="12"/>
      <c r="B8" s="25">
        <v>312.6</v>
      </c>
      <c r="C8" s="20" t="s">
        <v>10</v>
      </c>
      <c r="D8" s="46">
        <v>6948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6948</v>
      </c>
      <c r="O8" s="47">
        <f t="shared" si="2"/>
        <v>59.38461538461539</v>
      </c>
      <c r="P8" s="9"/>
    </row>
    <row r="9" spans="1:16" ht="15">
      <c r="A9" s="12"/>
      <c r="B9" s="25">
        <v>315</v>
      </c>
      <c r="C9" s="20" t="s">
        <v>42</v>
      </c>
      <c r="D9" s="46">
        <v>1754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1754</v>
      </c>
      <c r="O9" s="47">
        <f t="shared" si="2"/>
        <v>14.991452991452991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SUM(D11:D12)</f>
        <v>9068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9068</v>
      </c>
      <c r="O10" s="45">
        <f t="shared" si="2"/>
        <v>77.5042735042735</v>
      </c>
      <c r="P10" s="10"/>
    </row>
    <row r="11" spans="1:16" ht="15">
      <c r="A11" s="12"/>
      <c r="B11" s="25">
        <v>335.12</v>
      </c>
      <c r="C11" s="20" t="s">
        <v>43</v>
      </c>
      <c r="D11" s="46">
        <v>2179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2179</v>
      </c>
      <c r="O11" s="47">
        <f t="shared" si="2"/>
        <v>18.623931623931625</v>
      </c>
      <c r="P11" s="9"/>
    </row>
    <row r="12" spans="1:16" ht="15">
      <c r="A12" s="12"/>
      <c r="B12" s="25">
        <v>335.18</v>
      </c>
      <c r="C12" s="20" t="s">
        <v>44</v>
      </c>
      <c r="D12" s="46">
        <v>6889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6889</v>
      </c>
      <c r="O12" s="47">
        <f t="shared" si="2"/>
        <v>58.88034188034188</v>
      </c>
      <c r="P12" s="9"/>
    </row>
    <row r="13" spans="1:16" ht="15.75">
      <c r="A13" s="29" t="s">
        <v>2</v>
      </c>
      <c r="B13" s="30"/>
      <c r="C13" s="31"/>
      <c r="D13" s="32">
        <f aca="true" t="shared" si="4" ref="D13:M13">SUM(D14:D14)</f>
        <v>3825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1"/>
        <v>3825</v>
      </c>
      <c r="O13" s="45">
        <f t="shared" si="2"/>
        <v>32.69230769230769</v>
      </c>
      <c r="P13" s="10"/>
    </row>
    <row r="14" spans="1:16" ht="15.75" thickBot="1">
      <c r="A14" s="12"/>
      <c r="B14" s="25">
        <v>361.1</v>
      </c>
      <c r="C14" s="20" t="s">
        <v>23</v>
      </c>
      <c r="D14" s="46">
        <v>3825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3825</v>
      </c>
      <c r="O14" s="47">
        <f t="shared" si="2"/>
        <v>32.69230769230769</v>
      </c>
      <c r="P14" s="9"/>
    </row>
    <row r="15" spans="1:119" ht="16.5" thickBot="1">
      <c r="A15" s="14" t="s">
        <v>20</v>
      </c>
      <c r="B15" s="23"/>
      <c r="C15" s="22"/>
      <c r="D15" s="15">
        <f>SUM(D5,D10,D13)</f>
        <v>111450</v>
      </c>
      <c r="E15" s="15">
        <f aca="true" t="shared" si="5" ref="E15:M15">SUM(E5,E10,E13)</f>
        <v>0</v>
      </c>
      <c r="F15" s="15">
        <f t="shared" si="5"/>
        <v>0</v>
      </c>
      <c r="G15" s="15">
        <f t="shared" si="5"/>
        <v>0</v>
      </c>
      <c r="H15" s="15">
        <f t="shared" si="5"/>
        <v>0</v>
      </c>
      <c r="I15" s="15">
        <f t="shared" si="5"/>
        <v>0</v>
      </c>
      <c r="J15" s="15">
        <f t="shared" si="5"/>
        <v>0</v>
      </c>
      <c r="K15" s="15">
        <f t="shared" si="5"/>
        <v>0</v>
      </c>
      <c r="L15" s="15">
        <f t="shared" si="5"/>
        <v>0</v>
      </c>
      <c r="M15" s="15">
        <f t="shared" si="5"/>
        <v>0</v>
      </c>
      <c r="N15" s="15">
        <f t="shared" si="1"/>
        <v>111450</v>
      </c>
      <c r="O15" s="38">
        <f t="shared" si="2"/>
        <v>952.5641025641025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6"/>
      <c r="B16" s="18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9"/>
    </row>
    <row r="17" spans="1:15" ht="15">
      <c r="A17" s="40"/>
      <c r="B17" s="41"/>
      <c r="C17" s="41"/>
      <c r="D17" s="42"/>
      <c r="E17" s="42"/>
      <c r="F17" s="42"/>
      <c r="G17" s="42"/>
      <c r="H17" s="42"/>
      <c r="I17" s="42"/>
      <c r="J17" s="42"/>
      <c r="K17" s="42"/>
      <c r="L17" s="48" t="s">
        <v>57</v>
      </c>
      <c r="M17" s="48"/>
      <c r="N17" s="48"/>
      <c r="O17" s="43">
        <v>117</v>
      </c>
    </row>
    <row r="18" spans="1:15" ht="15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</row>
    <row r="19" spans="1:15" ht="15.75" customHeight="1" thickBot="1">
      <c r="A19" s="52" t="s">
        <v>35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9"/>
      <c r="M3" s="36"/>
      <c r="N3" s="37"/>
      <c r="O3" s="70" t="s">
        <v>30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8</v>
      </c>
      <c r="N4" s="35" t="s">
        <v>17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SUM(D6:D6)</f>
        <v>79593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2">SUM(D5:M5)</f>
        <v>79593</v>
      </c>
      <c r="O5" s="33">
        <f aca="true" t="shared" si="2" ref="O5:O12">(N5/O$14)</f>
        <v>717.0540540540541</v>
      </c>
      <c r="P5" s="6"/>
    </row>
    <row r="6" spans="1:16" ht="15">
      <c r="A6" s="12"/>
      <c r="B6" s="25">
        <v>311</v>
      </c>
      <c r="C6" s="20" t="s">
        <v>1</v>
      </c>
      <c r="D6" s="46">
        <v>79593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79593</v>
      </c>
      <c r="O6" s="47">
        <f t="shared" si="2"/>
        <v>717.0540540540541</v>
      </c>
      <c r="P6" s="9"/>
    </row>
    <row r="7" spans="1:16" ht="15.75">
      <c r="A7" s="29" t="s">
        <v>12</v>
      </c>
      <c r="B7" s="30"/>
      <c r="C7" s="31"/>
      <c r="D7" s="32">
        <f aca="true" t="shared" si="3" ref="D7:M7">SUM(D8:D8)</f>
        <v>18419</v>
      </c>
      <c r="E7" s="32">
        <f t="shared" si="3"/>
        <v>0</v>
      </c>
      <c r="F7" s="32">
        <f t="shared" si="3"/>
        <v>0</v>
      </c>
      <c r="G7" s="32">
        <f t="shared" si="3"/>
        <v>0</v>
      </c>
      <c r="H7" s="32">
        <f t="shared" si="3"/>
        <v>0</v>
      </c>
      <c r="I7" s="32">
        <f t="shared" si="3"/>
        <v>0</v>
      </c>
      <c r="J7" s="32">
        <f t="shared" si="3"/>
        <v>0</v>
      </c>
      <c r="K7" s="32">
        <f t="shared" si="3"/>
        <v>0</v>
      </c>
      <c r="L7" s="32">
        <f t="shared" si="3"/>
        <v>0</v>
      </c>
      <c r="M7" s="32">
        <f t="shared" si="3"/>
        <v>0</v>
      </c>
      <c r="N7" s="44">
        <f t="shared" si="1"/>
        <v>18419</v>
      </c>
      <c r="O7" s="45">
        <f t="shared" si="2"/>
        <v>165.93693693693695</v>
      </c>
      <c r="P7" s="10"/>
    </row>
    <row r="8" spans="1:16" ht="15">
      <c r="A8" s="12"/>
      <c r="B8" s="25">
        <v>335.18</v>
      </c>
      <c r="C8" s="20" t="s">
        <v>44</v>
      </c>
      <c r="D8" s="46">
        <v>18419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18419</v>
      </c>
      <c r="O8" s="47">
        <f t="shared" si="2"/>
        <v>165.93693693693695</v>
      </c>
      <c r="P8" s="9"/>
    </row>
    <row r="9" spans="1:16" ht="15.75">
      <c r="A9" s="29" t="s">
        <v>2</v>
      </c>
      <c r="B9" s="30"/>
      <c r="C9" s="31"/>
      <c r="D9" s="32">
        <f aca="true" t="shared" si="4" ref="D9:M9">SUM(D10:D11)</f>
        <v>4252</v>
      </c>
      <c r="E9" s="32">
        <f t="shared" si="4"/>
        <v>0</v>
      </c>
      <c r="F9" s="32">
        <f t="shared" si="4"/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2">
        <f t="shared" si="4"/>
        <v>0</v>
      </c>
      <c r="K9" s="32">
        <f t="shared" si="4"/>
        <v>0</v>
      </c>
      <c r="L9" s="32">
        <f t="shared" si="4"/>
        <v>0</v>
      </c>
      <c r="M9" s="32">
        <f t="shared" si="4"/>
        <v>0</v>
      </c>
      <c r="N9" s="32">
        <f t="shared" si="1"/>
        <v>4252</v>
      </c>
      <c r="O9" s="45">
        <f t="shared" si="2"/>
        <v>38.306306306306304</v>
      </c>
      <c r="P9" s="10"/>
    </row>
    <row r="10" spans="1:16" ht="15">
      <c r="A10" s="12"/>
      <c r="B10" s="25">
        <v>361.1</v>
      </c>
      <c r="C10" s="20" t="s">
        <v>23</v>
      </c>
      <c r="D10" s="46">
        <v>1922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1922</v>
      </c>
      <c r="O10" s="47">
        <f t="shared" si="2"/>
        <v>17.315315315315317</v>
      </c>
      <c r="P10" s="9"/>
    </row>
    <row r="11" spans="1:16" ht="15.75" thickBot="1">
      <c r="A11" s="12"/>
      <c r="B11" s="25">
        <v>369.9</v>
      </c>
      <c r="C11" s="20" t="s">
        <v>24</v>
      </c>
      <c r="D11" s="46">
        <v>2330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2330</v>
      </c>
      <c r="O11" s="47">
        <f t="shared" si="2"/>
        <v>20.99099099099099</v>
      </c>
      <c r="P11" s="9"/>
    </row>
    <row r="12" spans="1:119" ht="16.5" thickBot="1">
      <c r="A12" s="14" t="s">
        <v>20</v>
      </c>
      <c r="B12" s="23"/>
      <c r="C12" s="22"/>
      <c r="D12" s="15">
        <f>SUM(D5,D7,D9)</f>
        <v>102264</v>
      </c>
      <c r="E12" s="15">
        <f aca="true" t="shared" si="5" ref="E12:M12">SUM(E5,E7,E9)</f>
        <v>0</v>
      </c>
      <c r="F12" s="15">
        <f t="shared" si="5"/>
        <v>0</v>
      </c>
      <c r="G12" s="15">
        <f t="shared" si="5"/>
        <v>0</v>
      </c>
      <c r="H12" s="15">
        <f t="shared" si="5"/>
        <v>0</v>
      </c>
      <c r="I12" s="15">
        <f t="shared" si="5"/>
        <v>0</v>
      </c>
      <c r="J12" s="15">
        <f t="shared" si="5"/>
        <v>0</v>
      </c>
      <c r="K12" s="15">
        <f t="shared" si="5"/>
        <v>0</v>
      </c>
      <c r="L12" s="15">
        <f t="shared" si="5"/>
        <v>0</v>
      </c>
      <c r="M12" s="15">
        <f t="shared" si="5"/>
        <v>0</v>
      </c>
      <c r="N12" s="15">
        <f t="shared" si="1"/>
        <v>102264</v>
      </c>
      <c r="O12" s="38">
        <f t="shared" si="2"/>
        <v>921.2972972972973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5" ht="15">
      <c r="A13" s="16"/>
      <c r="B13" s="18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9"/>
    </row>
    <row r="14" spans="1:15" ht="15">
      <c r="A14" s="40"/>
      <c r="B14" s="41"/>
      <c r="C14" s="41"/>
      <c r="D14" s="42"/>
      <c r="E14" s="42"/>
      <c r="F14" s="42"/>
      <c r="G14" s="42"/>
      <c r="H14" s="42"/>
      <c r="I14" s="42"/>
      <c r="J14" s="42"/>
      <c r="K14" s="42"/>
      <c r="L14" s="48" t="s">
        <v>55</v>
      </c>
      <c r="M14" s="48"/>
      <c r="N14" s="48"/>
      <c r="O14" s="43">
        <v>111</v>
      </c>
    </row>
    <row r="15" spans="1:15" ht="15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</row>
    <row r="16" spans="1:15" ht="15.75" customHeight="1" thickBot="1">
      <c r="A16" s="52" t="s">
        <v>35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4"/>
    </row>
  </sheetData>
  <sheetProtection/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9"/>
      <c r="M3" s="36"/>
      <c r="N3" s="37"/>
      <c r="O3" s="70" t="s">
        <v>30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8</v>
      </c>
      <c r="N4" s="35" t="s">
        <v>17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SUM(D6:D6)</f>
        <v>64315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4">SUM(D5:M5)</f>
        <v>64315</v>
      </c>
      <c r="O5" s="33">
        <f aca="true" t="shared" si="2" ref="O5:O14">(N5/O$16)</f>
        <v>601.0747663551402</v>
      </c>
      <c r="P5" s="6"/>
    </row>
    <row r="6" spans="1:16" ht="15">
      <c r="A6" s="12"/>
      <c r="B6" s="25">
        <v>311</v>
      </c>
      <c r="C6" s="20" t="s">
        <v>1</v>
      </c>
      <c r="D6" s="46">
        <v>64315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64315</v>
      </c>
      <c r="O6" s="47">
        <f t="shared" si="2"/>
        <v>601.0747663551402</v>
      </c>
      <c r="P6" s="9"/>
    </row>
    <row r="7" spans="1:16" ht="15.75">
      <c r="A7" s="29" t="s">
        <v>12</v>
      </c>
      <c r="B7" s="30"/>
      <c r="C7" s="31"/>
      <c r="D7" s="32">
        <f aca="true" t="shared" si="3" ref="D7:M7">SUM(D8:D8)</f>
        <v>19176</v>
      </c>
      <c r="E7" s="32">
        <f t="shared" si="3"/>
        <v>0</v>
      </c>
      <c r="F7" s="32">
        <f t="shared" si="3"/>
        <v>0</v>
      </c>
      <c r="G7" s="32">
        <f t="shared" si="3"/>
        <v>0</v>
      </c>
      <c r="H7" s="32">
        <f t="shared" si="3"/>
        <v>0</v>
      </c>
      <c r="I7" s="32">
        <f t="shared" si="3"/>
        <v>0</v>
      </c>
      <c r="J7" s="32">
        <f t="shared" si="3"/>
        <v>0</v>
      </c>
      <c r="K7" s="32">
        <f t="shared" si="3"/>
        <v>0</v>
      </c>
      <c r="L7" s="32">
        <f t="shared" si="3"/>
        <v>0</v>
      </c>
      <c r="M7" s="32">
        <f t="shared" si="3"/>
        <v>0</v>
      </c>
      <c r="N7" s="44">
        <f t="shared" si="1"/>
        <v>19176</v>
      </c>
      <c r="O7" s="45">
        <f t="shared" si="2"/>
        <v>179.21495327102804</v>
      </c>
      <c r="P7" s="10"/>
    </row>
    <row r="8" spans="1:16" ht="15">
      <c r="A8" s="12"/>
      <c r="B8" s="25">
        <v>335.9</v>
      </c>
      <c r="C8" s="20" t="s">
        <v>49</v>
      </c>
      <c r="D8" s="46">
        <v>19176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19176</v>
      </c>
      <c r="O8" s="47">
        <f t="shared" si="2"/>
        <v>179.21495327102804</v>
      </c>
      <c r="P8" s="9"/>
    </row>
    <row r="9" spans="1:16" ht="15.75">
      <c r="A9" s="29" t="s">
        <v>19</v>
      </c>
      <c r="B9" s="30"/>
      <c r="C9" s="31"/>
      <c r="D9" s="32">
        <f aca="true" t="shared" si="4" ref="D9:M9">SUM(D10:D10)</f>
        <v>3000</v>
      </c>
      <c r="E9" s="32">
        <f t="shared" si="4"/>
        <v>0</v>
      </c>
      <c r="F9" s="32">
        <f t="shared" si="4"/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2">
        <f t="shared" si="4"/>
        <v>0</v>
      </c>
      <c r="K9" s="32">
        <f t="shared" si="4"/>
        <v>0</v>
      </c>
      <c r="L9" s="32">
        <f t="shared" si="4"/>
        <v>0</v>
      </c>
      <c r="M9" s="32">
        <f t="shared" si="4"/>
        <v>0</v>
      </c>
      <c r="N9" s="32">
        <f t="shared" si="1"/>
        <v>3000</v>
      </c>
      <c r="O9" s="45">
        <f t="shared" si="2"/>
        <v>28.037383177570092</v>
      </c>
      <c r="P9" s="10"/>
    </row>
    <row r="10" spans="1:16" ht="15">
      <c r="A10" s="13"/>
      <c r="B10" s="39">
        <v>354</v>
      </c>
      <c r="C10" s="21" t="s">
        <v>50</v>
      </c>
      <c r="D10" s="46">
        <v>3000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3000</v>
      </c>
      <c r="O10" s="47">
        <f t="shared" si="2"/>
        <v>28.037383177570092</v>
      </c>
      <c r="P10" s="9"/>
    </row>
    <row r="11" spans="1:16" ht="15.75">
      <c r="A11" s="29" t="s">
        <v>2</v>
      </c>
      <c r="B11" s="30"/>
      <c r="C11" s="31"/>
      <c r="D11" s="32">
        <f aca="true" t="shared" si="5" ref="D11:M11">SUM(D12:D13)</f>
        <v>5741</v>
      </c>
      <c r="E11" s="32">
        <f t="shared" si="5"/>
        <v>0</v>
      </c>
      <c r="F11" s="32">
        <f t="shared" si="5"/>
        <v>0</v>
      </c>
      <c r="G11" s="32">
        <f t="shared" si="5"/>
        <v>0</v>
      </c>
      <c r="H11" s="32">
        <f t="shared" si="5"/>
        <v>0</v>
      </c>
      <c r="I11" s="32">
        <f t="shared" si="5"/>
        <v>0</v>
      </c>
      <c r="J11" s="32">
        <f t="shared" si="5"/>
        <v>0</v>
      </c>
      <c r="K11" s="32">
        <f t="shared" si="5"/>
        <v>0</v>
      </c>
      <c r="L11" s="32">
        <f t="shared" si="5"/>
        <v>0</v>
      </c>
      <c r="M11" s="32">
        <f t="shared" si="5"/>
        <v>0</v>
      </c>
      <c r="N11" s="32">
        <f t="shared" si="1"/>
        <v>5741</v>
      </c>
      <c r="O11" s="45">
        <f t="shared" si="2"/>
        <v>53.654205607476634</v>
      </c>
      <c r="P11" s="10"/>
    </row>
    <row r="12" spans="1:16" ht="15">
      <c r="A12" s="12"/>
      <c r="B12" s="25">
        <v>361.1</v>
      </c>
      <c r="C12" s="20" t="s">
        <v>23</v>
      </c>
      <c r="D12" s="46">
        <v>747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747</v>
      </c>
      <c r="O12" s="47">
        <f t="shared" si="2"/>
        <v>6.981308411214953</v>
      </c>
      <c r="P12" s="9"/>
    </row>
    <row r="13" spans="1:16" ht="15.75" thickBot="1">
      <c r="A13" s="12"/>
      <c r="B13" s="25">
        <v>369.9</v>
      </c>
      <c r="C13" s="20" t="s">
        <v>24</v>
      </c>
      <c r="D13" s="46">
        <v>4994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4994</v>
      </c>
      <c r="O13" s="47">
        <f t="shared" si="2"/>
        <v>46.67289719626168</v>
      </c>
      <c r="P13" s="9"/>
    </row>
    <row r="14" spans="1:119" ht="16.5" thickBot="1">
      <c r="A14" s="14" t="s">
        <v>20</v>
      </c>
      <c r="B14" s="23"/>
      <c r="C14" s="22"/>
      <c r="D14" s="15">
        <f>SUM(D5,D7,D9,D11)</f>
        <v>92232</v>
      </c>
      <c r="E14" s="15">
        <f aca="true" t="shared" si="6" ref="E14:M14">SUM(E5,E7,E9,E11)</f>
        <v>0</v>
      </c>
      <c r="F14" s="15">
        <f t="shared" si="6"/>
        <v>0</v>
      </c>
      <c r="G14" s="15">
        <f t="shared" si="6"/>
        <v>0</v>
      </c>
      <c r="H14" s="15">
        <f t="shared" si="6"/>
        <v>0</v>
      </c>
      <c r="I14" s="15">
        <f t="shared" si="6"/>
        <v>0</v>
      </c>
      <c r="J14" s="15">
        <f t="shared" si="6"/>
        <v>0</v>
      </c>
      <c r="K14" s="15">
        <f t="shared" si="6"/>
        <v>0</v>
      </c>
      <c r="L14" s="15">
        <f t="shared" si="6"/>
        <v>0</v>
      </c>
      <c r="M14" s="15">
        <f t="shared" si="6"/>
        <v>0</v>
      </c>
      <c r="N14" s="15">
        <f t="shared" si="1"/>
        <v>92232</v>
      </c>
      <c r="O14" s="38">
        <f t="shared" si="2"/>
        <v>861.981308411215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6"/>
      <c r="B15" s="18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9"/>
    </row>
    <row r="16" spans="1:15" ht="15">
      <c r="A16" s="40"/>
      <c r="B16" s="41"/>
      <c r="C16" s="41"/>
      <c r="D16" s="42"/>
      <c r="E16" s="42"/>
      <c r="F16" s="42"/>
      <c r="G16" s="42"/>
      <c r="H16" s="42"/>
      <c r="I16" s="42"/>
      <c r="J16" s="42"/>
      <c r="K16" s="42"/>
      <c r="L16" s="48" t="s">
        <v>53</v>
      </c>
      <c r="M16" s="48"/>
      <c r="N16" s="48"/>
      <c r="O16" s="43">
        <v>107</v>
      </c>
    </row>
    <row r="17" spans="1:15" ht="15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</row>
    <row r="18" spans="1:15" ht="15.75" customHeight="1" thickBot="1">
      <c r="A18" s="52" t="s">
        <v>35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9"/>
      <c r="M3" s="36"/>
      <c r="N3" s="37"/>
      <c r="O3" s="70" t="s">
        <v>30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8</v>
      </c>
      <c r="N4" s="35" t="s">
        <v>17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SUM(D6:D6)</f>
        <v>61172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4">SUM(D5:M5)</f>
        <v>61172</v>
      </c>
      <c r="O5" s="33">
        <f aca="true" t="shared" si="2" ref="O5:O14">(N5/O$16)</f>
        <v>571.7009345794393</v>
      </c>
      <c r="P5" s="6"/>
    </row>
    <row r="6" spans="1:16" ht="15">
      <c r="A6" s="12"/>
      <c r="B6" s="25">
        <v>311</v>
      </c>
      <c r="C6" s="20" t="s">
        <v>1</v>
      </c>
      <c r="D6" s="46">
        <v>61172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61172</v>
      </c>
      <c r="O6" s="47">
        <f t="shared" si="2"/>
        <v>571.7009345794393</v>
      </c>
      <c r="P6" s="9"/>
    </row>
    <row r="7" spans="1:16" ht="15.75">
      <c r="A7" s="29" t="s">
        <v>12</v>
      </c>
      <c r="B7" s="30"/>
      <c r="C7" s="31"/>
      <c r="D7" s="32">
        <f aca="true" t="shared" si="3" ref="D7:M7">SUM(D8:D8)</f>
        <v>18273</v>
      </c>
      <c r="E7" s="32">
        <f t="shared" si="3"/>
        <v>0</v>
      </c>
      <c r="F7" s="32">
        <f t="shared" si="3"/>
        <v>0</v>
      </c>
      <c r="G7" s="32">
        <f t="shared" si="3"/>
        <v>0</v>
      </c>
      <c r="H7" s="32">
        <f t="shared" si="3"/>
        <v>0</v>
      </c>
      <c r="I7" s="32">
        <f t="shared" si="3"/>
        <v>0</v>
      </c>
      <c r="J7" s="32">
        <f t="shared" si="3"/>
        <v>0</v>
      </c>
      <c r="K7" s="32">
        <f t="shared" si="3"/>
        <v>0</v>
      </c>
      <c r="L7" s="32">
        <f t="shared" si="3"/>
        <v>0</v>
      </c>
      <c r="M7" s="32">
        <f t="shared" si="3"/>
        <v>0</v>
      </c>
      <c r="N7" s="44">
        <f t="shared" si="1"/>
        <v>18273</v>
      </c>
      <c r="O7" s="45">
        <f t="shared" si="2"/>
        <v>170.77570093457945</v>
      </c>
      <c r="P7" s="10"/>
    </row>
    <row r="8" spans="1:16" ht="15">
      <c r="A8" s="12"/>
      <c r="B8" s="25">
        <v>335.9</v>
      </c>
      <c r="C8" s="20" t="s">
        <v>49</v>
      </c>
      <c r="D8" s="46">
        <v>18273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18273</v>
      </c>
      <c r="O8" s="47">
        <f t="shared" si="2"/>
        <v>170.77570093457945</v>
      </c>
      <c r="P8" s="9"/>
    </row>
    <row r="9" spans="1:16" ht="15.75">
      <c r="A9" s="29" t="s">
        <v>19</v>
      </c>
      <c r="B9" s="30"/>
      <c r="C9" s="31"/>
      <c r="D9" s="32">
        <f aca="true" t="shared" si="4" ref="D9:M9">SUM(D10:D10)</f>
        <v>161</v>
      </c>
      <c r="E9" s="32">
        <f t="shared" si="4"/>
        <v>0</v>
      </c>
      <c r="F9" s="32">
        <f t="shared" si="4"/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2">
        <f t="shared" si="4"/>
        <v>0</v>
      </c>
      <c r="K9" s="32">
        <f t="shared" si="4"/>
        <v>0</v>
      </c>
      <c r="L9" s="32">
        <f t="shared" si="4"/>
        <v>0</v>
      </c>
      <c r="M9" s="32">
        <f t="shared" si="4"/>
        <v>0</v>
      </c>
      <c r="N9" s="32">
        <f t="shared" si="1"/>
        <v>161</v>
      </c>
      <c r="O9" s="45">
        <f t="shared" si="2"/>
        <v>1.5046728971962617</v>
      </c>
      <c r="P9" s="10"/>
    </row>
    <row r="10" spans="1:16" ht="15">
      <c r="A10" s="13"/>
      <c r="B10" s="39">
        <v>354</v>
      </c>
      <c r="C10" s="21" t="s">
        <v>50</v>
      </c>
      <c r="D10" s="46">
        <v>161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161</v>
      </c>
      <c r="O10" s="47">
        <f t="shared" si="2"/>
        <v>1.5046728971962617</v>
      </c>
      <c r="P10" s="9"/>
    </row>
    <row r="11" spans="1:16" ht="15.75">
      <c r="A11" s="29" t="s">
        <v>2</v>
      </c>
      <c r="B11" s="30"/>
      <c r="C11" s="31"/>
      <c r="D11" s="32">
        <f aca="true" t="shared" si="5" ref="D11:M11">SUM(D12:D13)</f>
        <v>723</v>
      </c>
      <c r="E11" s="32">
        <f t="shared" si="5"/>
        <v>0</v>
      </c>
      <c r="F11" s="32">
        <f t="shared" si="5"/>
        <v>0</v>
      </c>
      <c r="G11" s="32">
        <f t="shared" si="5"/>
        <v>0</v>
      </c>
      <c r="H11" s="32">
        <f t="shared" si="5"/>
        <v>0</v>
      </c>
      <c r="I11" s="32">
        <f t="shared" si="5"/>
        <v>0</v>
      </c>
      <c r="J11" s="32">
        <f t="shared" si="5"/>
        <v>0</v>
      </c>
      <c r="K11" s="32">
        <f t="shared" si="5"/>
        <v>0</v>
      </c>
      <c r="L11" s="32">
        <f t="shared" si="5"/>
        <v>0</v>
      </c>
      <c r="M11" s="32">
        <f t="shared" si="5"/>
        <v>0</v>
      </c>
      <c r="N11" s="32">
        <f t="shared" si="1"/>
        <v>723</v>
      </c>
      <c r="O11" s="45">
        <f t="shared" si="2"/>
        <v>6.757009345794392</v>
      </c>
      <c r="P11" s="10"/>
    </row>
    <row r="12" spans="1:16" ht="15">
      <c r="A12" s="12"/>
      <c r="B12" s="25">
        <v>361.1</v>
      </c>
      <c r="C12" s="20" t="s">
        <v>23</v>
      </c>
      <c r="D12" s="46">
        <v>596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596</v>
      </c>
      <c r="O12" s="47">
        <f t="shared" si="2"/>
        <v>5.570093457943925</v>
      </c>
      <c r="P12" s="9"/>
    </row>
    <row r="13" spans="1:16" ht="15.75" thickBot="1">
      <c r="A13" s="12"/>
      <c r="B13" s="25">
        <v>369.9</v>
      </c>
      <c r="C13" s="20" t="s">
        <v>24</v>
      </c>
      <c r="D13" s="46">
        <v>127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127</v>
      </c>
      <c r="O13" s="47">
        <f t="shared" si="2"/>
        <v>1.1869158878504673</v>
      </c>
      <c r="P13" s="9"/>
    </row>
    <row r="14" spans="1:119" ht="16.5" thickBot="1">
      <c r="A14" s="14" t="s">
        <v>20</v>
      </c>
      <c r="B14" s="23"/>
      <c r="C14" s="22"/>
      <c r="D14" s="15">
        <f>SUM(D5,D7,D9,D11)</f>
        <v>80329</v>
      </c>
      <c r="E14" s="15">
        <f aca="true" t="shared" si="6" ref="E14:M14">SUM(E5,E7,E9,E11)</f>
        <v>0</v>
      </c>
      <c r="F14" s="15">
        <f t="shared" si="6"/>
        <v>0</v>
      </c>
      <c r="G14" s="15">
        <f t="shared" si="6"/>
        <v>0</v>
      </c>
      <c r="H14" s="15">
        <f t="shared" si="6"/>
        <v>0</v>
      </c>
      <c r="I14" s="15">
        <f t="shared" si="6"/>
        <v>0</v>
      </c>
      <c r="J14" s="15">
        <f t="shared" si="6"/>
        <v>0</v>
      </c>
      <c r="K14" s="15">
        <f t="shared" si="6"/>
        <v>0</v>
      </c>
      <c r="L14" s="15">
        <f t="shared" si="6"/>
        <v>0</v>
      </c>
      <c r="M14" s="15">
        <f t="shared" si="6"/>
        <v>0</v>
      </c>
      <c r="N14" s="15">
        <f t="shared" si="1"/>
        <v>80329</v>
      </c>
      <c r="O14" s="38">
        <f t="shared" si="2"/>
        <v>750.7383177570093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6"/>
      <c r="B15" s="18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9"/>
    </row>
    <row r="16" spans="1:15" ht="15">
      <c r="A16" s="40"/>
      <c r="B16" s="41"/>
      <c r="C16" s="41"/>
      <c r="D16" s="42"/>
      <c r="E16" s="42"/>
      <c r="F16" s="42"/>
      <c r="G16" s="42"/>
      <c r="H16" s="42"/>
      <c r="I16" s="42"/>
      <c r="J16" s="42"/>
      <c r="K16" s="42"/>
      <c r="L16" s="48" t="s">
        <v>51</v>
      </c>
      <c r="M16" s="48"/>
      <c r="N16" s="48"/>
      <c r="O16" s="43">
        <v>107</v>
      </c>
    </row>
    <row r="17" spans="1:15" ht="15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</row>
    <row r="18" spans="1:15" ht="15.75" customHeight="1" thickBot="1">
      <c r="A18" s="52" t="s">
        <v>35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9"/>
      <c r="M3" s="36"/>
      <c r="N3" s="37"/>
      <c r="O3" s="70" t="s">
        <v>30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8</v>
      </c>
      <c r="N4" s="35" t="s">
        <v>17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71995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7">SUM(D5:M5)</f>
        <v>71995</v>
      </c>
      <c r="O5" s="33">
        <f aca="true" t="shared" si="2" ref="O5:O17">(N5/O$19)</f>
        <v>672.8504672897196</v>
      </c>
      <c r="P5" s="6"/>
    </row>
    <row r="6" spans="1:16" ht="15">
      <c r="A6" s="12"/>
      <c r="B6" s="25">
        <v>311</v>
      </c>
      <c r="C6" s="20" t="s">
        <v>1</v>
      </c>
      <c r="D6" s="46">
        <v>61308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61308</v>
      </c>
      <c r="O6" s="47">
        <f t="shared" si="2"/>
        <v>572.9719626168225</v>
      </c>
      <c r="P6" s="9"/>
    </row>
    <row r="7" spans="1:16" ht="15">
      <c r="A7" s="12"/>
      <c r="B7" s="25">
        <v>312.41</v>
      </c>
      <c r="C7" s="20" t="s">
        <v>9</v>
      </c>
      <c r="D7" s="46">
        <v>995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995</v>
      </c>
      <c r="O7" s="47">
        <f t="shared" si="2"/>
        <v>9.299065420560748</v>
      </c>
      <c r="P7" s="9"/>
    </row>
    <row r="8" spans="1:16" ht="15">
      <c r="A8" s="12"/>
      <c r="B8" s="25">
        <v>312.6</v>
      </c>
      <c r="C8" s="20" t="s">
        <v>10</v>
      </c>
      <c r="D8" s="46">
        <v>6685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6685</v>
      </c>
      <c r="O8" s="47">
        <f t="shared" si="2"/>
        <v>62.47663551401869</v>
      </c>
      <c r="P8" s="9"/>
    </row>
    <row r="9" spans="1:16" ht="15">
      <c r="A9" s="12"/>
      <c r="B9" s="25">
        <v>315</v>
      </c>
      <c r="C9" s="20" t="s">
        <v>42</v>
      </c>
      <c r="D9" s="46">
        <v>3007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3007</v>
      </c>
      <c r="O9" s="47">
        <f t="shared" si="2"/>
        <v>28.102803738317757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SUM(D11:D12)</f>
        <v>8021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8021</v>
      </c>
      <c r="O10" s="45">
        <f t="shared" si="2"/>
        <v>74.96261682242991</v>
      </c>
      <c r="P10" s="10"/>
    </row>
    <row r="11" spans="1:16" ht="15">
      <c r="A11" s="12"/>
      <c r="B11" s="25">
        <v>335.12</v>
      </c>
      <c r="C11" s="20" t="s">
        <v>43</v>
      </c>
      <c r="D11" s="46">
        <v>1550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1550</v>
      </c>
      <c r="O11" s="47">
        <f t="shared" si="2"/>
        <v>14.485981308411215</v>
      </c>
      <c r="P11" s="9"/>
    </row>
    <row r="12" spans="1:16" ht="15">
      <c r="A12" s="12"/>
      <c r="B12" s="25">
        <v>335.18</v>
      </c>
      <c r="C12" s="20" t="s">
        <v>44</v>
      </c>
      <c r="D12" s="46">
        <v>6471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6471</v>
      </c>
      <c r="O12" s="47">
        <f t="shared" si="2"/>
        <v>60.47663551401869</v>
      </c>
      <c r="P12" s="9"/>
    </row>
    <row r="13" spans="1:16" ht="15.75">
      <c r="A13" s="29" t="s">
        <v>19</v>
      </c>
      <c r="B13" s="30"/>
      <c r="C13" s="31"/>
      <c r="D13" s="32">
        <f aca="true" t="shared" si="4" ref="D13:M13">SUM(D14:D14)</f>
        <v>540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1"/>
        <v>540</v>
      </c>
      <c r="O13" s="45">
        <f t="shared" si="2"/>
        <v>5.046728971962617</v>
      </c>
      <c r="P13" s="10"/>
    </row>
    <row r="14" spans="1:16" ht="15">
      <c r="A14" s="13"/>
      <c r="B14" s="39">
        <v>351.1</v>
      </c>
      <c r="C14" s="21" t="s">
        <v>22</v>
      </c>
      <c r="D14" s="46">
        <v>540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540</v>
      </c>
      <c r="O14" s="47">
        <f t="shared" si="2"/>
        <v>5.046728971962617</v>
      </c>
      <c r="P14" s="9"/>
    </row>
    <row r="15" spans="1:16" ht="15.75">
      <c r="A15" s="29" t="s">
        <v>2</v>
      </c>
      <c r="B15" s="30"/>
      <c r="C15" s="31"/>
      <c r="D15" s="32">
        <f aca="true" t="shared" si="5" ref="D15:M15">SUM(D16:D16)</f>
        <v>795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795</v>
      </c>
      <c r="O15" s="45">
        <f t="shared" si="2"/>
        <v>7.429906542056075</v>
      </c>
      <c r="P15" s="10"/>
    </row>
    <row r="16" spans="1:16" ht="15.75" thickBot="1">
      <c r="A16" s="12"/>
      <c r="B16" s="25">
        <v>361.1</v>
      </c>
      <c r="C16" s="20" t="s">
        <v>23</v>
      </c>
      <c r="D16" s="46">
        <v>795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795</v>
      </c>
      <c r="O16" s="47">
        <f t="shared" si="2"/>
        <v>7.429906542056075</v>
      </c>
      <c r="P16" s="9"/>
    </row>
    <row r="17" spans="1:119" ht="16.5" thickBot="1">
      <c r="A17" s="14" t="s">
        <v>20</v>
      </c>
      <c r="B17" s="23"/>
      <c r="C17" s="22"/>
      <c r="D17" s="15">
        <f>SUM(D5,D10,D13,D15)</f>
        <v>81351</v>
      </c>
      <c r="E17" s="15">
        <f aca="true" t="shared" si="6" ref="E17:M17">SUM(E5,E10,E13,E15)</f>
        <v>0</v>
      </c>
      <c r="F17" s="15">
        <f t="shared" si="6"/>
        <v>0</v>
      </c>
      <c r="G17" s="15">
        <f t="shared" si="6"/>
        <v>0</v>
      </c>
      <c r="H17" s="15">
        <f t="shared" si="6"/>
        <v>0</v>
      </c>
      <c r="I17" s="15">
        <f t="shared" si="6"/>
        <v>0</v>
      </c>
      <c r="J17" s="15">
        <f t="shared" si="6"/>
        <v>0</v>
      </c>
      <c r="K17" s="15">
        <f t="shared" si="6"/>
        <v>0</v>
      </c>
      <c r="L17" s="15">
        <f t="shared" si="6"/>
        <v>0</v>
      </c>
      <c r="M17" s="15">
        <f t="shared" si="6"/>
        <v>0</v>
      </c>
      <c r="N17" s="15">
        <f t="shared" si="1"/>
        <v>81351</v>
      </c>
      <c r="O17" s="38">
        <f t="shared" si="2"/>
        <v>760.2897196261682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6"/>
      <c r="B18" s="18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9"/>
    </row>
    <row r="19" spans="1:15" ht="15">
      <c r="A19" s="40"/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8" t="s">
        <v>45</v>
      </c>
      <c r="M19" s="48"/>
      <c r="N19" s="48"/>
      <c r="O19" s="43">
        <v>107</v>
      </c>
    </row>
    <row r="20" spans="1:15" ht="15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  <row r="21" spans="1:15" ht="15.75" customHeight="1" thickBot="1">
      <c r="A21" s="52" t="s">
        <v>35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2022-05-10T19:43:28Z</cp:lastPrinted>
  <dcterms:created xsi:type="dcterms:W3CDTF">2000-08-31T21:26:31Z</dcterms:created>
  <dcterms:modified xsi:type="dcterms:W3CDTF">2022-05-10T19:43:34Z</dcterms:modified>
  <cp:category/>
  <cp:version/>
  <cp:contentType/>
  <cp:contentStatus/>
</cp:coreProperties>
</file>