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'2013'!$A$1:$O$36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'2017'!$A$1:$O$34</definedName>
    <definedName name="_xlnm.Print_Area" localSheetId="4">'2018'!$A$2:$O$33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7" i="48"/>
  <c r="P27" i="48" s="1"/>
  <c r="O23" i="48"/>
  <c r="P23" i="48" s="1"/>
  <c r="O18" i="48"/>
  <c r="P18" i="48" s="1"/>
  <c r="O5" i="48"/>
  <c r="P5" i="48" s="1"/>
  <c r="O13" i="48"/>
  <c r="P13" i="48" s="1"/>
  <c r="E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O21" i="47" s="1"/>
  <c r="P21" i="47" s="1"/>
  <c r="H21" i="47"/>
  <c r="G21" i="47"/>
  <c r="F21" i="47"/>
  <c r="E21" i="47"/>
  <c r="D21" i="47"/>
  <c r="O20" i="47"/>
  <c r="P20" i="47"/>
  <c r="O19" i="47"/>
  <c r="P19" i="47" s="1"/>
  <c r="O18" i="47"/>
  <c r="P18" i="47" s="1"/>
  <c r="N17" i="47"/>
  <c r="O17" i="47" s="1"/>
  <c r="P17" i="47" s="1"/>
  <c r="M17" i="47"/>
  <c r="L17" i="47"/>
  <c r="K17" i="47"/>
  <c r="K29" i="47" s="1"/>
  <c r="J17" i="47"/>
  <c r="I17" i="47"/>
  <c r="H17" i="47"/>
  <c r="G17" i="47"/>
  <c r="F17" i="47"/>
  <c r="E17" i="47"/>
  <c r="D17" i="47"/>
  <c r="O16" i="47"/>
  <c r="P16" i="47"/>
  <c r="O15" i="47"/>
  <c r="P15" i="47" s="1"/>
  <c r="O14" i="47"/>
  <c r="P14" i="47" s="1"/>
  <c r="N13" i="47"/>
  <c r="M13" i="47"/>
  <c r="L13" i="47"/>
  <c r="L29" i="47" s="1"/>
  <c r="K13" i="47"/>
  <c r="J13" i="47"/>
  <c r="I13" i="47"/>
  <c r="I29" i="47" s="1"/>
  <c r="H13" i="47"/>
  <c r="G13" i="47"/>
  <c r="O13" i="47" s="1"/>
  <c r="P13" i="47" s="1"/>
  <c r="F13" i="47"/>
  <c r="F29" i="47" s="1"/>
  <c r="E13" i="47"/>
  <c r="D13" i="47"/>
  <c r="D29" i="47" s="1"/>
  <c r="O12" i="47"/>
  <c r="P12" i="47" s="1"/>
  <c r="O11" i="47"/>
  <c r="P11" i="47"/>
  <c r="O10" i="47"/>
  <c r="P10" i="47" s="1"/>
  <c r="O9" i="47"/>
  <c r="P9" i="47" s="1"/>
  <c r="O8" i="47"/>
  <c r="P8" i="47" s="1"/>
  <c r="O7" i="47"/>
  <c r="P7" i="47"/>
  <c r="O6" i="47"/>
  <c r="P6" i="47" s="1"/>
  <c r="N5" i="47"/>
  <c r="N29" i="47" s="1"/>
  <c r="M5" i="47"/>
  <c r="M29" i="47" s="1"/>
  <c r="L5" i="47"/>
  <c r="K5" i="47"/>
  <c r="J5" i="47"/>
  <c r="J29" i="47" s="1"/>
  <c r="I5" i="47"/>
  <c r="H5" i="47"/>
  <c r="H29" i="47" s="1"/>
  <c r="G5" i="47"/>
  <c r="G29" i="47" s="1"/>
  <c r="F5" i="47"/>
  <c r="E5" i="47"/>
  <c r="D5" i="47"/>
  <c r="L29" i="46"/>
  <c r="N28" i="46"/>
  <c r="O28" i="46" s="1"/>
  <c r="M27" i="46"/>
  <c r="L27" i="46"/>
  <c r="K27" i="46"/>
  <c r="J27" i="46"/>
  <c r="I27" i="46"/>
  <c r="H27" i="46"/>
  <c r="G27" i="46"/>
  <c r="F27" i="46"/>
  <c r="N27" i="46" s="1"/>
  <c r="O27" i="46" s="1"/>
  <c r="E27" i="46"/>
  <c r="D27" i="46"/>
  <c r="N26" i="46"/>
  <c r="O26" i="46" s="1"/>
  <c r="M25" i="46"/>
  <c r="L25" i="46"/>
  <c r="K25" i="46"/>
  <c r="J25" i="46"/>
  <c r="I25" i="46"/>
  <c r="H25" i="46"/>
  <c r="G25" i="46"/>
  <c r="F25" i="46"/>
  <c r="N25" i="46" s="1"/>
  <c r="O25" i="46" s="1"/>
  <c r="E25" i="46"/>
  <c r="D25" i="46"/>
  <c r="N24" i="46"/>
  <c r="O24" i="46" s="1"/>
  <c r="N23" i="46"/>
  <c r="O23" i="46" s="1"/>
  <c r="N22" i="46"/>
  <c r="O22" i="46" s="1"/>
  <c r="M21" i="46"/>
  <c r="L21" i="46"/>
  <c r="K21" i="46"/>
  <c r="J21" i="46"/>
  <c r="N21" i="46" s="1"/>
  <c r="O21" i="46" s="1"/>
  <c r="I21" i="46"/>
  <c r="H21" i="46"/>
  <c r="G21" i="46"/>
  <c r="F21" i="46"/>
  <c r="E21" i="46"/>
  <c r="D21" i="46"/>
  <c r="N20" i="46"/>
  <c r="O20" i="46" s="1"/>
  <c r="N19" i="46"/>
  <c r="O19" i="46"/>
  <c r="N18" i="46"/>
  <c r="O18" i="46"/>
  <c r="M17" i="46"/>
  <c r="M29" i="46" s="1"/>
  <c r="L17" i="46"/>
  <c r="K17" i="46"/>
  <c r="J17" i="46"/>
  <c r="I17" i="46"/>
  <c r="H17" i="46"/>
  <c r="G17" i="46"/>
  <c r="G29" i="46" s="1"/>
  <c r="F17" i="46"/>
  <c r="E17" i="46"/>
  <c r="D17" i="46"/>
  <c r="N16" i="46"/>
  <c r="O16" i="46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K29" i="46" s="1"/>
  <c r="J5" i="46"/>
  <c r="I5" i="46"/>
  <c r="I29" i="46" s="1"/>
  <c r="H5" i="46"/>
  <c r="H29" i="46" s="1"/>
  <c r="G5" i="46"/>
  <c r="F5" i="46"/>
  <c r="F29" i="46" s="1"/>
  <c r="E5" i="46"/>
  <c r="E29" i="46" s="1"/>
  <c r="D5" i="46"/>
  <c r="D29" i="46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N21" i="45" s="1"/>
  <c r="O21" i="45" s="1"/>
  <c r="G21" i="45"/>
  <c r="F21" i="45"/>
  <c r="E21" i="45"/>
  <c r="E29" i="45" s="1"/>
  <c r="D21" i="45"/>
  <c r="N20" i="45"/>
  <c r="O20" i="45" s="1"/>
  <c r="N19" i="45"/>
  <c r="O19" i="45" s="1"/>
  <c r="N18" i="45"/>
  <c r="O18" i="45"/>
  <c r="M17" i="45"/>
  <c r="L17" i="45"/>
  <c r="N17" i="45" s="1"/>
  <c r="O17" i="45" s="1"/>
  <c r="K17" i="45"/>
  <c r="J17" i="45"/>
  <c r="I17" i="45"/>
  <c r="H17" i="45"/>
  <c r="G17" i="45"/>
  <c r="G29" i="45" s="1"/>
  <c r="F17" i="45"/>
  <c r="E17" i="45"/>
  <c r="D17" i="45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M29" i="45" s="1"/>
  <c r="L5" i="45"/>
  <c r="K5" i="45"/>
  <c r="K29" i="45" s="1"/>
  <c r="J5" i="45"/>
  <c r="J29" i="45" s="1"/>
  <c r="I5" i="45"/>
  <c r="I29" i="45" s="1"/>
  <c r="H5" i="45"/>
  <c r="H29" i="45" s="1"/>
  <c r="G5" i="45"/>
  <c r="F5" i="45"/>
  <c r="F29" i="45" s="1"/>
  <c r="E5" i="45"/>
  <c r="D5" i="45"/>
  <c r="N5" i="45" s="1"/>
  <c r="O5" i="45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E29" i="44" s="1"/>
  <c r="D21" i="44"/>
  <c r="N20" i="44"/>
  <c r="O20" i="44" s="1"/>
  <c r="N19" i="44"/>
  <c r="O19" i="44" s="1"/>
  <c r="N18" i="44"/>
  <c r="O18" i="44" s="1"/>
  <c r="M17" i="44"/>
  <c r="L17" i="44"/>
  <c r="K17" i="44"/>
  <c r="J17" i="44"/>
  <c r="N17" i="44" s="1"/>
  <c r="O17" i="44" s="1"/>
  <c r="I17" i="44"/>
  <c r="H17" i="44"/>
  <c r="H29" i="44" s="1"/>
  <c r="G17" i="44"/>
  <c r="G29" i="44" s="1"/>
  <c r="F17" i="44"/>
  <c r="F29" i="44" s="1"/>
  <c r="E17" i="44"/>
  <c r="D17" i="44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M29" i="44" s="1"/>
  <c r="L5" i="44"/>
  <c r="L29" i="44" s="1"/>
  <c r="K5" i="44"/>
  <c r="K29" i="44" s="1"/>
  <c r="J5" i="44"/>
  <c r="J29" i="44" s="1"/>
  <c r="I5" i="44"/>
  <c r="I29" i="44" s="1"/>
  <c r="H5" i="44"/>
  <c r="G5" i="44"/>
  <c r="F5" i="44"/>
  <c r="E5" i="44"/>
  <c r="D5" i="44"/>
  <c r="D29" i="44" s="1"/>
  <c r="F30" i="43"/>
  <c r="N29" i="43"/>
  <c r="O29" i="43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/>
  <c r="M26" i="43"/>
  <c r="L26" i="43"/>
  <c r="N26" i="43" s="1"/>
  <c r="O26" i="43" s="1"/>
  <c r="K26" i="43"/>
  <c r="J26" i="43"/>
  <c r="I26" i="43"/>
  <c r="I30" i="43" s="1"/>
  <c r="H26" i="43"/>
  <c r="G26" i="43"/>
  <c r="F26" i="43"/>
  <c r="E26" i="43"/>
  <c r="D26" i="43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2" i="43" s="1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N17" i="43" s="1"/>
  <c r="O17" i="43" s="1"/>
  <c r="I17" i="43"/>
  <c r="H17" i="43"/>
  <c r="H30" i="43" s="1"/>
  <c r="G17" i="43"/>
  <c r="G30" i="43" s="1"/>
  <c r="F17" i="43"/>
  <c r="E17" i="43"/>
  <c r="D17" i="43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M30" i="43" s="1"/>
  <c r="L5" i="43"/>
  <c r="L30" i="43" s="1"/>
  <c r="K5" i="43"/>
  <c r="K30" i="43" s="1"/>
  <c r="J5" i="43"/>
  <c r="J30" i="43" s="1"/>
  <c r="I5" i="43"/>
  <c r="H5" i="43"/>
  <c r="G5" i="43"/>
  <c r="F5" i="43"/>
  <c r="E5" i="43"/>
  <c r="E30" i="43" s="1"/>
  <c r="D5" i="43"/>
  <c r="D30" i="43" s="1"/>
  <c r="G31" i="42"/>
  <c r="N30" i="42"/>
  <c r="O30" i="42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H31" i="42" s="1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N18" i="42"/>
  <c r="O18" i="42"/>
  <c r="M17" i="42"/>
  <c r="L17" i="42"/>
  <c r="N17" i="42" s="1"/>
  <c r="O17" i="42" s="1"/>
  <c r="K17" i="42"/>
  <c r="J17" i="42"/>
  <c r="I17" i="42"/>
  <c r="I31" i="42" s="1"/>
  <c r="H17" i="42"/>
  <c r="G17" i="42"/>
  <c r="F17" i="42"/>
  <c r="E17" i="42"/>
  <c r="D17" i="42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31" i="42" s="1"/>
  <c r="L5" i="42"/>
  <c r="L31" i="42" s="1"/>
  <c r="K5" i="42"/>
  <c r="K31" i="42" s="1"/>
  <c r="J5" i="42"/>
  <c r="J31" i="42" s="1"/>
  <c r="I5" i="42"/>
  <c r="H5" i="42"/>
  <c r="G5" i="42"/>
  <c r="F5" i="42"/>
  <c r="E5" i="42"/>
  <c r="E31" i="42" s="1"/>
  <c r="D5" i="42"/>
  <c r="N5" i="42" s="1"/>
  <c r="O5" i="42" s="1"/>
  <c r="G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N22" i="41" s="1"/>
  <c r="O22" i="41" s="1"/>
  <c r="G22" i="41"/>
  <c r="F22" i="41"/>
  <c r="E22" i="41"/>
  <c r="D22" i="41"/>
  <c r="N21" i="41"/>
  <c r="O21" i="41" s="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D31" i="41" s="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M31" i="41" s="1"/>
  <c r="L5" i="41"/>
  <c r="L31" i="41" s="1"/>
  <c r="K5" i="41"/>
  <c r="K31" i="41" s="1"/>
  <c r="J5" i="41"/>
  <c r="J31" i="41" s="1"/>
  <c r="I5" i="41"/>
  <c r="I31" i="41" s="1"/>
  <c r="H5" i="41"/>
  <c r="H31" i="41" s="1"/>
  <c r="G5" i="41"/>
  <c r="F5" i="41"/>
  <c r="F31" i="41" s="1"/>
  <c r="E5" i="41"/>
  <c r="E31" i="41" s="1"/>
  <c r="D5" i="4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 s="1"/>
  <c r="N24" i="40"/>
  <c r="O24" i="40" s="1"/>
  <c r="N23" i="40"/>
  <c r="O23" i="40" s="1"/>
  <c r="M22" i="40"/>
  <c r="L22" i="40"/>
  <c r="L31" i="40" s="1"/>
  <c r="K22" i="40"/>
  <c r="J22" i="40"/>
  <c r="N22" i="40" s="1"/>
  <c r="O22" i="40" s="1"/>
  <c r="I22" i="40"/>
  <c r="H22" i="40"/>
  <c r="G22" i="40"/>
  <c r="F22" i="40"/>
  <c r="E22" i="40"/>
  <c r="D22" i="40"/>
  <c r="N21" i="40"/>
  <c r="O21" i="40" s="1"/>
  <c r="N20" i="40"/>
  <c r="O20" i="40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31" i="40" s="1"/>
  <c r="L5" i="40"/>
  <c r="K5" i="40"/>
  <c r="K31" i="40" s="1"/>
  <c r="J5" i="40"/>
  <c r="J31" i="40" s="1"/>
  <c r="I5" i="40"/>
  <c r="I31" i="40" s="1"/>
  <c r="H5" i="40"/>
  <c r="H31" i="40" s="1"/>
  <c r="G5" i="40"/>
  <c r="G31" i="40" s="1"/>
  <c r="F5" i="40"/>
  <c r="F31" i="40" s="1"/>
  <c r="E5" i="40"/>
  <c r="E31" i="40" s="1"/>
  <c r="D5" i="40"/>
  <c r="N21" i="39"/>
  <c r="O21" i="39" s="1"/>
  <c r="N30" i="39"/>
  <c r="O30" i="39" s="1"/>
  <c r="M29" i="39"/>
  <c r="L29" i="39"/>
  <c r="K29" i="39"/>
  <c r="J29" i="39"/>
  <c r="N29" i="39" s="1"/>
  <c r="O29" i="39" s="1"/>
  <c r="I29" i="39"/>
  <c r="H29" i="39"/>
  <c r="G29" i="39"/>
  <c r="F29" i="39"/>
  <c r="E29" i="39"/>
  <c r="D29" i="39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0" i="39"/>
  <c r="O20" i="39" s="1"/>
  <c r="N19" i="39"/>
  <c r="O19" i="39" s="1"/>
  <c r="N18" i="39"/>
  <c r="O18" i="39" s="1"/>
  <c r="M17" i="39"/>
  <c r="L17" i="39"/>
  <c r="K17" i="39"/>
  <c r="J17" i="39"/>
  <c r="J31" i="39" s="1"/>
  <c r="I17" i="39"/>
  <c r="H17" i="39"/>
  <c r="G17" i="39"/>
  <c r="F17" i="39"/>
  <c r="E17" i="39"/>
  <c r="D17" i="39"/>
  <c r="N17" i="39" s="1"/>
  <c r="O17" i="39" s="1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M31" i="39" s="1"/>
  <c r="L5" i="39"/>
  <c r="L31" i="39" s="1"/>
  <c r="K5" i="39"/>
  <c r="K31" i="39" s="1"/>
  <c r="J5" i="39"/>
  <c r="I5" i="39"/>
  <c r="I31" i="39"/>
  <c r="H5" i="39"/>
  <c r="H31" i="39" s="1"/>
  <c r="G5" i="39"/>
  <c r="G31" i="39" s="1"/>
  <c r="F5" i="39"/>
  <c r="F31" i="39" s="1"/>
  <c r="E5" i="39"/>
  <c r="D5" i="39"/>
  <c r="N5" i="39" s="1"/>
  <c r="O5" i="39" s="1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/>
  <c r="N27" i="38"/>
  <c r="O27" i="38" s="1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 s="1"/>
  <c r="N24" i="38"/>
  <c r="O24" i="38" s="1"/>
  <c r="N23" i="38"/>
  <c r="O23" i="38" s="1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D32" i="38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N17" i="38" s="1"/>
  <c r="O17" i="38" s="1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M32" i="38" s="1"/>
  <c r="L13" i="38"/>
  <c r="K13" i="38"/>
  <c r="K32" i="38" s="1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L5" i="38"/>
  <c r="L32" i="38" s="1"/>
  <c r="K5" i="38"/>
  <c r="J5" i="38"/>
  <c r="J32" i="38" s="1"/>
  <c r="I5" i="38"/>
  <c r="I32" i="38" s="1"/>
  <c r="H5" i="38"/>
  <c r="H32" i="38"/>
  <c r="G5" i="38"/>
  <c r="G32" i="38" s="1"/>
  <c r="F5" i="38"/>
  <c r="F32" i="38"/>
  <c r="E5" i="38"/>
  <c r="E32" i="38" s="1"/>
  <c r="D5" i="38"/>
  <c r="N30" i="37"/>
  <c r="O30" i="37" s="1"/>
  <c r="M29" i="37"/>
  <c r="L29" i="37"/>
  <c r="K29" i="37"/>
  <c r="J29" i="37"/>
  <c r="I29" i="37"/>
  <c r="N29" i="37" s="1"/>
  <c r="O29" i="37" s="1"/>
  <c r="H29" i="37"/>
  <c r="G29" i="37"/>
  <c r="F29" i="37"/>
  <c r="F31" i="37" s="1"/>
  <c r="E29" i="37"/>
  <c r="D29" i="37"/>
  <c r="N28" i="37"/>
  <c r="O28" i="37" s="1"/>
  <c r="N27" i="37"/>
  <c r="O27" i="37" s="1"/>
  <c r="M26" i="37"/>
  <c r="L26" i="37"/>
  <c r="K26" i="37"/>
  <c r="J26" i="37"/>
  <c r="I26" i="37"/>
  <c r="H26" i="37"/>
  <c r="N26" i="37" s="1"/>
  <c r="O26" i="37" s="1"/>
  <c r="G26" i="37"/>
  <c r="F26" i="37"/>
  <c r="E26" i="37"/>
  <c r="D26" i="37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/>
  <c r="N20" i="37"/>
  <c r="O20" i="37"/>
  <c r="N19" i="37"/>
  <c r="O19" i="37" s="1"/>
  <c r="N18" i="37"/>
  <c r="O18" i="37" s="1"/>
  <c r="M17" i="37"/>
  <c r="L17" i="37"/>
  <c r="K17" i="37"/>
  <c r="N17" i="37" s="1"/>
  <c r="O17" i="37" s="1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M31" i="37"/>
  <c r="L5" i="37"/>
  <c r="L31" i="37" s="1"/>
  <c r="K5" i="37"/>
  <c r="K31" i="37" s="1"/>
  <c r="J5" i="37"/>
  <c r="J31" i="37" s="1"/>
  <c r="I5" i="37"/>
  <c r="I31" i="37"/>
  <c r="H5" i="37"/>
  <c r="H31" i="37" s="1"/>
  <c r="G5" i="37"/>
  <c r="G31" i="37" s="1"/>
  <c r="F5" i="37"/>
  <c r="E5" i="37"/>
  <c r="E31" i="37" s="1"/>
  <c r="D5" i="37"/>
  <c r="D31" i="37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N26" i="36"/>
  <c r="O26" i="36" s="1"/>
  <c r="E26" i="36"/>
  <c r="D26" i="36"/>
  <c r="N25" i="36"/>
  <c r="O25" i="36"/>
  <c r="N24" i="36"/>
  <c r="O24" i="36" s="1"/>
  <c r="N23" i="36"/>
  <c r="O23" i="36" s="1"/>
  <c r="M22" i="36"/>
  <c r="L22" i="36"/>
  <c r="K22" i="36"/>
  <c r="K31" i="36" s="1"/>
  <c r="J22" i="36"/>
  <c r="J31" i="36" s="1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N17" i="36" s="1"/>
  <c r="O17" i="36" s="1"/>
  <c r="F17" i="36"/>
  <c r="E17" i="36"/>
  <c r="D17" i="36"/>
  <c r="D31" i="36" s="1"/>
  <c r="N16" i="36"/>
  <c r="O16" i="36"/>
  <c r="N15" i="36"/>
  <c r="O15" i="36" s="1"/>
  <c r="N14" i="36"/>
  <c r="O14" i="36" s="1"/>
  <c r="M13" i="36"/>
  <c r="L13" i="36"/>
  <c r="L31" i="36"/>
  <c r="K13" i="36"/>
  <c r="J13" i="36"/>
  <c r="I13" i="36"/>
  <c r="I31" i="36" s="1"/>
  <c r="H13" i="36"/>
  <c r="G13" i="36"/>
  <c r="G31" i="36" s="1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M31" i="36"/>
  <c r="L5" i="36"/>
  <c r="K5" i="36"/>
  <c r="J5" i="36"/>
  <c r="I5" i="36"/>
  <c r="H5" i="36"/>
  <c r="H31" i="36" s="1"/>
  <c r="G5" i="36"/>
  <c r="F5" i="36"/>
  <c r="F31" i="36" s="1"/>
  <c r="E5" i="36"/>
  <c r="E31" i="36"/>
  <c r="D5" i="36"/>
  <c r="N30" i="35"/>
  <c r="O30" i="35" s="1"/>
  <c r="M29" i="35"/>
  <c r="L29" i="35"/>
  <c r="K29" i="35"/>
  <c r="J29" i="35"/>
  <c r="I29" i="35"/>
  <c r="H29" i="35"/>
  <c r="G29" i="35"/>
  <c r="F29" i="35"/>
  <c r="N29" i="35" s="1"/>
  <c r="O29" i="35" s="1"/>
  <c r="E29" i="35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D31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N22" i="35" s="1"/>
  <c r="O22" i="35" s="1"/>
  <c r="G22" i="35"/>
  <c r="G31" i="35" s="1"/>
  <c r="F22" i="35"/>
  <c r="E22" i="35"/>
  <c r="D22" i="35"/>
  <c r="N21" i="35"/>
  <c r="O21" i="35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N14" i="35"/>
  <c r="O14" i="35"/>
  <c r="M13" i="35"/>
  <c r="L13" i="35"/>
  <c r="K13" i="35"/>
  <c r="J13" i="35"/>
  <c r="J31" i="35" s="1"/>
  <c r="I13" i="35"/>
  <c r="H13" i="35"/>
  <c r="G13" i="35"/>
  <c r="F13" i="35"/>
  <c r="N13" i="35" s="1"/>
  <c r="O13" i="35" s="1"/>
  <c r="E13" i="35"/>
  <c r="D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N5" i="35" s="1"/>
  <c r="O5" i="35" s="1"/>
  <c r="L5" i="35"/>
  <c r="L31" i="35" s="1"/>
  <c r="K5" i="35"/>
  <c r="K31" i="35" s="1"/>
  <c r="J5" i="35"/>
  <c r="I5" i="35"/>
  <c r="I31" i="35" s="1"/>
  <c r="H5" i="35"/>
  <c r="H31" i="35" s="1"/>
  <c r="G5" i="35"/>
  <c r="F5" i="35"/>
  <c r="F31" i="35"/>
  <c r="E5" i="35"/>
  <c r="D5" i="35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 s="1"/>
  <c r="M26" i="34"/>
  <c r="L26" i="34"/>
  <c r="K26" i="34"/>
  <c r="K31" i="34" s="1"/>
  <c r="J26" i="34"/>
  <c r="I26" i="34"/>
  <c r="H26" i="34"/>
  <c r="G26" i="34"/>
  <c r="F26" i="34"/>
  <c r="E26" i="34"/>
  <c r="N26" i="34" s="1"/>
  <c r="O26" i="34" s="1"/>
  <c r="D26" i="34"/>
  <c r="N25" i="34"/>
  <c r="O25" i="34" s="1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 s="1"/>
  <c r="O13" i="34" s="1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31" i="34" s="1"/>
  <c r="L5" i="34"/>
  <c r="L31" i="34"/>
  <c r="K5" i="34"/>
  <c r="J5" i="34"/>
  <c r="J31" i="34"/>
  <c r="I5" i="34"/>
  <c r="I31" i="34" s="1"/>
  <c r="H5" i="34"/>
  <c r="H31" i="34" s="1"/>
  <c r="G5" i="34"/>
  <c r="F5" i="34"/>
  <c r="F31" i="34"/>
  <c r="E5" i="34"/>
  <c r="D5" i="34"/>
  <c r="D31" i="34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26" i="33"/>
  <c r="F26" i="33"/>
  <c r="G26" i="33"/>
  <c r="H26" i="33"/>
  <c r="I26" i="33"/>
  <c r="J26" i="33"/>
  <c r="K26" i="33"/>
  <c r="K31" i="33"/>
  <c r="L26" i="33"/>
  <c r="M26" i="33"/>
  <c r="E22" i="33"/>
  <c r="F22" i="33"/>
  <c r="G22" i="33"/>
  <c r="H22" i="33"/>
  <c r="I22" i="33"/>
  <c r="J22" i="33"/>
  <c r="K22" i="33"/>
  <c r="L22" i="33"/>
  <c r="L31" i="33" s="1"/>
  <c r="M22" i="33"/>
  <c r="E17" i="33"/>
  <c r="F17" i="33"/>
  <c r="F31" i="33" s="1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E31" i="33" s="1"/>
  <c r="F5" i="33"/>
  <c r="G5" i="33"/>
  <c r="G31" i="33" s="1"/>
  <c r="H5" i="33"/>
  <c r="H31" i="33" s="1"/>
  <c r="I5" i="33"/>
  <c r="I31" i="33" s="1"/>
  <c r="J5" i="33"/>
  <c r="J31" i="33"/>
  <c r="K5" i="33"/>
  <c r="L5" i="33"/>
  <c r="M5" i="33"/>
  <c r="M31" i="33"/>
  <c r="D26" i="33"/>
  <c r="D22" i="33"/>
  <c r="N22" i="33" s="1"/>
  <c r="O22" i="33" s="1"/>
  <c r="D17" i="33"/>
  <c r="N17" i="33" s="1"/>
  <c r="O17" i="33" s="1"/>
  <c r="D13" i="33"/>
  <c r="N13" i="33" s="1"/>
  <c r="O13" i="33" s="1"/>
  <c r="D5" i="33"/>
  <c r="N30" i="33"/>
  <c r="O30" i="33" s="1"/>
  <c r="N27" i="33"/>
  <c r="O27" i="33" s="1"/>
  <c r="N28" i="33"/>
  <c r="N24" i="33"/>
  <c r="O24" i="33"/>
  <c r="N25" i="33"/>
  <c r="O25" i="33" s="1"/>
  <c r="N23" i="33"/>
  <c r="O23" i="33"/>
  <c r="O28" i="33"/>
  <c r="N15" i="33"/>
  <c r="O15" i="33" s="1"/>
  <c r="N16" i="33"/>
  <c r="O16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/>
  <c r="N18" i="33"/>
  <c r="O18" i="33" s="1"/>
  <c r="N19" i="33"/>
  <c r="O19" i="33" s="1"/>
  <c r="N20" i="33"/>
  <c r="O20" i="33" s="1"/>
  <c r="N21" i="33"/>
  <c r="O21" i="33" s="1"/>
  <c r="N14" i="33"/>
  <c r="O14" i="33" s="1"/>
  <c r="N5" i="34"/>
  <c r="O5" i="34"/>
  <c r="N13" i="36"/>
  <c r="O13" i="36" s="1"/>
  <c r="N29" i="36"/>
  <c r="O29" i="36" s="1"/>
  <c r="N5" i="37"/>
  <c r="O5" i="37" s="1"/>
  <c r="E31" i="35"/>
  <c r="N26" i="33"/>
  <c r="O26" i="33"/>
  <c r="G31" i="34"/>
  <c r="E31" i="39"/>
  <c r="N5" i="38"/>
  <c r="O5" i="38" s="1"/>
  <c r="N29" i="41"/>
  <c r="O29" i="41" s="1"/>
  <c r="N17" i="41"/>
  <c r="O17" i="41" s="1"/>
  <c r="N26" i="42"/>
  <c r="O26" i="42" s="1"/>
  <c r="N13" i="43"/>
  <c r="O13" i="43" s="1"/>
  <c r="N5" i="43"/>
  <c r="O5" i="43" s="1"/>
  <c r="N27" i="44"/>
  <c r="O27" i="44" s="1"/>
  <c r="N25" i="44"/>
  <c r="O25" i="44" s="1"/>
  <c r="N13" i="44"/>
  <c r="O13" i="44" s="1"/>
  <c r="N5" i="44"/>
  <c r="O5" i="44" s="1"/>
  <c r="N17" i="46"/>
  <c r="O17" i="46" s="1"/>
  <c r="O27" i="47"/>
  <c r="P27" i="47" s="1"/>
  <c r="O31" i="48" l="1"/>
  <c r="P31" i="48" s="1"/>
  <c r="N31" i="37"/>
  <c r="O31" i="37" s="1"/>
  <c r="N30" i="43"/>
  <c r="O30" i="43" s="1"/>
  <c r="O29" i="47"/>
  <c r="P29" i="47" s="1"/>
  <c r="N29" i="46"/>
  <c r="O29" i="46" s="1"/>
  <c r="N31" i="36"/>
  <c r="O31" i="36" s="1"/>
  <c r="N29" i="44"/>
  <c r="O29" i="44" s="1"/>
  <c r="N32" i="38"/>
  <c r="O32" i="38" s="1"/>
  <c r="N31" i="41"/>
  <c r="O31" i="41" s="1"/>
  <c r="O5" i="47"/>
  <c r="P5" i="47" s="1"/>
  <c r="N5" i="41"/>
  <c r="O5" i="41" s="1"/>
  <c r="E31" i="34"/>
  <c r="N31" i="34" s="1"/>
  <c r="O31" i="34" s="1"/>
  <c r="D31" i="39"/>
  <c r="N31" i="39" s="1"/>
  <c r="O31" i="39" s="1"/>
  <c r="F31" i="42"/>
  <c r="M31" i="35"/>
  <c r="N31" i="35" s="1"/>
  <c r="O31" i="35" s="1"/>
  <c r="N26" i="35"/>
  <c r="O26" i="35" s="1"/>
  <c r="L29" i="45"/>
  <c r="J29" i="46"/>
  <c r="N5" i="46"/>
  <c r="O5" i="46" s="1"/>
  <c r="N5" i="33"/>
  <c r="O5" i="33" s="1"/>
  <c r="N5" i="40"/>
  <c r="O5" i="40" s="1"/>
  <c r="D31" i="42"/>
  <c r="N31" i="42" s="1"/>
  <c r="O31" i="42" s="1"/>
  <c r="D29" i="45"/>
  <c r="N29" i="45" s="1"/>
  <c r="O29" i="45" s="1"/>
  <c r="D31" i="33"/>
  <c r="N31" i="33" s="1"/>
  <c r="O31" i="33" s="1"/>
  <c r="D31" i="40"/>
  <c r="N31" i="40" s="1"/>
  <c r="O31" i="40" s="1"/>
  <c r="N5" i="36"/>
  <c r="O5" i="36" s="1"/>
</calcChain>
</file>

<file path=xl/sharedStrings.xml><?xml version="1.0" encoding="utf-8"?>
<sst xmlns="http://schemas.openxmlformats.org/spreadsheetml/2006/main" count="746" uniqueCount="92">
  <si>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</si>
  <si>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</si>
  <si>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</si>
  <si>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</si>
  <si>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</si>
  <si>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</si>
  <si>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</si>
  <si>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</si>
  <si>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</si>
  <si>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</si>
  <si>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</si>
  <si>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</si>
  <si>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</si>
  <si>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</si>
  <si>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</si>
  <si>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</si>
  <si>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</si>
  <si>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</si>
  <si>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</si>
  <si>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</si>
  <si>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</si>
  <si>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</si>
  <si>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</si>
  <si>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</si>
  <si>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</si>
  <si>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</si>
  <si>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</si>
  <si>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</si>
  <si>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</si>
  <si>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</si>
  <si>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</si>
  <si>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</si>
  <si>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</si>
  <si>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</si>
  <si>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</si>
  <si>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</si>
  <si>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</si>
  <si>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Mass Transit Systems</t>
  </si>
  <si>
    <t>Parking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</si>
  <si>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</si>
  <si>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</si>
  <si>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</si>
  <si>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</si>
  <si>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</si>
  <si>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</si>
  <si>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Bay Harbor Islands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</si>
  <si>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</si>
  <si>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</si>
  <si>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</si>
  <si>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</si>
  <si>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</si>
  <si>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</si>
  <si>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</si>
  <si>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</si>
  <si>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</si>
  <si>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</si>
  <si>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</si>
  <si>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</si>
  <si>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</si>
  <si>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</si>
  <si>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</si>
  <si>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</si>
  <si>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</si>
  <si>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</si>
  <si>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</si>
  <si>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</si>
  <si>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</si>
  <si>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</si>
  <si>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</si>
  <si>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</si>
  <si>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</si>
  <si>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</si>
  <si>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</si>
  <si>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</si>
  <si>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</si>
  <si>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</si>
  <si>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</si>
  <si>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</si>
  <si>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</si>
  <si>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</si>
  <si>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</si>
  <si>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</si>
  <si>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</si>
  <si>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</si>
  <si>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</si>
  <si>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</si>
  <si>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</si>
  <si>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</si>
  <si>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</si>
  <si>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Emergency and Disaster Relief Services</t>
  </si>
  <si>
    <t>Lease Acquisitions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</si>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</sst>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3364043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988028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4352071</v>
      </c>
      <c r="P5" s="30">
        <f>(O5/P$33)</f>
        <v>730.09075658446568</v>
      </c>
      <c r="Q5" s="6"/>
    </row>
    <row r="6" spans="1:134">
      <c r="A6" s="12"/>
      <c r="B6" s="42">
        <v>511</v>
      </c>
      <c r="C6" s="19" t="s">
        <v>19</v>
      </c>
      <c r="D6" s="43">
        <v>157886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157886</v>
      </c>
      <c r="P6" s="44">
        <f>(O6/P$33)</f>
        <v>26.486495554437177</v>
      </c>
      <c r="Q6" s="9"/>
    </row>
    <row r="7" spans="1:134">
      <c r="A7" s="12"/>
      <c r="B7" s="42">
        <v>512</v>
      </c>
      <c r="C7" s="19" t="s">
        <v>20</v>
      </c>
      <c r="D7" s="43">
        <v>707693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707693</v>
      </c>
      <c r="P7" s="44">
        <f>(O7/P$33)</f>
        <v>118.72051669183023</v>
      </c>
      <c r="Q7" s="9"/>
    </row>
    <row r="8" spans="1:134">
      <c r="A8" s="12"/>
      <c r="B8" s="42">
        <v>513</v>
      </c>
      <c r="C8" s="19" t="s">
        <v>21</v>
      </c>
      <c r="D8" s="43">
        <v>968953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109083</v>
      </c>
      <c r="L8" s="43">
        <v>0</v>
      </c>
      <c r="M8" s="43">
        <v>0</v>
      </c>
      <c r="N8" s="43">
        <v>0</v>
      </c>
      <c r="O8" s="43">
        <f t="shared" si="0"/>
        <v>1078036</v>
      </c>
      <c r="P8" s="44">
        <f>(O8/P$33)</f>
        <v>180.84817983559805</v>
      </c>
      <c r="Q8" s="9"/>
    </row>
    <row r="9" spans="1:134">
      <c r="A9" s="12"/>
      <c r="B9" s="42">
        <v>514</v>
      </c>
      <c r="C9" s="19" t="s">
        <v>22</v>
      </c>
      <c r="D9" s="43">
        <v>219801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219801</v>
      </c>
      <c r="P9" s="44">
        <f>(O9/P$33)</f>
        <v>36.873175641670862</v>
      </c>
      <c r="Q9" s="9"/>
    </row>
    <row r="10" spans="1:134">
      <c r="A10" s="12"/>
      <c r="B10" s="42">
        <v>517</v>
      </c>
      <c r="C10" s="19" t="s">
        <v>23</v>
      </c>
      <c r="D10" s="43">
        <v>580083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580083</v>
      </c>
      <c r="P10" s="44">
        <f>(O10/P$33)</f>
        <v>97.313034725717159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878945</v>
      </c>
      <c r="L11" s="43">
        <v>0</v>
      </c>
      <c r="M11" s="43">
        <v>0</v>
      </c>
      <c r="N11" s="43">
        <v>0</v>
      </c>
      <c r="O11" s="43">
        <f t="shared" si="0"/>
        <v>878945</v>
      </c>
      <c r="P11" s="44">
        <f>(O11/P$33)</f>
        <v>147.44925348095958</v>
      </c>
      <c r="Q11" s="9"/>
    </row>
    <row r="12" spans="1:134">
      <c r="A12" s="12"/>
      <c r="B12" s="42">
        <v>519</v>
      </c>
      <c r="C12" s="19" t="s">
        <v>25</v>
      </c>
      <c r="D12" s="43">
        <v>729627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729627</v>
      </c>
      <c r="P12" s="44">
        <f>(O12/P$33)</f>
        <v>122.40010065425264</v>
      </c>
      <c r="Q12" s="9"/>
    </row>
    <row r="13" spans="1:134" ht="15.75">
      <c r="A13" s="26" t="s">
        <v>26</v>
      </c>
      <c r="B13" s="27"/>
      <c r="C13" s="28"/>
      <c r="D13" s="29">
        <f>SUM(D14:D17)</f>
        <v>5829775</v>
      </c>
      <c r="E13" s="29">
        <f>SUM(E14:E17)</f>
        <v>22730</v>
      </c>
      <c r="F13" s="29">
        <f>SUM(F14:F17)</f>
        <v>0</v>
      </c>
      <c r="G13" s="29">
        <f>SUM(G14:G17)</f>
        <v>204016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6056521</v>
      </c>
      <c r="P13" s="41">
        <f>(O13/P$33)</f>
        <v>1016.0243247777219</v>
      </c>
      <c r="Q13" s="10"/>
    </row>
    <row r="14" spans="1:134">
      <c r="A14" s="12"/>
      <c r="B14" s="42">
        <v>521</v>
      </c>
      <c r="C14" s="19" t="s">
        <v>27</v>
      </c>
      <c r="D14" s="43">
        <v>4529444</v>
      </c>
      <c r="E14" s="43">
        <v>22730</v>
      </c>
      <c r="F14" s="43">
        <v>0</v>
      </c>
      <c r="G14" s="43">
        <v>204016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4756190</v>
      </c>
      <c r="P14" s="44">
        <f>(O14/P$33)</f>
        <v>797.88458312363696</v>
      </c>
      <c r="Q14" s="9"/>
    </row>
    <row r="15" spans="1:134">
      <c r="A15" s="12"/>
      <c r="B15" s="42">
        <v>524</v>
      </c>
      <c r="C15" s="19" t="s">
        <v>28</v>
      </c>
      <c r="D15" s="43">
        <v>1196669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1196669</v>
      </c>
      <c r="P15" s="44">
        <f>(O15/P$33)</f>
        <v>200.74970642509646</v>
      </c>
      <c r="Q15" s="9"/>
    </row>
    <row r="16" spans="1:134">
      <c r="A16" s="12"/>
      <c r="B16" s="42">
        <v>525</v>
      </c>
      <c r="C16" s="19" t="s">
        <v>89</v>
      </c>
      <c r="D16" s="43">
        <v>9592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9592</v>
      </c>
      <c r="P16" s="44">
        <f>(O16/P$33)</f>
        <v>1.6091259855728905</v>
      </c>
      <c r="Q16" s="9"/>
    </row>
    <row r="17" spans="1:120">
      <c r="A17" s="12"/>
      <c r="B17" s="42">
        <v>529</v>
      </c>
      <c r="C17" s="19" t="s">
        <v>29</v>
      </c>
      <c r="D17" s="43">
        <v>94070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94070</v>
      </c>
      <c r="P17" s="44">
        <f>(O17/P$33)</f>
        <v>15.780909243415534</v>
      </c>
      <c r="Q17" s="9"/>
    </row>
    <row r="18" spans="1:120" ht="15.75">
      <c r="A18" s="26" t="s">
        <v>30</v>
      </c>
      <c r="B18" s="27"/>
      <c r="C18" s="28"/>
      <c r="D18" s="29">
        <f>SUM(D19:D22)</f>
        <v>0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4578331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4578331</v>
      </c>
      <c r="P18" s="41">
        <f>(O18/P$33)</f>
        <v>768.04747525582957</v>
      </c>
      <c r="Q18" s="10"/>
    </row>
    <row r="19" spans="1:120">
      <c r="A19" s="12"/>
      <c r="B19" s="42">
        <v>533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1179874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8" si="2">SUM(D19:N19)</f>
        <v>1179874</v>
      </c>
      <c r="P19" s="44">
        <f>(O19/P$33)</f>
        <v>197.93222613655428</v>
      </c>
      <c r="Q19" s="9"/>
    </row>
    <row r="20" spans="1:120">
      <c r="A20" s="12"/>
      <c r="B20" s="42">
        <v>534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841524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841524</v>
      </c>
      <c r="P20" s="44">
        <f>(O20/P$33)</f>
        <v>141.17161550075491</v>
      </c>
      <c r="Q20" s="9"/>
    </row>
    <row r="21" spans="1:120">
      <c r="A21" s="12"/>
      <c r="B21" s="42">
        <v>535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2322117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2322117</v>
      </c>
      <c r="P21" s="44">
        <f>(O21/P$33)</f>
        <v>389.55158530447909</v>
      </c>
      <c r="Q21" s="9"/>
    </row>
    <row r="22" spans="1:120">
      <c r="A22" s="12"/>
      <c r="B22" s="42">
        <v>538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234816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234816</v>
      </c>
      <c r="P22" s="44">
        <f>(O22/P$33)</f>
        <v>39.392048314041268</v>
      </c>
      <c r="Q22" s="9"/>
    </row>
    <row r="23" spans="1:120" ht="15.75">
      <c r="A23" s="26" t="s">
        <v>35</v>
      </c>
      <c r="B23" s="27"/>
      <c r="C23" s="28"/>
      <c r="D23" s="29">
        <f>SUM(D24:D26)</f>
        <v>993286</v>
      </c>
      <c r="E23" s="29">
        <f>SUM(E24:E26)</f>
        <v>0</v>
      </c>
      <c r="F23" s="29">
        <f>SUM(F24:F26)</f>
        <v>0</v>
      </c>
      <c r="G23" s="29">
        <f>SUM(G24:G26)</f>
        <v>0</v>
      </c>
      <c r="H23" s="29">
        <f>SUM(H24:H26)</f>
        <v>0</v>
      </c>
      <c r="I23" s="29">
        <f>SUM(I24:I26)</f>
        <v>7013347</v>
      </c>
      <c r="J23" s="29">
        <f>SUM(J24:J26)</f>
        <v>0</v>
      </c>
      <c r="K23" s="29">
        <f>SUM(K24:K26)</f>
        <v>0</v>
      </c>
      <c r="L23" s="29">
        <f>SUM(L24:L26)</f>
        <v>0</v>
      </c>
      <c r="M23" s="29">
        <f>SUM(M24:M26)</f>
        <v>0</v>
      </c>
      <c r="N23" s="29">
        <f>SUM(N24:N26)</f>
        <v>0</v>
      </c>
      <c r="O23" s="29">
        <f t="shared" si="2"/>
        <v>8006633</v>
      </c>
      <c r="P23" s="41">
        <f>(O23/P$33)</f>
        <v>1343.1694346586144</v>
      </c>
      <c r="Q23" s="10"/>
    </row>
    <row r="24" spans="1:120">
      <c r="A24" s="12"/>
      <c r="B24" s="42">
        <v>541</v>
      </c>
      <c r="C24" s="19" t="s">
        <v>36</v>
      </c>
      <c r="D24" s="43">
        <v>884763</v>
      </c>
      <c r="E24" s="43">
        <v>0</v>
      </c>
      <c r="F24" s="43">
        <v>0</v>
      </c>
      <c r="G24" s="43">
        <v>0</v>
      </c>
      <c r="H24" s="43">
        <v>0</v>
      </c>
      <c r="I24" s="43">
        <v>6372203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7256966</v>
      </c>
      <c r="P24" s="44">
        <f>(O24/P$33)</f>
        <v>1217.407481966113</v>
      </c>
      <c r="Q24" s="9"/>
    </row>
    <row r="25" spans="1:120">
      <c r="A25" s="12"/>
      <c r="B25" s="42">
        <v>544</v>
      </c>
      <c r="C25" s="19" t="s">
        <v>37</v>
      </c>
      <c r="D25" s="43">
        <v>108523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108523</v>
      </c>
      <c r="P25" s="44">
        <f>(O25/P$33)</f>
        <v>18.205502432477772</v>
      </c>
      <c r="Q25" s="9"/>
    </row>
    <row r="26" spans="1:120">
      <c r="A26" s="12"/>
      <c r="B26" s="42">
        <v>545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641144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641144</v>
      </c>
      <c r="P26" s="44">
        <f>(O26/P$33)</f>
        <v>107.55645026002348</v>
      </c>
      <c r="Q26" s="9"/>
    </row>
    <row r="27" spans="1:120" ht="15.75">
      <c r="A27" s="26" t="s">
        <v>39</v>
      </c>
      <c r="B27" s="27"/>
      <c r="C27" s="28"/>
      <c r="D27" s="29">
        <f>SUM(D28:D28)</f>
        <v>1365275</v>
      </c>
      <c r="E27" s="29">
        <f>SUM(E28:E28)</f>
        <v>10068</v>
      </c>
      <c r="F27" s="29">
        <f>SUM(F28:F28)</f>
        <v>0</v>
      </c>
      <c r="G27" s="29">
        <f>SUM(G28:G28)</f>
        <v>0</v>
      </c>
      <c r="H27" s="29">
        <f>SUM(H28:H28)</f>
        <v>0</v>
      </c>
      <c r="I27" s="29">
        <f>SUM(I28:I28)</f>
        <v>0</v>
      </c>
      <c r="J27" s="29">
        <f>SUM(J28:J28)</f>
        <v>0</v>
      </c>
      <c r="K27" s="29">
        <f>SUM(K28:K28)</f>
        <v>0</v>
      </c>
      <c r="L27" s="29">
        <f>SUM(L28:L28)</f>
        <v>0</v>
      </c>
      <c r="M27" s="29">
        <f>SUM(M28:M28)</f>
        <v>0</v>
      </c>
      <c r="N27" s="29">
        <f>SUM(N28:N28)</f>
        <v>0</v>
      </c>
      <c r="O27" s="29">
        <f>SUM(D27:N27)</f>
        <v>1375343</v>
      </c>
      <c r="P27" s="41">
        <f>(O27/P$33)</f>
        <v>230.7235363194095</v>
      </c>
      <c r="Q27" s="9"/>
    </row>
    <row r="28" spans="1:120">
      <c r="A28" s="12"/>
      <c r="B28" s="42">
        <v>572</v>
      </c>
      <c r="C28" s="19" t="s">
        <v>41</v>
      </c>
      <c r="D28" s="43">
        <v>1365275</v>
      </c>
      <c r="E28" s="43">
        <v>10068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2"/>
        <v>1375343</v>
      </c>
      <c r="P28" s="44">
        <f>(O28/P$33)</f>
        <v>230.7235363194095</v>
      </c>
      <c r="Q28" s="9"/>
    </row>
    <row r="29" spans="1:120" ht="15.75">
      <c r="A29" s="26" t="s">
        <v>43</v>
      </c>
      <c r="B29" s="27"/>
      <c r="C29" s="28"/>
      <c r="D29" s="29">
        <f>SUM(D30:D30)</f>
        <v>1697545</v>
      </c>
      <c r="E29" s="29">
        <f>SUM(E30:E30)</f>
        <v>0</v>
      </c>
      <c r="F29" s="29">
        <f>SUM(F30:F30)</f>
        <v>0</v>
      </c>
      <c r="G29" s="29">
        <f>SUM(G30:G30)</f>
        <v>213176</v>
      </c>
      <c r="H29" s="29">
        <f>SUM(H30:H30)</f>
        <v>0</v>
      </c>
      <c r="I29" s="29">
        <f>SUM(I30:I30)</f>
        <v>0</v>
      </c>
      <c r="J29" s="29">
        <f>SUM(J30:J30)</f>
        <v>0</v>
      </c>
      <c r="K29" s="29">
        <f>SUM(K30:K30)</f>
        <v>0</v>
      </c>
      <c r="L29" s="29">
        <f>SUM(L30:L30)</f>
        <v>0</v>
      </c>
      <c r="M29" s="29">
        <f>SUM(M30:M30)</f>
        <v>0</v>
      </c>
      <c r="N29" s="29">
        <f>SUM(N30:N30)</f>
        <v>0</v>
      </c>
      <c r="O29" s="29">
        <f>SUM(D29:N29)</f>
        <v>1910721</v>
      </c>
      <c r="P29" s="41">
        <f>(O29/P$33)</f>
        <v>320.53699043784599</v>
      </c>
      <c r="Q29" s="9"/>
    </row>
    <row r="30" spans="1:120" ht="15.75" thickBot="1">
      <c r="A30" s="12"/>
      <c r="B30" s="42">
        <v>584</v>
      </c>
      <c r="C30" s="19" t="s">
        <v>90</v>
      </c>
      <c r="D30" s="43">
        <v>1697545</v>
      </c>
      <c r="E30" s="43">
        <v>0</v>
      </c>
      <c r="F30" s="43">
        <v>0</v>
      </c>
      <c r="G30" s="43">
        <v>213176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" si="3">SUM(D30:N30)</f>
        <v>1910721</v>
      </c>
      <c r="P30" s="44">
        <f>(O30/P$33)</f>
        <v>320.53699043784599</v>
      </c>
      <c r="Q30" s="9"/>
    </row>
    <row r="31" spans="1:120" ht="16.5" thickBot="1">
      <c r="A31" s="13" t="s">
        <v>10</v>
      </c>
      <c r="B31" s="21"/>
      <c r="C31" s="20"/>
      <c r="D31" s="14">
        <f>SUM(D5,D13,D18,D23,D27,D29)</f>
        <v>13249924</v>
      </c>
      <c r="E31" s="14">
        <f t="shared" ref="E31:N31" si="4">SUM(E5,E13,E18,E23,E27,E29)</f>
        <v>32798</v>
      </c>
      <c r="F31" s="14">
        <f t="shared" si="4"/>
        <v>0</v>
      </c>
      <c r="G31" s="14">
        <f t="shared" si="4"/>
        <v>417192</v>
      </c>
      <c r="H31" s="14">
        <f t="shared" si="4"/>
        <v>0</v>
      </c>
      <c r="I31" s="14">
        <f t="shared" si="4"/>
        <v>11591678</v>
      </c>
      <c r="J31" s="14">
        <f t="shared" si="4"/>
        <v>0</v>
      </c>
      <c r="K31" s="14">
        <f t="shared" si="4"/>
        <v>988028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26279620</v>
      </c>
      <c r="P31" s="35">
        <f>(O31/P$33)</f>
        <v>4408.5925180338872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91</v>
      </c>
      <c r="N33" s="90"/>
      <c r="O33" s="90"/>
      <c r="P33" s="39">
        <v>5961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1698314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4158396</v>
      </c>
      <c r="L5" s="24">
        <f t="shared" si="0"/>
        <v>0</v>
      </c>
      <c r="M5" s="24">
        <f t="shared" si="0"/>
        <v>0</v>
      </c>
      <c r="N5" s="25">
        <f>SUM(D5:M5)</f>
        <v>5856710</v>
      </c>
      <c r="O5" s="30">
        <f t="shared" ref="O5:O32" si="1">(N5/O$34)</f>
        <v>1008.3867079889807</v>
      </c>
      <c r="P5" s="6"/>
    </row>
    <row r="6" spans="1:133">
      <c r="A6" s="12"/>
      <c r="B6" s="42">
        <v>511</v>
      </c>
      <c r="C6" s="19" t="s">
        <v>19</v>
      </c>
      <c r="D6" s="43">
        <v>107900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107900</v>
      </c>
      <c r="O6" s="44">
        <f t="shared" si="1"/>
        <v>18.577823691460054</v>
      </c>
      <c r="P6" s="9"/>
    </row>
    <row r="7" spans="1:133">
      <c r="A7" s="12"/>
      <c r="B7" s="42">
        <v>512</v>
      </c>
      <c r="C7" s="19" t="s">
        <v>20</v>
      </c>
      <c r="D7" s="43">
        <v>465286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465286</v>
      </c>
      <c r="O7" s="44">
        <f t="shared" si="1"/>
        <v>80.111225895316807</v>
      </c>
      <c r="P7" s="9"/>
    </row>
    <row r="8" spans="1:133">
      <c r="A8" s="12"/>
      <c r="B8" s="42">
        <v>513</v>
      </c>
      <c r="C8" s="19" t="s">
        <v>21</v>
      </c>
      <c r="D8" s="43">
        <v>244897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68933</v>
      </c>
      <c r="L8" s="43">
        <v>0</v>
      </c>
      <c r="M8" s="43">
        <v>0</v>
      </c>
      <c r="N8" s="43">
        <f t="shared" si="2"/>
        <v>313830</v>
      </c>
      <c r="O8" s="44">
        <f t="shared" si="1"/>
        <v>54.034090909090907</v>
      </c>
      <c r="P8" s="9"/>
    </row>
    <row r="9" spans="1:133">
      <c r="A9" s="12"/>
      <c r="B9" s="42">
        <v>514</v>
      </c>
      <c r="C9" s="19" t="s">
        <v>22</v>
      </c>
      <c r="D9" s="43">
        <v>192300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192300</v>
      </c>
      <c r="O9" s="44">
        <f t="shared" si="1"/>
        <v>33.109504132231407</v>
      </c>
      <c r="P9" s="9"/>
    </row>
    <row r="10" spans="1:133">
      <c r="A10" s="12"/>
      <c r="B10" s="42">
        <v>517</v>
      </c>
      <c r="C10" s="19" t="s">
        <v>23</v>
      </c>
      <c r="D10" s="43">
        <v>584136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584136</v>
      </c>
      <c r="O10" s="44">
        <f t="shared" si="1"/>
        <v>100.57438016528926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4089463</v>
      </c>
      <c r="L11" s="43">
        <v>0</v>
      </c>
      <c r="M11" s="43">
        <v>0</v>
      </c>
      <c r="N11" s="43">
        <f t="shared" si="2"/>
        <v>4089463</v>
      </c>
      <c r="O11" s="44">
        <f t="shared" si="1"/>
        <v>704.10864325068871</v>
      </c>
      <c r="P11" s="9"/>
    </row>
    <row r="12" spans="1:133">
      <c r="A12" s="12"/>
      <c r="B12" s="42">
        <v>519</v>
      </c>
      <c r="C12" s="19" t="s">
        <v>25</v>
      </c>
      <c r="D12" s="43">
        <v>103795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103795</v>
      </c>
      <c r="O12" s="44">
        <f t="shared" si="1"/>
        <v>17.871039944903583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4874895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4874895</v>
      </c>
      <c r="O13" s="41">
        <f t="shared" si="1"/>
        <v>839.34142561983469</v>
      </c>
      <c r="P13" s="10"/>
    </row>
    <row r="14" spans="1:133">
      <c r="A14" s="12"/>
      <c r="B14" s="42">
        <v>521</v>
      </c>
      <c r="C14" s="19" t="s">
        <v>27</v>
      </c>
      <c r="D14" s="43">
        <v>4216964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4216964</v>
      </c>
      <c r="O14" s="44">
        <f t="shared" si="1"/>
        <v>726.06129476584022</v>
      </c>
      <c r="P14" s="9"/>
    </row>
    <row r="15" spans="1:133">
      <c r="A15" s="12"/>
      <c r="B15" s="42">
        <v>524</v>
      </c>
      <c r="C15" s="19" t="s">
        <v>28</v>
      </c>
      <c r="D15" s="43">
        <v>614549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614549</v>
      </c>
      <c r="O15" s="44">
        <f t="shared" si="1"/>
        <v>105.8107782369146</v>
      </c>
      <c r="P15" s="9"/>
    </row>
    <row r="16" spans="1:133">
      <c r="A16" s="12"/>
      <c r="B16" s="42">
        <v>529</v>
      </c>
      <c r="C16" s="19" t="s">
        <v>29</v>
      </c>
      <c r="D16" s="43">
        <v>43382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43382</v>
      </c>
      <c r="O16" s="44">
        <f t="shared" si="1"/>
        <v>7.4693526170798901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3059116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3059116</v>
      </c>
      <c r="O17" s="41">
        <f t="shared" si="1"/>
        <v>526.70730027548211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913966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913966</v>
      </c>
      <c r="O18" s="44">
        <f t="shared" si="1"/>
        <v>157.3632920110193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690765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690765</v>
      </c>
      <c r="O19" s="44">
        <f t="shared" si="1"/>
        <v>118.93336776859505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1334271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1334271</v>
      </c>
      <c r="O20" s="44">
        <f t="shared" si="1"/>
        <v>229.72985537190084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120114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120114</v>
      </c>
      <c r="O21" s="44">
        <f t="shared" si="1"/>
        <v>20.680785123966942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847194</v>
      </c>
      <c r="E22" s="29">
        <f t="shared" si="6"/>
        <v>0</v>
      </c>
      <c r="F22" s="29">
        <f t="shared" si="6"/>
        <v>0</v>
      </c>
      <c r="G22" s="29">
        <f t="shared" si="6"/>
        <v>39665</v>
      </c>
      <c r="H22" s="29">
        <f t="shared" si="6"/>
        <v>0</v>
      </c>
      <c r="I22" s="29">
        <f t="shared" si="6"/>
        <v>4975411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5862270</v>
      </c>
      <c r="O22" s="41">
        <f t="shared" si="1"/>
        <v>1009.3440082644628</v>
      </c>
      <c r="P22" s="10"/>
    </row>
    <row r="23" spans="1:119">
      <c r="A23" s="12"/>
      <c r="B23" s="42">
        <v>541</v>
      </c>
      <c r="C23" s="19" t="s">
        <v>36</v>
      </c>
      <c r="D23" s="43">
        <v>759558</v>
      </c>
      <c r="E23" s="43">
        <v>0</v>
      </c>
      <c r="F23" s="43">
        <v>0</v>
      </c>
      <c r="G23" s="43">
        <v>39665</v>
      </c>
      <c r="H23" s="43">
        <v>0</v>
      </c>
      <c r="I23" s="43">
        <v>4157983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4957206</v>
      </c>
      <c r="O23" s="44">
        <f t="shared" si="1"/>
        <v>853.51342975206614</v>
      </c>
      <c r="P23" s="9"/>
    </row>
    <row r="24" spans="1:119">
      <c r="A24" s="12"/>
      <c r="B24" s="42">
        <v>544</v>
      </c>
      <c r="C24" s="19" t="s">
        <v>37</v>
      </c>
      <c r="D24" s="43">
        <v>87636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87636</v>
      </c>
      <c r="O24" s="44">
        <f t="shared" si="1"/>
        <v>15.088842975206612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817428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817428</v>
      </c>
      <c r="O25" s="44">
        <f t="shared" si="1"/>
        <v>140.7417355371901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126719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126719</v>
      </c>
      <c r="O26" s="41">
        <f t="shared" si="1"/>
        <v>21.818009641873278</v>
      </c>
      <c r="P26" s="9"/>
    </row>
    <row r="27" spans="1:119">
      <c r="A27" s="12"/>
      <c r="B27" s="42">
        <v>571</v>
      </c>
      <c r="C27" s="19" t="s">
        <v>40</v>
      </c>
      <c r="D27" s="43">
        <v>100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100</v>
      </c>
      <c r="O27" s="44">
        <f t="shared" si="1"/>
        <v>1.7217630853994491E-2</v>
      </c>
      <c r="P27" s="9"/>
    </row>
    <row r="28" spans="1:119">
      <c r="A28" s="12"/>
      <c r="B28" s="42">
        <v>572</v>
      </c>
      <c r="C28" s="19" t="s">
        <v>41</v>
      </c>
      <c r="D28" s="43">
        <v>126619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126619</v>
      </c>
      <c r="O28" s="44">
        <f t="shared" si="1"/>
        <v>21.800792011019283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SUM(D30:D31)</f>
        <v>4663322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1764581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6427903</v>
      </c>
      <c r="O29" s="41">
        <f t="shared" si="1"/>
        <v>1106.7326101928375</v>
      </c>
      <c r="P29" s="9"/>
    </row>
    <row r="30" spans="1:119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1764581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1764581</v>
      </c>
      <c r="O30" s="44">
        <f t="shared" si="1"/>
        <v>303.81904269972449</v>
      </c>
      <c r="P30" s="9"/>
    </row>
    <row r="31" spans="1:119" ht="15.75" thickBot="1">
      <c r="A31" s="12"/>
      <c r="B31" s="42">
        <v>585</v>
      </c>
      <c r="C31" s="19" t="s">
        <v>54</v>
      </c>
      <c r="D31" s="43">
        <v>4663322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4663322</v>
      </c>
      <c r="O31" s="44">
        <f t="shared" si="1"/>
        <v>802.91356749311296</v>
      </c>
      <c r="P31" s="9"/>
    </row>
    <row r="32" spans="1:119" ht="16.5" thickBot="1">
      <c r="A32" s="13" t="s">
        <v>10</v>
      </c>
      <c r="B32" s="21"/>
      <c r="C32" s="20"/>
      <c r="D32" s="14">
        <f>SUM(D5,D13,D17,D22,D26,D29)</f>
        <v>12210444</v>
      </c>
      <c r="E32" s="14">
        <f t="shared" ref="E32:M32" si="9">SUM(E5,E13,E17,E22,E26,E29)</f>
        <v>0</v>
      </c>
      <c r="F32" s="14">
        <f t="shared" si="9"/>
        <v>0</v>
      </c>
      <c r="G32" s="14">
        <f t="shared" si="9"/>
        <v>39665</v>
      </c>
      <c r="H32" s="14">
        <f t="shared" si="9"/>
        <v>0</v>
      </c>
      <c r="I32" s="14">
        <f t="shared" si="9"/>
        <v>9799108</v>
      </c>
      <c r="J32" s="14">
        <f t="shared" si="9"/>
        <v>0</v>
      </c>
      <c r="K32" s="14">
        <f t="shared" si="9"/>
        <v>4158396</v>
      </c>
      <c r="L32" s="14">
        <f t="shared" si="9"/>
        <v>0</v>
      </c>
      <c r="M32" s="14">
        <f t="shared" si="9"/>
        <v>0</v>
      </c>
      <c r="N32" s="14">
        <f t="shared" si="4"/>
        <v>26207613</v>
      </c>
      <c r="O32" s="35">
        <f t="shared" si="1"/>
        <v>4512.3300619834708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57</v>
      </c>
      <c r="M34" s="90"/>
      <c r="N34" s="90"/>
      <c r="O34" s="39">
        <v>5808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48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1692212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483432</v>
      </c>
      <c r="L5" s="24">
        <f t="shared" si="0"/>
        <v>0</v>
      </c>
      <c r="M5" s="24">
        <f t="shared" si="0"/>
        <v>0</v>
      </c>
      <c r="N5" s="25">
        <f>SUM(D5:M5)</f>
        <v>2175644</v>
      </c>
      <c r="O5" s="30">
        <f t="shared" ref="O5:O31" si="1">(N5/O$33)</f>
        <v>378.044135534318</v>
      </c>
      <c r="P5" s="6"/>
    </row>
    <row r="6" spans="1:133">
      <c r="A6" s="12"/>
      <c r="B6" s="42">
        <v>511</v>
      </c>
      <c r="C6" s="19" t="s">
        <v>19</v>
      </c>
      <c r="D6" s="43">
        <v>62360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62360</v>
      </c>
      <c r="O6" s="44">
        <f t="shared" si="1"/>
        <v>10.835794960903563</v>
      </c>
      <c r="P6" s="9"/>
    </row>
    <row r="7" spans="1:133">
      <c r="A7" s="12"/>
      <c r="B7" s="42">
        <v>512</v>
      </c>
      <c r="C7" s="19" t="s">
        <v>20</v>
      </c>
      <c r="D7" s="43">
        <v>496213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496213</v>
      </c>
      <c r="O7" s="44">
        <f t="shared" si="1"/>
        <v>86.222936576889666</v>
      </c>
      <c r="P7" s="9"/>
    </row>
    <row r="8" spans="1:133">
      <c r="A8" s="12"/>
      <c r="B8" s="42">
        <v>513</v>
      </c>
      <c r="C8" s="19" t="s">
        <v>21</v>
      </c>
      <c r="D8" s="43">
        <v>260925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70901</v>
      </c>
      <c r="L8" s="43">
        <v>0</v>
      </c>
      <c r="M8" s="43">
        <v>0</v>
      </c>
      <c r="N8" s="43">
        <f t="shared" si="2"/>
        <v>331826</v>
      </c>
      <c r="O8" s="44">
        <f t="shared" si="1"/>
        <v>57.658731537793223</v>
      </c>
      <c r="P8" s="9"/>
    </row>
    <row r="9" spans="1:133">
      <c r="A9" s="12"/>
      <c r="B9" s="42">
        <v>514</v>
      </c>
      <c r="C9" s="19" t="s">
        <v>22</v>
      </c>
      <c r="D9" s="43">
        <v>97374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97374</v>
      </c>
      <c r="O9" s="44">
        <f t="shared" si="1"/>
        <v>16.91989574283232</v>
      </c>
      <c r="P9" s="9"/>
    </row>
    <row r="10" spans="1:133">
      <c r="A10" s="12"/>
      <c r="B10" s="42">
        <v>517</v>
      </c>
      <c r="C10" s="19" t="s">
        <v>23</v>
      </c>
      <c r="D10" s="43">
        <v>609903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609903</v>
      </c>
      <c r="O10" s="44">
        <f t="shared" si="1"/>
        <v>105.97793223284101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412531</v>
      </c>
      <c r="L11" s="43">
        <v>0</v>
      </c>
      <c r="M11" s="43">
        <v>0</v>
      </c>
      <c r="N11" s="43">
        <f t="shared" si="2"/>
        <v>412531</v>
      </c>
      <c r="O11" s="44">
        <f t="shared" si="1"/>
        <v>71.682189400521281</v>
      </c>
      <c r="P11" s="9"/>
    </row>
    <row r="12" spans="1:133">
      <c r="A12" s="12"/>
      <c r="B12" s="42">
        <v>519</v>
      </c>
      <c r="C12" s="19" t="s">
        <v>25</v>
      </c>
      <c r="D12" s="43">
        <v>165437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165437</v>
      </c>
      <c r="O12" s="44">
        <f t="shared" si="1"/>
        <v>28.746655082536925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4393817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4393817</v>
      </c>
      <c r="O13" s="41">
        <f t="shared" si="1"/>
        <v>763.47819287576021</v>
      </c>
      <c r="P13" s="10"/>
    </row>
    <row r="14" spans="1:133">
      <c r="A14" s="12"/>
      <c r="B14" s="42">
        <v>521</v>
      </c>
      <c r="C14" s="19" t="s">
        <v>27</v>
      </c>
      <c r="D14" s="43">
        <v>3808479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3808479</v>
      </c>
      <c r="O14" s="44">
        <f t="shared" si="1"/>
        <v>661.76872284969591</v>
      </c>
      <c r="P14" s="9"/>
    </row>
    <row r="15" spans="1:133">
      <c r="A15" s="12"/>
      <c r="B15" s="42">
        <v>524</v>
      </c>
      <c r="C15" s="19" t="s">
        <v>28</v>
      </c>
      <c r="D15" s="43">
        <v>543997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543997</v>
      </c>
      <c r="O15" s="44">
        <f t="shared" si="1"/>
        <v>94.525977410947007</v>
      </c>
      <c r="P15" s="9"/>
    </row>
    <row r="16" spans="1:133">
      <c r="A16" s="12"/>
      <c r="B16" s="42">
        <v>529</v>
      </c>
      <c r="C16" s="19" t="s">
        <v>29</v>
      </c>
      <c r="D16" s="43">
        <v>41341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41341</v>
      </c>
      <c r="O16" s="44">
        <f t="shared" si="1"/>
        <v>7.1834926151172889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3001194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3001194</v>
      </c>
      <c r="O17" s="41">
        <f t="shared" si="1"/>
        <v>521.49331016507381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953007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953007</v>
      </c>
      <c r="O18" s="44">
        <f t="shared" si="1"/>
        <v>165.5963509991312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668603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668603</v>
      </c>
      <c r="O19" s="44">
        <f t="shared" si="1"/>
        <v>116.17775847089487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1284691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1284691</v>
      </c>
      <c r="O20" s="44">
        <f t="shared" si="1"/>
        <v>223.2304083405734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94893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94893</v>
      </c>
      <c r="O21" s="44">
        <f t="shared" si="1"/>
        <v>16.48879235447437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1064646</v>
      </c>
      <c r="E22" s="29">
        <f t="shared" si="6"/>
        <v>0</v>
      </c>
      <c r="F22" s="29">
        <f t="shared" si="6"/>
        <v>0</v>
      </c>
      <c r="G22" s="29">
        <f t="shared" si="6"/>
        <v>4001922</v>
      </c>
      <c r="H22" s="29">
        <f t="shared" si="6"/>
        <v>0</v>
      </c>
      <c r="I22" s="29">
        <f t="shared" si="6"/>
        <v>4520870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9587438</v>
      </c>
      <c r="O22" s="41">
        <f t="shared" si="1"/>
        <v>1665.9318853171155</v>
      </c>
      <c r="P22" s="10"/>
    </row>
    <row r="23" spans="1:119">
      <c r="A23" s="12"/>
      <c r="B23" s="42">
        <v>541</v>
      </c>
      <c r="C23" s="19" t="s">
        <v>36</v>
      </c>
      <c r="D23" s="43">
        <v>988332</v>
      </c>
      <c r="E23" s="43">
        <v>0</v>
      </c>
      <c r="F23" s="43">
        <v>0</v>
      </c>
      <c r="G23" s="43">
        <v>4001922</v>
      </c>
      <c r="H23" s="43">
        <v>0</v>
      </c>
      <c r="I23" s="43">
        <v>3878069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8868323</v>
      </c>
      <c r="O23" s="44">
        <f t="shared" si="1"/>
        <v>1540.9770634231104</v>
      </c>
      <c r="P23" s="9"/>
    </row>
    <row r="24" spans="1:119">
      <c r="A24" s="12"/>
      <c r="B24" s="42">
        <v>544</v>
      </c>
      <c r="C24" s="19" t="s">
        <v>37</v>
      </c>
      <c r="D24" s="43">
        <v>76314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76314</v>
      </c>
      <c r="O24" s="44">
        <f t="shared" si="1"/>
        <v>13.260469157254562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642801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642801</v>
      </c>
      <c r="O25" s="44">
        <f t="shared" si="1"/>
        <v>111.69435273675064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60252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60252</v>
      </c>
      <c r="O26" s="41">
        <f t="shared" si="1"/>
        <v>10.469504778453519</v>
      </c>
      <c r="P26" s="9"/>
    </row>
    <row r="27" spans="1:119">
      <c r="A27" s="12"/>
      <c r="B27" s="42">
        <v>571</v>
      </c>
      <c r="C27" s="19" t="s">
        <v>40</v>
      </c>
      <c r="D27" s="43">
        <v>8100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8100</v>
      </c>
      <c r="O27" s="44">
        <f t="shared" si="1"/>
        <v>1.4074717636837533</v>
      </c>
      <c r="P27" s="9"/>
    </row>
    <row r="28" spans="1:119">
      <c r="A28" s="12"/>
      <c r="B28" s="42">
        <v>572</v>
      </c>
      <c r="C28" s="19" t="s">
        <v>41</v>
      </c>
      <c r="D28" s="43">
        <v>52152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52152</v>
      </c>
      <c r="O28" s="44">
        <f t="shared" si="1"/>
        <v>9.0620330147697654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1643197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1643197</v>
      </c>
      <c r="O29" s="41">
        <f t="shared" si="1"/>
        <v>285.52510860121635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1643197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1643197</v>
      </c>
      <c r="O30" s="44">
        <f t="shared" si="1"/>
        <v>285.52510860121635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7210927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4001922</v>
      </c>
      <c r="H31" s="14">
        <f t="shared" si="9"/>
        <v>0</v>
      </c>
      <c r="I31" s="14">
        <f t="shared" si="9"/>
        <v>9165261</v>
      </c>
      <c r="J31" s="14">
        <f t="shared" si="9"/>
        <v>0</v>
      </c>
      <c r="K31" s="14">
        <f t="shared" si="9"/>
        <v>483432</v>
      </c>
      <c r="L31" s="14">
        <f t="shared" si="9"/>
        <v>0</v>
      </c>
      <c r="M31" s="14">
        <f t="shared" si="9"/>
        <v>0</v>
      </c>
      <c r="N31" s="14">
        <f t="shared" si="4"/>
        <v>20861542</v>
      </c>
      <c r="O31" s="35">
        <f t="shared" si="1"/>
        <v>3624.9421372719376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52</v>
      </c>
      <c r="M33" s="90"/>
      <c r="N33" s="90"/>
      <c r="O33" s="39">
        <v>5755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1690191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1232365</v>
      </c>
      <c r="L5" s="24">
        <f t="shared" si="0"/>
        <v>0</v>
      </c>
      <c r="M5" s="24">
        <f t="shared" si="0"/>
        <v>0</v>
      </c>
      <c r="N5" s="25">
        <f>SUM(D5:M5)</f>
        <v>2922556</v>
      </c>
      <c r="O5" s="30">
        <f t="shared" ref="O5:O31" si="1">(N5/O$33)</f>
        <v>518.73553425630098</v>
      </c>
      <c r="P5" s="6"/>
    </row>
    <row r="6" spans="1:133">
      <c r="A6" s="12"/>
      <c r="B6" s="42">
        <v>511</v>
      </c>
      <c r="C6" s="19" t="s">
        <v>19</v>
      </c>
      <c r="D6" s="43">
        <v>58668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58668</v>
      </c>
      <c r="O6" s="44">
        <f t="shared" si="1"/>
        <v>10.413205537806176</v>
      </c>
      <c r="P6" s="9"/>
    </row>
    <row r="7" spans="1:133">
      <c r="A7" s="12"/>
      <c r="B7" s="42">
        <v>512</v>
      </c>
      <c r="C7" s="19" t="s">
        <v>20</v>
      </c>
      <c r="D7" s="43">
        <v>463300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463300</v>
      </c>
      <c r="O7" s="44">
        <f t="shared" si="1"/>
        <v>82.232871849485264</v>
      </c>
      <c r="P7" s="9"/>
    </row>
    <row r="8" spans="1:133">
      <c r="A8" s="12"/>
      <c r="B8" s="42">
        <v>513</v>
      </c>
      <c r="C8" s="19" t="s">
        <v>21</v>
      </c>
      <c r="D8" s="43">
        <v>272674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66914</v>
      </c>
      <c r="L8" s="43">
        <v>0</v>
      </c>
      <c r="M8" s="43">
        <v>0</v>
      </c>
      <c r="N8" s="43">
        <f t="shared" si="2"/>
        <v>339588</v>
      </c>
      <c r="O8" s="44">
        <f t="shared" si="1"/>
        <v>60.274760383386578</v>
      </c>
      <c r="P8" s="9"/>
    </row>
    <row r="9" spans="1:133">
      <c r="A9" s="12"/>
      <c r="B9" s="42">
        <v>514</v>
      </c>
      <c r="C9" s="19" t="s">
        <v>22</v>
      </c>
      <c r="D9" s="43">
        <v>185807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185807</v>
      </c>
      <c r="O9" s="44">
        <f t="shared" si="1"/>
        <v>32.979588214412495</v>
      </c>
      <c r="P9" s="9"/>
    </row>
    <row r="10" spans="1:133">
      <c r="A10" s="12"/>
      <c r="B10" s="42">
        <v>517</v>
      </c>
      <c r="C10" s="19" t="s">
        <v>23</v>
      </c>
      <c r="D10" s="43">
        <v>605925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605925</v>
      </c>
      <c r="O10" s="44">
        <f t="shared" si="1"/>
        <v>107.5479233226837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1165451</v>
      </c>
      <c r="L11" s="43">
        <v>0</v>
      </c>
      <c r="M11" s="43">
        <v>0</v>
      </c>
      <c r="N11" s="43">
        <f t="shared" si="2"/>
        <v>1165451</v>
      </c>
      <c r="O11" s="44">
        <f t="shared" si="1"/>
        <v>206.86031238906639</v>
      </c>
      <c r="P11" s="9"/>
    </row>
    <row r="12" spans="1:133">
      <c r="A12" s="12"/>
      <c r="B12" s="42">
        <v>519</v>
      </c>
      <c r="C12" s="19" t="s">
        <v>25</v>
      </c>
      <c r="D12" s="43">
        <v>103817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103817</v>
      </c>
      <c r="O12" s="44">
        <f t="shared" si="1"/>
        <v>18.426872559460421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4196518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4196518</v>
      </c>
      <c r="O13" s="41">
        <f t="shared" si="1"/>
        <v>744.85587504437342</v>
      </c>
      <c r="P13" s="10"/>
    </row>
    <row r="14" spans="1:133">
      <c r="A14" s="12"/>
      <c r="B14" s="42">
        <v>521</v>
      </c>
      <c r="C14" s="19" t="s">
        <v>27</v>
      </c>
      <c r="D14" s="43">
        <v>3607502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3607502</v>
      </c>
      <c r="O14" s="44">
        <f t="shared" si="1"/>
        <v>640.30919417820371</v>
      </c>
      <c r="P14" s="9"/>
    </row>
    <row r="15" spans="1:133">
      <c r="A15" s="12"/>
      <c r="B15" s="42">
        <v>524</v>
      </c>
      <c r="C15" s="19" t="s">
        <v>28</v>
      </c>
      <c r="D15" s="43">
        <v>547546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547546</v>
      </c>
      <c r="O15" s="44">
        <f t="shared" si="1"/>
        <v>97.186013489527866</v>
      </c>
      <c r="P15" s="9"/>
    </row>
    <row r="16" spans="1:133">
      <c r="A16" s="12"/>
      <c r="B16" s="42">
        <v>529</v>
      </c>
      <c r="C16" s="19" t="s">
        <v>29</v>
      </c>
      <c r="D16" s="43">
        <v>41470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41470</v>
      </c>
      <c r="O16" s="44">
        <f t="shared" si="1"/>
        <v>7.3606673766418176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2963938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2963938</v>
      </c>
      <c r="O17" s="41">
        <f t="shared" si="1"/>
        <v>526.08058217962366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933301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933301</v>
      </c>
      <c r="O18" s="44">
        <f t="shared" si="1"/>
        <v>165.65512957046502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670688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670688</v>
      </c>
      <c r="O19" s="44">
        <f t="shared" si="1"/>
        <v>119.04295349662762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1245975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1245975</v>
      </c>
      <c r="O20" s="44">
        <f t="shared" si="1"/>
        <v>221.15282215122471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113974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113974</v>
      </c>
      <c r="O21" s="44">
        <f t="shared" si="1"/>
        <v>20.229676961306353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817526</v>
      </c>
      <c r="E22" s="29">
        <f t="shared" si="6"/>
        <v>0</v>
      </c>
      <c r="F22" s="29">
        <f t="shared" si="6"/>
        <v>0</v>
      </c>
      <c r="G22" s="29">
        <f t="shared" si="6"/>
        <v>3162098</v>
      </c>
      <c r="H22" s="29">
        <f t="shared" si="6"/>
        <v>0</v>
      </c>
      <c r="I22" s="29">
        <f t="shared" si="6"/>
        <v>4691253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8670877</v>
      </c>
      <c r="O22" s="41">
        <f t="shared" si="1"/>
        <v>1539.0268015619454</v>
      </c>
      <c r="P22" s="10"/>
    </row>
    <row r="23" spans="1:119">
      <c r="A23" s="12"/>
      <c r="B23" s="42">
        <v>541</v>
      </c>
      <c r="C23" s="19" t="s">
        <v>36</v>
      </c>
      <c r="D23" s="43">
        <v>734625</v>
      </c>
      <c r="E23" s="43">
        <v>0</v>
      </c>
      <c r="F23" s="43">
        <v>0</v>
      </c>
      <c r="G23" s="43">
        <v>3162098</v>
      </c>
      <c r="H23" s="43">
        <v>0</v>
      </c>
      <c r="I23" s="43">
        <v>4011938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7908661</v>
      </c>
      <c r="O23" s="44">
        <f t="shared" si="1"/>
        <v>1403.7381966631167</v>
      </c>
      <c r="P23" s="9"/>
    </row>
    <row r="24" spans="1:119">
      <c r="A24" s="12"/>
      <c r="B24" s="42">
        <v>544</v>
      </c>
      <c r="C24" s="19" t="s">
        <v>37</v>
      </c>
      <c r="D24" s="43">
        <v>82901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82901</v>
      </c>
      <c r="O24" s="44">
        <f t="shared" si="1"/>
        <v>14.714412495562655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679315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679315</v>
      </c>
      <c r="O25" s="44">
        <f t="shared" si="1"/>
        <v>120.57419240326588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156135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156135</v>
      </c>
      <c r="O26" s="41">
        <f t="shared" si="1"/>
        <v>27.712992545260917</v>
      </c>
      <c r="P26" s="9"/>
    </row>
    <row r="27" spans="1:119">
      <c r="A27" s="12"/>
      <c r="B27" s="42">
        <v>571</v>
      </c>
      <c r="C27" s="19" t="s">
        <v>40</v>
      </c>
      <c r="D27" s="43">
        <v>7259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7259</v>
      </c>
      <c r="O27" s="44">
        <f t="shared" si="1"/>
        <v>1.2884274050408235</v>
      </c>
      <c r="P27" s="9"/>
    </row>
    <row r="28" spans="1:119">
      <c r="A28" s="12"/>
      <c r="B28" s="42">
        <v>572</v>
      </c>
      <c r="C28" s="19" t="s">
        <v>41</v>
      </c>
      <c r="D28" s="43">
        <v>148876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148876</v>
      </c>
      <c r="O28" s="44">
        <f t="shared" si="1"/>
        <v>26.424565140220093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1626752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1626752</v>
      </c>
      <c r="O29" s="41">
        <f t="shared" si="1"/>
        <v>288.73837415690451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1626752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1626752</v>
      </c>
      <c r="O30" s="44">
        <f t="shared" si="1"/>
        <v>288.73837415690451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6860370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3162098</v>
      </c>
      <c r="H31" s="14">
        <f t="shared" si="9"/>
        <v>0</v>
      </c>
      <c r="I31" s="14">
        <f t="shared" si="9"/>
        <v>9281943</v>
      </c>
      <c r="J31" s="14">
        <f t="shared" si="9"/>
        <v>0</v>
      </c>
      <c r="K31" s="14">
        <f t="shared" si="9"/>
        <v>1232365</v>
      </c>
      <c r="L31" s="14">
        <f t="shared" si="9"/>
        <v>0</v>
      </c>
      <c r="M31" s="14">
        <f t="shared" si="9"/>
        <v>0</v>
      </c>
      <c r="N31" s="14">
        <f t="shared" si="4"/>
        <v>20536776</v>
      </c>
      <c r="O31" s="35">
        <f t="shared" si="1"/>
        <v>3645.1501597444089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50</v>
      </c>
      <c r="M33" s="90"/>
      <c r="N33" s="90"/>
      <c r="O33" s="39">
        <v>5634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1702114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352030</v>
      </c>
      <c r="L5" s="24">
        <f t="shared" si="0"/>
        <v>0</v>
      </c>
      <c r="M5" s="24">
        <f t="shared" si="0"/>
        <v>0</v>
      </c>
      <c r="N5" s="25">
        <f>SUM(D5:M5)</f>
        <v>2054144</v>
      </c>
      <c r="O5" s="30">
        <f t="shared" ref="O5:O31" si="1">(N5/O$33)</f>
        <v>364.98649609097373</v>
      </c>
      <c r="P5" s="6"/>
    </row>
    <row r="6" spans="1:133">
      <c r="A6" s="12"/>
      <c r="B6" s="42">
        <v>511</v>
      </c>
      <c r="C6" s="19" t="s">
        <v>19</v>
      </c>
      <c r="D6" s="43">
        <v>71738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71738</v>
      </c>
      <c r="O6" s="44">
        <f t="shared" si="1"/>
        <v>12.746624022743426</v>
      </c>
      <c r="P6" s="9"/>
    </row>
    <row r="7" spans="1:133">
      <c r="A7" s="12"/>
      <c r="B7" s="42">
        <v>512</v>
      </c>
      <c r="C7" s="19" t="s">
        <v>20</v>
      </c>
      <c r="D7" s="43">
        <v>526280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526280</v>
      </c>
      <c r="O7" s="44">
        <f t="shared" si="1"/>
        <v>93.511016346837238</v>
      </c>
      <c r="P7" s="9"/>
    </row>
    <row r="8" spans="1:133">
      <c r="A8" s="12"/>
      <c r="B8" s="42">
        <v>513</v>
      </c>
      <c r="C8" s="19" t="s">
        <v>21</v>
      </c>
      <c r="D8" s="43">
        <v>245692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63210</v>
      </c>
      <c r="L8" s="43">
        <v>0</v>
      </c>
      <c r="M8" s="43">
        <v>0</v>
      </c>
      <c r="N8" s="43">
        <f t="shared" si="2"/>
        <v>308902</v>
      </c>
      <c r="O8" s="44">
        <f t="shared" si="1"/>
        <v>54.886638237384503</v>
      </c>
      <c r="P8" s="9"/>
    </row>
    <row r="9" spans="1:133">
      <c r="A9" s="12"/>
      <c r="B9" s="42">
        <v>514</v>
      </c>
      <c r="C9" s="19" t="s">
        <v>22</v>
      </c>
      <c r="D9" s="43">
        <v>118020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118020</v>
      </c>
      <c r="O9" s="44">
        <f t="shared" si="1"/>
        <v>20.970149253731343</v>
      </c>
      <c r="P9" s="9"/>
    </row>
    <row r="10" spans="1:133">
      <c r="A10" s="12"/>
      <c r="B10" s="42">
        <v>517</v>
      </c>
      <c r="C10" s="19" t="s">
        <v>23</v>
      </c>
      <c r="D10" s="43">
        <v>606531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606531</v>
      </c>
      <c r="O10" s="44">
        <f t="shared" si="1"/>
        <v>107.77025586353945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288820</v>
      </c>
      <c r="L11" s="43">
        <v>0</v>
      </c>
      <c r="M11" s="43">
        <v>0</v>
      </c>
      <c r="N11" s="43">
        <f t="shared" si="2"/>
        <v>288820</v>
      </c>
      <c r="O11" s="44">
        <f t="shared" si="1"/>
        <v>51.318407960199004</v>
      </c>
      <c r="P11" s="9"/>
    </row>
    <row r="12" spans="1:133">
      <c r="A12" s="12"/>
      <c r="B12" s="42">
        <v>519</v>
      </c>
      <c r="C12" s="19" t="s">
        <v>25</v>
      </c>
      <c r="D12" s="43">
        <v>133853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133853</v>
      </c>
      <c r="O12" s="44">
        <f t="shared" si="1"/>
        <v>23.783404406538736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4117895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4117895</v>
      </c>
      <c r="O13" s="41">
        <f t="shared" si="1"/>
        <v>731.67999289267948</v>
      </c>
      <c r="P13" s="10"/>
    </row>
    <row r="14" spans="1:133">
      <c r="A14" s="12"/>
      <c r="B14" s="42">
        <v>521</v>
      </c>
      <c r="C14" s="19" t="s">
        <v>27</v>
      </c>
      <c r="D14" s="43">
        <v>3476313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3476313</v>
      </c>
      <c r="O14" s="44">
        <f t="shared" si="1"/>
        <v>617.68176972281447</v>
      </c>
      <c r="P14" s="9"/>
    </row>
    <row r="15" spans="1:133">
      <c r="A15" s="12"/>
      <c r="B15" s="42">
        <v>524</v>
      </c>
      <c r="C15" s="19" t="s">
        <v>28</v>
      </c>
      <c r="D15" s="43">
        <v>599656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599656</v>
      </c>
      <c r="O15" s="44">
        <f t="shared" si="1"/>
        <v>106.54868514570008</v>
      </c>
      <c r="P15" s="9"/>
    </row>
    <row r="16" spans="1:133">
      <c r="A16" s="12"/>
      <c r="B16" s="42">
        <v>529</v>
      </c>
      <c r="C16" s="19" t="s">
        <v>29</v>
      </c>
      <c r="D16" s="43">
        <v>41926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41926</v>
      </c>
      <c r="O16" s="44">
        <f t="shared" si="1"/>
        <v>7.4495380241648901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3048141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3048141</v>
      </c>
      <c r="O17" s="41">
        <f t="shared" si="1"/>
        <v>541.60287846481879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1067501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1067501</v>
      </c>
      <c r="O18" s="44">
        <f t="shared" si="1"/>
        <v>189.6767945984364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655092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655092</v>
      </c>
      <c r="O19" s="44">
        <f t="shared" si="1"/>
        <v>116.39872068230277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1210764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1210764</v>
      </c>
      <c r="O20" s="44">
        <f t="shared" si="1"/>
        <v>215.13219616204691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114784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114784</v>
      </c>
      <c r="O21" s="44">
        <f t="shared" si="1"/>
        <v>20.395167022032695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826078</v>
      </c>
      <c r="E22" s="29">
        <f t="shared" si="6"/>
        <v>0</v>
      </c>
      <c r="F22" s="29">
        <f t="shared" si="6"/>
        <v>0</v>
      </c>
      <c r="G22" s="29">
        <f t="shared" si="6"/>
        <v>3218711</v>
      </c>
      <c r="H22" s="29">
        <f t="shared" si="6"/>
        <v>0</v>
      </c>
      <c r="I22" s="29">
        <f t="shared" si="6"/>
        <v>4363829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8408618</v>
      </c>
      <c r="O22" s="41">
        <f t="shared" si="1"/>
        <v>1494.0685856432126</v>
      </c>
      <c r="P22" s="10"/>
    </row>
    <row r="23" spans="1:119">
      <c r="A23" s="12"/>
      <c r="B23" s="42">
        <v>541</v>
      </c>
      <c r="C23" s="19" t="s">
        <v>36</v>
      </c>
      <c r="D23" s="43">
        <v>744262</v>
      </c>
      <c r="E23" s="43">
        <v>0</v>
      </c>
      <c r="F23" s="43">
        <v>0</v>
      </c>
      <c r="G23" s="43">
        <v>3218711</v>
      </c>
      <c r="H23" s="43">
        <v>0</v>
      </c>
      <c r="I23" s="43">
        <v>3787489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7750462</v>
      </c>
      <c r="O23" s="44">
        <f t="shared" si="1"/>
        <v>1377.1254442075337</v>
      </c>
      <c r="P23" s="9"/>
    </row>
    <row r="24" spans="1:119">
      <c r="A24" s="12"/>
      <c r="B24" s="42">
        <v>544</v>
      </c>
      <c r="C24" s="19" t="s">
        <v>37</v>
      </c>
      <c r="D24" s="43">
        <v>81816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81816</v>
      </c>
      <c r="O24" s="44">
        <f t="shared" si="1"/>
        <v>14.537313432835822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576340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576340</v>
      </c>
      <c r="O25" s="44">
        <f t="shared" si="1"/>
        <v>102.40582800284292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450259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450259</v>
      </c>
      <c r="O26" s="41">
        <f t="shared" si="1"/>
        <v>80.003375977256567</v>
      </c>
      <c r="P26" s="9"/>
    </row>
    <row r="27" spans="1:119">
      <c r="A27" s="12"/>
      <c r="B27" s="42">
        <v>571</v>
      </c>
      <c r="C27" s="19" t="s">
        <v>40</v>
      </c>
      <c r="D27" s="43">
        <v>4750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4750</v>
      </c>
      <c r="O27" s="44">
        <f t="shared" si="1"/>
        <v>0.84399431414356785</v>
      </c>
      <c r="P27" s="9"/>
    </row>
    <row r="28" spans="1:119">
      <c r="A28" s="12"/>
      <c r="B28" s="42">
        <v>572</v>
      </c>
      <c r="C28" s="19" t="s">
        <v>41</v>
      </c>
      <c r="D28" s="43">
        <v>445509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445509</v>
      </c>
      <c r="O28" s="44">
        <f t="shared" si="1"/>
        <v>79.15938166311301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600000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3428352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4028352</v>
      </c>
      <c r="O29" s="41">
        <f t="shared" si="1"/>
        <v>715.76972281449889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600000</v>
      </c>
      <c r="E30" s="43">
        <v>0</v>
      </c>
      <c r="F30" s="43">
        <v>0</v>
      </c>
      <c r="G30" s="43">
        <v>0</v>
      </c>
      <c r="H30" s="43">
        <v>0</v>
      </c>
      <c r="I30" s="43">
        <v>3428352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4028352</v>
      </c>
      <c r="O30" s="44">
        <f t="shared" si="1"/>
        <v>715.76972281449889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7696346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3218711</v>
      </c>
      <c r="H31" s="14">
        <f t="shared" si="9"/>
        <v>0</v>
      </c>
      <c r="I31" s="14">
        <f t="shared" si="9"/>
        <v>10840322</v>
      </c>
      <c r="J31" s="14">
        <f t="shared" si="9"/>
        <v>0</v>
      </c>
      <c r="K31" s="14">
        <f t="shared" si="9"/>
        <v>352030</v>
      </c>
      <c r="L31" s="14">
        <f t="shared" si="9"/>
        <v>0</v>
      </c>
      <c r="M31" s="14">
        <f t="shared" si="9"/>
        <v>0</v>
      </c>
      <c r="N31" s="14">
        <f t="shared" si="4"/>
        <v>22107409</v>
      </c>
      <c r="O31" s="35">
        <f t="shared" si="1"/>
        <v>3928.1110518834398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47</v>
      </c>
      <c r="M33" s="90"/>
      <c r="N33" s="90"/>
      <c r="O33" s="39">
        <v>5628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1758010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1003339</v>
      </c>
      <c r="L5" s="24">
        <f t="shared" si="0"/>
        <v>0</v>
      </c>
      <c r="M5" s="24">
        <f t="shared" si="0"/>
        <v>0</v>
      </c>
      <c r="N5" s="25">
        <f>SUM(D5:M5)</f>
        <v>2761349</v>
      </c>
      <c r="O5" s="30">
        <f t="shared" ref="O5:O31" si="1">(N5/O$33)</f>
        <v>541.97232580961725</v>
      </c>
      <c r="P5" s="6"/>
    </row>
    <row r="6" spans="1:133">
      <c r="A6" s="12"/>
      <c r="B6" s="42">
        <v>511</v>
      </c>
      <c r="C6" s="19" t="s">
        <v>19</v>
      </c>
      <c r="D6" s="43">
        <v>58939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58939</v>
      </c>
      <c r="O6" s="44">
        <f t="shared" si="1"/>
        <v>11.568007850834151</v>
      </c>
      <c r="P6" s="9"/>
    </row>
    <row r="7" spans="1:133">
      <c r="A7" s="12"/>
      <c r="B7" s="42">
        <v>512</v>
      </c>
      <c r="C7" s="19" t="s">
        <v>20</v>
      </c>
      <c r="D7" s="43">
        <v>585048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585048</v>
      </c>
      <c r="O7" s="44">
        <f t="shared" si="1"/>
        <v>114.8278704612365</v>
      </c>
      <c r="P7" s="9"/>
    </row>
    <row r="8" spans="1:133">
      <c r="A8" s="12"/>
      <c r="B8" s="42">
        <v>513</v>
      </c>
      <c r="C8" s="19" t="s">
        <v>21</v>
      </c>
      <c r="D8" s="43">
        <v>243534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64545</v>
      </c>
      <c r="L8" s="43">
        <v>0</v>
      </c>
      <c r="M8" s="43">
        <v>0</v>
      </c>
      <c r="N8" s="43">
        <f t="shared" si="2"/>
        <v>308079</v>
      </c>
      <c r="O8" s="44">
        <f t="shared" si="1"/>
        <v>60.466928361138372</v>
      </c>
      <c r="P8" s="9"/>
    </row>
    <row r="9" spans="1:133">
      <c r="A9" s="12"/>
      <c r="B9" s="42">
        <v>514</v>
      </c>
      <c r="C9" s="19" t="s">
        <v>22</v>
      </c>
      <c r="D9" s="43">
        <v>118374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118374</v>
      </c>
      <c r="O9" s="44">
        <f t="shared" si="1"/>
        <v>23.233366045142297</v>
      </c>
      <c r="P9" s="9"/>
    </row>
    <row r="10" spans="1:133">
      <c r="A10" s="12"/>
      <c r="B10" s="42">
        <v>517</v>
      </c>
      <c r="C10" s="19" t="s">
        <v>23</v>
      </c>
      <c r="D10" s="43">
        <v>611293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611293</v>
      </c>
      <c r="O10" s="44">
        <f t="shared" si="1"/>
        <v>119.97899901864574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938794</v>
      </c>
      <c r="L11" s="43">
        <v>0</v>
      </c>
      <c r="M11" s="43">
        <v>0</v>
      </c>
      <c r="N11" s="43">
        <f t="shared" si="2"/>
        <v>938794</v>
      </c>
      <c r="O11" s="44">
        <f t="shared" si="1"/>
        <v>184.25789990186456</v>
      </c>
      <c r="P11" s="9"/>
    </row>
    <row r="12" spans="1:133">
      <c r="A12" s="12"/>
      <c r="B12" s="42">
        <v>519</v>
      </c>
      <c r="C12" s="19" t="s">
        <v>25</v>
      </c>
      <c r="D12" s="43">
        <v>140822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140822</v>
      </c>
      <c r="O12" s="44">
        <f t="shared" si="1"/>
        <v>27.639254170755642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4224344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4224344</v>
      </c>
      <c r="O13" s="41">
        <f t="shared" si="1"/>
        <v>829.11560353287541</v>
      </c>
      <c r="P13" s="10"/>
    </row>
    <row r="14" spans="1:133">
      <c r="A14" s="12"/>
      <c r="B14" s="42">
        <v>521</v>
      </c>
      <c r="C14" s="19" t="s">
        <v>27</v>
      </c>
      <c r="D14" s="43">
        <v>3513167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3513167</v>
      </c>
      <c r="O14" s="44">
        <f t="shared" si="1"/>
        <v>689.53228655544649</v>
      </c>
      <c r="P14" s="9"/>
    </row>
    <row r="15" spans="1:133">
      <c r="A15" s="12"/>
      <c r="B15" s="42">
        <v>524</v>
      </c>
      <c r="C15" s="19" t="s">
        <v>28</v>
      </c>
      <c r="D15" s="43">
        <v>671583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671583</v>
      </c>
      <c r="O15" s="44">
        <f t="shared" si="1"/>
        <v>131.81216879293424</v>
      </c>
      <c r="P15" s="9"/>
    </row>
    <row r="16" spans="1:133">
      <c r="A16" s="12"/>
      <c r="B16" s="42">
        <v>529</v>
      </c>
      <c r="C16" s="19" t="s">
        <v>29</v>
      </c>
      <c r="D16" s="43">
        <v>39594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39594</v>
      </c>
      <c r="O16" s="44">
        <f t="shared" si="1"/>
        <v>7.7711481844946029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2743323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2743323</v>
      </c>
      <c r="O17" s="41">
        <f t="shared" si="1"/>
        <v>538.43434739941119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938061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938061</v>
      </c>
      <c r="O18" s="44">
        <f t="shared" si="1"/>
        <v>184.11403336604513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625189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625189</v>
      </c>
      <c r="O19" s="44">
        <f t="shared" si="1"/>
        <v>122.70637880274779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1067918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1067918</v>
      </c>
      <c r="O20" s="44">
        <f t="shared" si="1"/>
        <v>209.60117762512266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112155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112155</v>
      </c>
      <c r="O21" s="44">
        <f t="shared" si="1"/>
        <v>22.012757605495583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794446</v>
      </c>
      <c r="E22" s="29">
        <f t="shared" si="6"/>
        <v>0</v>
      </c>
      <c r="F22" s="29">
        <f t="shared" si="6"/>
        <v>0</v>
      </c>
      <c r="G22" s="29">
        <f t="shared" si="6"/>
        <v>949463</v>
      </c>
      <c r="H22" s="29">
        <f t="shared" si="6"/>
        <v>0</v>
      </c>
      <c r="I22" s="29">
        <f t="shared" si="6"/>
        <v>3831347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5575256</v>
      </c>
      <c r="O22" s="41">
        <f t="shared" si="1"/>
        <v>1094.2602551521099</v>
      </c>
      <c r="P22" s="10"/>
    </row>
    <row r="23" spans="1:119">
      <c r="A23" s="12"/>
      <c r="B23" s="42">
        <v>541</v>
      </c>
      <c r="C23" s="19" t="s">
        <v>36</v>
      </c>
      <c r="D23" s="43">
        <v>715570</v>
      </c>
      <c r="E23" s="43">
        <v>0</v>
      </c>
      <c r="F23" s="43">
        <v>0</v>
      </c>
      <c r="G23" s="43">
        <v>949463</v>
      </c>
      <c r="H23" s="43">
        <v>0</v>
      </c>
      <c r="I23" s="43">
        <v>3647587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5312620</v>
      </c>
      <c r="O23" s="44">
        <f t="shared" si="1"/>
        <v>1042.7124631992149</v>
      </c>
      <c r="P23" s="9"/>
    </row>
    <row r="24" spans="1:119">
      <c r="A24" s="12"/>
      <c r="B24" s="42">
        <v>544</v>
      </c>
      <c r="C24" s="19" t="s">
        <v>37</v>
      </c>
      <c r="D24" s="43">
        <v>78876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78876</v>
      </c>
      <c r="O24" s="44">
        <f t="shared" si="1"/>
        <v>15.481059862610403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183760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183760</v>
      </c>
      <c r="O25" s="44">
        <f t="shared" si="1"/>
        <v>36.066732090284596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135739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135739</v>
      </c>
      <c r="O26" s="41">
        <f t="shared" si="1"/>
        <v>26.641609421000982</v>
      </c>
      <c r="P26" s="9"/>
    </row>
    <row r="27" spans="1:119">
      <c r="A27" s="12"/>
      <c r="B27" s="42">
        <v>571</v>
      </c>
      <c r="C27" s="19" t="s">
        <v>40</v>
      </c>
      <c r="D27" s="43">
        <v>4850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4850</v>
      </c>
      <c r="O27" s="44">
        <f t="shared" si="1"/>
        <v>0.9519136408243376</v>
      </c>
      <c r="P27" s="9"/>
    </row>
    <row r="28" spans="1:119">
      <c r="A28" s="12"/>
      <c r="B28" s="42">
        <v>572</v>
      </c>
      <c r="C28" s="19" t="s">
        <v>41</v>
      </c>
      <c r="D28" s="43">
        <v>130889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130889</v>
      </c>
      <c r="O28" s="44">
        <f t="shared" si="1"/>
        <v>25.689695780176645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1257210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1257210</v>
      </c>
      <c r="O29" s="41">
        <f t="shared" si="1"/>
        <v>246.75368007850835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1257210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1257210</v>
      </c>
      <c r="O30" s="44">
        <f t="shared" si="1"/>
        <v>246.75368007850835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6912539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949463</v>
      </c>
      <c r="H31" s="14">
        <f t="shared" si="9"/>
        <v>0</v>
      </c>
      <c r="I31" s="14">
        <f t="shared" si="9"/>
        <v>7831880</v>
      </c>
      <c r="J31" s="14">
        <f t="shared" si="9"/>
        <v>0</v>
      </c>
      <c r="K31" s="14">
        <f t="shared" si="9"/>
        <v>1003339</v>
      </c>
      <c r="L31" s="14">
        <f t="shared" si="9"/>
        <v>0</v>
      </c>
      <c r="M31" s="14">
        <f t="shared" si="9"/>
        <v>0</v>
      </c>
      <c r="N31" s="14">
        <f t="shared" si="4"/>
        <v>16697221</v>
      </c>
      <c r="O31" s="35">
        <f t="shared" si="1"/>
        <v>3277.1778213935231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5095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1:O1"/>
    <mergeCell ref="D3:H3"/>
    <mergeCell ref="I3:J3"/>
    <mergeCell ref="K3:L3"/>
    <mergeCell ref="O3:O4"/>
    <mergeCell ref="A2:O2"/>
    <mergeCell ref="A3:C4"/>
    <mergeCell ref="A34:O34"/>
    <mergeCell ref="L33:N3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1715887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1105484</v>
      </c>
      <c r="L5" s="24">
        <f t="shared" si="0"/>
        <v>0</v>
      </c>
      <c r="M5" s="24">
        <f t="shared" si="0"/>
        <v>0</v>
      </c>
      <c r="N5" s="25">
        <f>SUM(D5:M5)</f>
        <v>2821371</v>
      </c>
      <c r="O5" s="30">
        <f t="shared" ref="O5:O31" si="1">(N5/O$33)</f>
        <v>549.4393378773126</v>
      </c>
      <c r="P5" s="6"/>
    </row>
    <row r="6" spans="1:133">
      <c r="A6" s="12"/>
      <c r="B6" s="42">
        <v>511</v>
      </c>
      <c r="C6" s="19" t="s">
        <v>19</v>
      </c>
      <c r="D6" s="43">
        <v>83137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83137</v>
      </c>
      <c r="O6" s="44">
        <f t="shared" si="1"/>
        <v>16.190262901655306</v>
      </c>
      <c r="P6" s="9"/>
    </row>
    <row r="7" spans="1:133">
      <c r="A7" s="12"/>
      <c r="B7" s="42">
        <v>512</v>
      </c>
      <c r="C7" s="19" t="s">
        <v>20</v>
      </c>
      <c r="D7" s="43">
        <v>605066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605066</v>
      </c>
      <c r="O7" s="44">
        <f t="shared" si="1"/>
        <v>117.8317429406037</v>
      </c>
      <c r="P7" s="9"/>
    </row>
    <row r="8" spans="1:133">
      <c r="A8" s="12"/>
      <c r="B8" s="42">
        <v>513</v>
      </c>
      <c r="C8" s="19" t="s">
        <v>21</v>
      </c>
      <c r="D8" s="43">
        <v>154066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64585</v>
      </c>
      <c r="L8" s="43">
        <v>0</v>
      </c>
      <c r="M8" s="43">
        <v>0</v>
      </c>
      <c r="N8" s="43">
        <f t="shared" si="2"/>
        <v>218651</v>
      </c>
      <c r="O8" s="44">
        <f t="shared" si="1"/>
        <v>42.580525803310614</v>
      </c>
      <c r="P8" s="9"/>
    </row>
    <row r="9" spans="1:133">
      <c r="A9" s="12"/>
      <c r="B9" s="42">
        <v>514</v>
      </c>
      <c r="C9" s="19" t="s">
        <v>22</v>
      </c>
      <c r="D9" s="43">
        <v>128990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128990</v>
      </c>
      <c r="O9" s="44">
        <f t="shared" si="1"/>
        <v>25.119766309639726</v>
      </c>
      <c r="P9" s="9"/>
    </row>
    <row r="10" spans="1:133">
      <c r="A10" s="12"/>
      <c r="B10" s="42">
        <v>517</v>
      </c>
      <c r="C10" s="19" t="s">
        <v>23</v>
      </c>
      <c r="D10" s="43">
        <v>608950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608950</v>
      </c>
      <c r="O10" s="44">
        <f t="shared" si="1"/>
        <v>118.58812074001948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1040899</v>
      </c>
      <c r="L11" s="43">
        <v>0</v>
      </c>
      <c r="M11" s="43">
        <v>0</v>
      </c>
      <c r="N11" s="43">
        <f t="shared" si="2"/>
        <v>1040899</v>
      </c>
      <c r="O11" s="44">
        <f t="shared" si="1"/>
        <v>202.70671859785784</v>
      </c>
      <c r="P11" s="9"/>
    </row>
    <row r="12" spans="1:133">
      <c r="A12" s="12"/>
      <c r="B12" s="42">
        <v>519</v>
      </c>
      <c r="C12" s="19" t="s">
        <v>25</v>
      </c>
      <c r="D12" s="43">
        <v>135678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135678</v>
      </c>
      <c r="O12" s="44">
        <f t="shared" si="1"/>
        <v>26.422200584225902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4112962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4112962</v>
      </c>
      <c r="O13" s="41">
        <f t="shared" si="1"/>
        <v>800.96630963972734</v>
      </c>
      <c r="P13" s="10"/>
    </row>
    <row r="14" spans="1:133">
      <c r="A14" s="12"/>
      <c r="B14" s="42">
        <v>521</v>
      </c>
      <c r="C14" s="19" t="s">
        <v>27</v>
      </c>
      <c r="D14" s="43">
        <v>3516069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3516069</v>
      </c>
      <c r="O14" s="44">
        <f t="shared" si="1"/>
        <v>684.72619279454727</v>
      </c>
      <c r="P14" s="9"/>
    </row>
    <row r="15" spans="1:133">
      <c r="A15" s="12"/>
      <c r="B15" s="42">
        <v>524</v>
      </c>
      <c r="C15" s="19" t="s">
        <v>28</v>
      </c>
      <c r="D15" s="43">
        <v>555280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555280</v>
      </c>
      <c r="O15" s="44">
        <f t="shared" si="1"/>
        <v>108.13631937682571</v>
      </c>
      <c r="P15" s="9"/>
    </row>
    <row r="16" spans="1:133">
      <c r="A16" s="12"/>
      <c r="B16" s="42">
        <v>529</v>
      </c>
      <c r="C16" s="19" t="s">
        <v>29</v>
      </c>
      <c r="D16" s="43">
        <v>41613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41613</v>
      </c>
      <c r="O16" s="44">
        <f t="shared" si="1"/>
        <v>8.1037974683544309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2719222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2719222</v>
      </c>
      <c r="O17" s="41">
        <f t="shared" si="1"/>
        <v>529.54664070107106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848993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848993</v>
      </c>
      <c r="O18" s="44">
        <f t="shared" si="1"/>
        <v>165.33456669912366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652640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652640</v>
      </c>
      <c r="O19" s="44">
        <f t="shared" si="1"/>
        <v>127.09639727361247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1125393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1125393</v>
      </c>
      <c r="O20" s="44">
        <f t="shared" si="1"/>
        <v>219.16124634858812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92196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92196</v>
      </c>
      <c r="O21" s="44">
        <f t="shared" si="1"/>
        <v>17.954430379746835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890112</v>
      </c>
      <c r="E22" s="29">
        <f t="shared" si="6"/>
        <v>0</v>
      </c>
      <c r="F22" s="29">
        <f t="shared" si="6"/>
        <v>0</v>
      </c>
      <c r="G22" s="29">
        <f t="shared" si="6"/>
        <v>253704</v>
      </c>
      <c r="H22" s="29">
        <f t="shared" si="6"/>
        <v>0</v>
      </c>
      <c r="I22" s="29">
        <f t="shared" si="6"/>
        <v>3571045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4714861</v>
      </c>
      <c r="O22" s="41">
        <f t="shared" si="1"/>
        <v>918.18130477117813</v>
      </c>
      <c r="P22" s="10"/>
    </row>
    <row r="23" spans="1:119">
      <c r="A23" s="12"/>
      <c r="B23" s="42">
        <v>541</v>
      </c>
      <c r="C23" s="19" t="s">
        <v>36</v>
      </c>
      <c r="D23" s="43">
        <v>816109</v>
      </c>
      <c r="E23" s="43">
        <v>0</v>
      </c>
      <c r="F23" s="43">
        <v>0</v>
      </c>
      <c r="G23" s="43">
        <v>253704</v>
      </c>
      <c r="H23" s="43">
        <v>0</v>
      </c>
      <c r="I23" s="43">
        <v>3339312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4409125</v>
      </c>
      <c r="O23" s="44">
        <f t="shared" si="1"/>
        <v>858.64167478091531</v>
      </c>
      <c r="P23" s="9"/>
    </row>
    <row r="24" spans="1:119">
      <c r="A24" s="12"/>
      <c r="B24" s="42">
        <v>544</v>
      </c>
      <c r="C24" s="19" t="s">
        <v>37</v>
      </c>
      <c r="D24" s="43">
        <v>74003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74003</v>
      </c>
      <c r="O24" s="44">
        <f t="shared" si="1"/>
        <v>14.411489776046738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231733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231733</v>
      </c>
      <c r="O25" s="44">
        <f t="shared" si="1"/>
        <v>45.128140214216167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112748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112748</v>
      </c>
      <c r="O26" s="41">
        <f t="shared" si="1"/>
        <v>21.956767283349564</v>
      </c>
      <c r="P26" s="9"/>
    </row>
    <row r="27" spans="1:119">
      <c r="A27" s="12"/>
      <c r="B27" s="42">
        <v>571</v>
      </c>
      <c r="C27" s="19" t="s">
        <v>40</v>
      </c>
      <c r="D27" s="43">
        <v>4000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4000</v>
      </c>
      <c r="O27" s="44">
        <f t="shared" si="1"/>
        <v>0.77896786757546255</v>
      </c>
      <c r="P27" s="9"/>
    </row>
    <row r="28" spans="1:119">
      <c r="A28" s="12"/>
      <c r="B28" s="42">
        <v>572</v>
      </c>
      <c r="C28" s="19" t="s">
        <v>41</v>
      </c>
      <c r="D28" s="43">
        <v>108748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108748</v>
      </c>
      <c r="O28" s="44">
        <f t="shared" si="1"/>
        <v>21.1777994157741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1326203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1326203</v>
      </c>
      <c r="O29" s="41">
        <f t="shared" si="1"/>
        <v>258.2673807205453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1326203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1326203</v>
      </c>
      <c r="O30" s="44">
        <f t="shared" si="1"/>
        <v>258.2673807205453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6831709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253704</v>
      </c>
      <c r="H31" s="14">
        <f t="shared" si="9"/>
        <v>0</v>
      </c>
      <c r="I31" s="14">
        <f t="shared" si="9"/>
        <v>7616470</v>
      </c>
      <c r="J31" s="14">
        <f t="shared" si="9"/>
        <v>0</v>
      </c>
      <c r="K31" s="14">
        <f t="shared" si="9"/>
        <v>1105484</v>
      </c>
      <c r="L31" s="14">
        <f t="shared" si="9"/>
        <v>0</v>
      </c>
      <c r="M31" s="14">
        <f t="shared" si="9"/>
        <v>0</v>
      </c>
      <c r="N31" s="14">
        <f t="shared" si="4"/>
        <v>15807367</v>
      </c>
      <c r="O31" s="35">
        <f t="shared" si="1"/>
        <v>3078.3577409931841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55</v>
      </c>
      <c r="M33" s="90"/>
      <c r="N33" s="90"/>
      <c r="O33" s="39">
        <v>5135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2017046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385823</v>
      </c>
      <c r="L5" s="24">
        <f t="shared" si="0"/>
        <v>0</v>
      </c>
      <c r="M5" s="24">
        <f t="shared" si="0"/>
        <v>0</v>
      </c>
      <c r="N5" s="25">
        <f>SUM(D5:M5)</f>
        <v>2402869</v>
      </c>
      <c r="O5" s="30">
        <f t="shared" ref="O5:O31" si="1">(N5/O$33)</f>
        <v>466.75777000777003</v>
      </c>
      <c r="P5" s="6"/>
    </row>
    <row r="6" spans="1:133">
      <c r="A6" s="12"/>
      <c r="B6" s="42">
        <v>511</v>
      </c>
      <c r="C6" s="19" t="s">
        <v>19</v>
      </c>
      <c r="D6" s="43">
        <v>141543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141543</v>
      </c>
      <c r="O6" s="44">
        <f t="shared" si="1"/>
        <v>27.494755244755243</v>
      </c>
      <c r="P6" s="9"/>
    </row>
    <row r="7" spans="1:133">
      <c r="A7" s="12"/>
      <c r="B7" s="42">
        <v>512</v>
      </c>
      <c r="C7" s="19" t="s">
        <v>20</v>
      </c>
      <c r="D7" s="43">
        <v>697072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697072</v>
      </c>
      <c r="O7" s="44">
        <f t="shared" si="1"/>
        <v>135.40637140637142</v>
      </c>
      <c r="P7" s="9"/>
    </row>
    <row r="8" spans="1:133">
      <c r="A8" s="12"/>
      <c r="B8" s="42">
        <v>513</v>
      </c>
      <c r="C8" s="19" t="s">
        <v>21</v>
      </c>
      <c r="D8" s="43">
        <v>160278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65921</v>
      </c>
      <c r="L8" s="43">
        <v>0</v>
      </c>
      <c r="M8" s="43">
        <v>0</v>
      </c>
      <c r="N8" s="43">
        <f t="shared" si="2"/>
        <v>226199</v>
      </c>
      <c r="O8" s="44">
        <f t="shared" si="1"/>
        <v>43.93919968919969</v>
      </c>
      <c r="P8" s="9"/>
    </row>
    <row r="9" spans="1:133">
      <c r="A9" s="12"/>
      <c r="B9" s="42">
        <v>514</v>
      </c>
      <c r="C9" s="19" t="s">
        <v>22</v>
      </c>
      <c r="D9" s="43">
        <v>162486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162486</v>
      </c>
      <c r="O9" s="44">
        <f t="shared" si="1"/>
        <v>31.562937062937063</v>
      </c>
      <c r="P9" s="9"/>
    </row>
    <row r="10" spans="1:133">
      <c r="A10" s="12"/>
      <c r="B10" s="42">
        <v>517</v>
      </c>
      <c r="C10" s="19" t="s">
        <v>23</v>
      </c>
      <c r="D10" s="43">
        <v>609295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609295</v>
      </c>
      <c r="O10" s="44">
        <f t="shared" si="1"/>
        <v>118.3556721056721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319902</v>
      </c>
      <c r="L11" s="43">
        <v>0</v>
      </c>
      <c r="M11" s="43">
        <v>0</v>
      </c>
      <c r="N11" s="43">
        <f t="shared" si="2"/>
        <v>319902</v>
      </c>
      <c r="O11" s="44">
        <f t="shared" si="1"/>
        <v>62.141025641025642</v>
      </c>
      <c r="P11" s="9"/>
    </row>
    <row r="12" spans="1:133">
      <c r="A12" s="12"/>
      <c r="B12" s="42">
        <v>519</v>
      </c>
      <c r="C12" s="19" t="s">
        <v>25</v>
      </c>
      <c r="D12" s="43">
        <v>246372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246372</v>
      </c>
      <c r="O12" s="44">
        <f t="shared" si="1"/>
        <v>47.857808857808855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4065460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4065460</v>
      </c>
      <c r="O13" s="41">
        <f t="shared" si="1"/>
        <v>789.71639471639469</v>
      </c>
      <c r="P13" s="10"/>
    </row>
    <row r="14" spans="1:133">
      <c r="A14" s="12"/>
      <c r="B14" s="42">
        <v>521</v>
      </c>
      <c r="C14" s="19" t="s">
        <v>27</v>
      </c>
      <c r="D14" s="43">
        <v>3577335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3577335</v>
      </c>
      <c r="O14" s="44">
        <f t="shared" si="1"/>
        <v>694.89801864801859</v>
      </c>
      <c r="P14" s="9"/>
    </row>
    <row r="15" spans="1:133">
      <c r="A15" s="12"/>
      <c r="B15" s="42">
        <v>524</v>
      </c>
      <c r="C15" s="19" t="s">
        <v>28</v>
      </c>
      <c r="D15" s="43">
        <v>455415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455415</v>
      </c>
      <c r="O15" s="44">
        <f t="shared" si="1"/>
        <v>88.464452214452209</v>
      </c>
      <c r="P15" s="9"/>
    </row>
    <row r="16" spans="1:133">
      <c r="A16" s="12"/>
      <c r="B16" s="42">
        <v>529</v>
      </c>
      <c r="C16" s="19" t="s">
        <v>29</v>
      </c>
      <c r="D16" s="43">
        <v>32710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32710</v>
      </c>
      <c r="O16" s="44">
        <f t="shared" si="1"/>
        <v>6.3539238539238543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2970408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2970408</v>
      </c>
      <c r="O17" s="41">
        <f t="shared" si="1"/>
        <v>577.00233100233095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822979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822979</v>
      </c>
      <c r="O18" s="44">
        <f t="shared" si="1"/>
        <v>159.8638306138306</v>
      </c>
      <c r="P18" s="9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677231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677231</v>
      </c>
      <c r="O19" s="44">
        <f t="shared" si="1"/>
        <v>131.55225330225329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1313851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1313851</v>
      </c>
      <c r="O20" s="44">
        <f t="shared" si="1"/>
        <v>255.21581196581195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156347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156347</v>
      </c>
      <c r="O21" s="44">
        <f t="shared" si="1"/>
        <v>30.370435120435122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858689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3282570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4141259</v>
      </c>
      <c r="O22" s="41">
        <f t="shared" si="1"/>
        <v>804.44036519036524</v>
      </c>
      <c r="P22" s="10"/>
    </row>
    <row r="23" spans="1:119">
      <c r="A23" s="12"/>
      <c r="B23" s="42">
        <v>541</v>
      </c>
      <c r="C23" s="19" t="s">
        <v>36</v>
      </c>
      <c r="D23" s="43">
        <v>783761</v>
      </c>
      <c r="E23" s="43">
        <v>0</v>
      </c>
      <c r="F23" s="43">
        <v>0</v>
      </c>
      <c r="G23" s="43">
        <v>0</v>
      </c>
      <c r="H23" s="43">
        <v>0</v>
      </c>
      <c r="I23" s="43">
        <v>3135780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3919541</v>
      </c>
      <c r="O23" s="44">
        <f t="shared" si="1"/>
        <v>761.37160062160058</v>
      </c>
      <c r="P23" s="9"/>
    </row>
    <row r="24" spans="1:119">
      <c r="A24" s="12"/>
      <c r="B24" s="42">
        <v>544</v>
      </c>
      <c r="C24" s="19" t="s">
        <v>37</v>
      </c>
      <c r="D24" s="43">
        <v>74928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74928</v>
      </c>
      <c r="O24" s="44">
        <f t="shared" si="1"/>
        <v>14.554778554778554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146790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146790</v>
      </c>
      <c r="O25" s="44">
        <f t="shared" si="1"/>
        <v>28.513986013986013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4253971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4253971</v>
      </c>
      <c r="O26" s="41">
        <f t="shared" si="1"/>
        <v>826.33469308469307</v>
      </c>
      <c r="P26" s="9"/>
    </row>
    <row r="27" spans="1:119">
      <c r="A27" s="12"/>
      <c r="B27" s="42">
        <v>571</v>
      </c>
      <c r="C27" s="19" t="s">
        <v>40</v>
      </c>
      <c r="D27" s="43">
        <v>3313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3313</v>
      </c>
      <c r="O27" s="44">
        <f t="shared" si="1"/>
        <v>0.64355089355089357</v>
      </c>
      <c r="P27" s="9"/>
    </row>
    <row r="28" spans="1:119">
      <c r="A28" s="12"/>
      <c r="B28" s="42">
        <v>572</v>
      </c>
      <c r="C28" s="19" t="s">
        <v>41</v>
      </c>
      <c r="D28" s="43">
        <v>4250658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4250658</v>
      </c>
      <c r="O28" s="44">
        <f t="shared" si="1"/>
        <v>825.69114219114215</v>
      </c>
      <c r="P28" s="9"/>
    </row>
    <row r="29" spans="1:119" ht="15.75">
      <c r="A29" s="26" t="s">
        <v>43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1324113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1324113</v>
      </c>
      <c r="O29" s="41">
        <f t="shared" si="1"/>
        <v>257.20920745920745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1324113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1324113</v>
      </c>
      <c r="O30" s="44">
        <f t="shared" si="1"/>
        <v>257.20920745920745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11195166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7577091</v>
      </c>
      <c r="J31" s="14">
        <f t="shared" si="9"/>
        <v>0</v>
      </c>
      <c r="K31" s="14">
        <f t="shared" si="9"/>
        <v>385823</v>
      </c>
      <c r="L31" s="14">
        <f t="shared" si="9"/>
        <v>0</v>
      </c>
      <c r="M31" s="14">
        <f t="shared" si="9"/>
        <v>0</v>
      </c>
      <c r="N31" s="14">
        <f t="shared" si="4"/>
        <v>19158080</v>
      </c>
      <c r="O31" s="35">
        <f t="shared" si="1"/>
        <v>3721.4607614607617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71</v>
      </c>
      <c r="M33" s="90"/>
      <c r="N33" s="90"/>
      <c r="O33" s="39">
        <v>5148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2608477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2427060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5035537</v>
      </c>
      <c r="P5" s="30">
        <f t="shared" ref="P5:P29" si="1">(O5/P$31)</f>
        <v>842.76769874476986</v>
      </c>
      <c r="Q5" s="6"/>
    </row>
    <row r="6" spans="1:134">
      <c r="A6" s="12"/>
      <c r="B6" s="42">
        <v>511</v>
      </c>
      <c r="C6" s="19" t="s">
        <v>19</v>
      </c>
      <c r="D6" s="43">
        <v>83908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83908</v>
      </c>
      <c r="P6" s="44">
        <f t="shared" si="1"/>
        <v>14.043179916317992</v>
      </c>
      <c r="Q6" s="9"/>
    </row>
    <row r="7" spans="1:134">
      <c r="A7" s="12"/>
      <c r="B7" s="42">
        <v>512</v>
      </c>
      <c r="C7" s="19" t="s">
        <v>20</v>
      </c>
      <c r="D7" s="43">
        <v>730130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730130</v>
      </c>
      <c r="P7" s="44">
        <f t="shared" si="1"/>
        <v>122.19748953974896</v>
      </c>
      <c r="Q7" s="9"/>
    </row>
    <row r="8" spans="1:134">
      <c r="A8" s="12"/>
      <c r="B8" s="42">
        <v>513</v>
      </c>
      <c r="C8" s="19" t="s">
        <v>21</v>
      </c>
      <c r="D8" s="43">
        <v>645800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97154</v>
      </c>
      <c r="L8" s="43">
        <v>0</v>
      </c>
      <c r="M8" s="43">
        <v>0</v>
      </c>
      <c r="N8" s="43">
        <v>0</v>
      </c>
      <c r="O8" s="43">
        <f t="shared" si="2"/>
        <v>742954</v>
      </c>
      <c r="P8" s="44">
        <f t="shared" si="1"/>
        <v>124.34376569037657</v>
      </c>
      <c r="Q8" s="9"/>
    </row>
    <row r="9" spans="1:134">
      <c r="A9" s="12"/>
      <c r="B9" s="42">
        <v>514</v>
      </c>
      <c r="C9" s="19" t="s">
        <v>22</v>
      </c>
      <c r="D9" s="43">
        <v>186061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186061</v>
      </c>
      <c r="P9" s="44">
        <f t="shared" si="1"/>
        <v>31.139916317991631</v>
      </c>
      <c r="Q9" s="9"/>
    </row>
    <row r="10" spans="1:134">
      <c r="A10" s="12"/>
      <c r="B10" s="42">
        <v>517</v>
      </c>
      <c r="C10" s="19" t="s">
        <v>23</v>
      </c>
      <c r="D10" s="43">
        <v>507334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507334</v>
      </c>
      <c r="P10" s="44">
        <f t="shared" si="1"/>
        <v>84.909456066945609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2329906</v>
      </c>
      <c r="L11" s="43">
        <v>0</v>
      </c>
      <c r="M11" s="43">
        <v>0</v>
      </c>
      <c r="N11" s="43">
        <v>0</v>
      </c>
      <c r="O11" s="43">
        <f t="shared" si="2"/>
        <v>2329906</v>
      </c>
      <c r="P11" s="44">
        <f t="shared" si="1"/>
        <v>389.94242677824269</v>
      </c>
      <c r="Q11" s="9"/>
    </row>
    <row r="12" spans="1:134">
      <c r="A12" s="12"/>
      <c r="B12" s="42">
        <v>519</v>
      </c>
      <c r="C12" s="19" t="s">
        <v>25</v>
      </c>
      <c r="D12" s="43">
        <v>455244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455244</v>
      </c>
      <c r="P12" s="44">
        <f t="shared" si="1"/>
        <v>76.191464435146443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5686006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9" si="4">SUM(D13:N13)</f>
        <v>5686006</v>
      </c>
      <c r="P13" s="41">
        <f t="shared" si="1"/>
        <v>951.63280334728029</v>
      </c>
      <c r="Q13" s="10"/>
    </row>
    <row r="14" spans="1:134">
      <c r="A14" s="12"/>
      <c r="B14" s="42">
        <v>521</v>
      </c>
      <c r="C14" s="19" t="s">
        <v>27</v>
      </c>
      <c r="D14" s="43">
        <v>4481667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4481667</v>
      </c>
      <c r="P14" s="44">
        <f t="shared" si="1"/>
        <v>750.0697907949791</v>
      </c>
      <c r="Q14" s="9"/>
    </row>
    <row r="15" spans="1:134">
      <c r="A15" s="12"/>
      <c r="B15" s="42">
        <v>524</v>
      </c>
      <c r="C15" s="19" t="s">
        <v>28</v>
      </c>
      <c r="D15" s="43">
        <v>1040555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1040555</v>
      </c>
      <c r="P15" s="44">
        <f t="shared" si="1"/>
        <v>174.15146443514644</v>
      </c>
      <c r="Q15" s="9"/>
    </row>
    <row r="16" spans="1:134">
      <c r="A16" s="12"/>
      <c r="B16" s="42">
        <v>529</v>
      </c>
      <c r="C16" s="19" t="s">
        <v>29</v>
      </c>
      <c r="D16" s="43">
        <v>163784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163784</v>
      </c>
      <c r="P16" s="44">
        <f t="shared" si="1"/>
        <v>27.411548117154812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3937567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3937567</v>
      </c>
      <c r="P17" s="41">
        <f t="shared" si="1"/>
        <v>659.00702928870294</v>
      </c>
      <c r="Q17" s="10"/>
    </row>
    <row r="18" spans="1:120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1152085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1152085</v>
      </c>
      <c r="P18" s="44">
        <f t="shared" si="1"/>
        <v>192.81757322175733</v>
      </c>
      <c r="Q18" s="9"/>
    </row>
    <row r="19" spans="1:120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787885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787885</v>
      </c>
      <c r="P19" s="44">
        <f t="shared" si="1"/>
        <v>131.86359832635983</v>
      </c>
      <c r="Q19" s="9"/>
    </row>
    <row r="20" spans="1:120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1997597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1997597</v>
      </c>
      <c r="P20" s="44">
        <f t="shared" si="1"/>
        <v>334.32585774058577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SUM(D22:D24)</f>
        <v>759105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4619157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5378262</v>
      </c>
      <c r="P21" s="41">
        <f t="shared" si="1"/>
        <v>900.12753138075311</v>
      </c>
      <c r="Q21" s="10"/>
    </row>
    <row r="22" spans="1:120">
      <c r="A22" s="12"/>
      <c r="B22" s="42">
        <v>541</v>
      </c>
      <c r="C22" s="19" t="s">
        <v>36</v>
      </c>
      <c r="D22" s="43">
        <v>670689</v>
      </c>
      <c r="E22" s="43">
        <v>0</v>
      </c>
      <c r="F22" s="43">
        <v>0</v>
      </c>
      <c r="G22" s="43">
        <v>0</v>
      </c>
      <c r="H22" s="43">
        <v>0</v>
      </c>
      <c r="I22" s="43">
        <v>4023653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4694342</v>
      </c>
      <c r="P22" s="44">
        <f t="shared" si="1"/>
        <v>785.66393305439328</v>
      </c>
      <c r="Q22" s="9"/>
    </row>
    <row r="23" spans="1:120">
      <c r="A23" s="12"/>
      <c r="B23" s="42">
        <v>544</v>
      </c>
      <c r="C23" s="19" t="s">
        <v>37</v>
      </c>
      <c r="D23" s="43">
        <v>88416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88416</v>
      </c>
      <c r="P23" s="44">
        <f t="shared" si="1"/>
        <v>14.79765690376569</v>
      </c>
      <c r="Q23" s="9"/>
    </row>
    <row r="24" spans="1:120">
      <c r="A24" s="12"/>
      <c r="B24" s="42">
        <v>545</v>
      </c>
      <c r="C24" s="19" t="s">
        <v>38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595504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595504</v>
      </c>
      <c r="P24" s="44">
        <f t="shared" si="1"/>
        <v>99.665941422594145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1024943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1024943</v>
      </c>
      <c r="P25" s="41">
        <f t="shared" si="1"/>
        <v>171.53857740585775</v>
      </c>
      <c r="Q25" s="9"/>
    </row>
    <row r="26" spans="1:120">
      <c r="A26" s="12"/>
      <c r="B26" s="42">
        <v>572</v>
      </c>
      <c r="C26" s="19" t="s">
        <v>41</v>
      </c>
      <c r="D26" s="43">
        <v>1024943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1024943</v>
      </c>
      <c r="P26" s="44">
        <f t="shared" si="1"/>
        <v>171.53857740585775</v>
      </c>
      <c r="Q26" s="9"/>
    </row>
    <row r="27" spans="1:120" ht="15.75">
      <c r="A27" s="26" t="s">
        <v>43</v>
      </c>
      <c r="B27" s="27"/>
      <c r="C27" s="28"/>
      <c r="D27" s="29">
        <f t="shared" ref="D27:N27" si="8">SUM(D28:D28)</f>
        <v>210000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2043829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2253829</v>
      </c>
      <c r="P27" s="41">
        <f t="shared" si="1"/>
        <v>377.20987447698747</v>
      </c>
      <c r="Q27" s="9"/>
    </row>
    <row r="28" spans="1:120" ht="15.75" thickBot="1">
      <c r="A28" s="12"/>
      <c r="B28" s="42">
        <v>581</v>
      </c>
      <c r="C28" s="19" t="s">
        <v>86</v>
      </c>
      <c r="D28" s="43">
        <v>210000</v>
      </c>
      <c r="E28" s="43">
        <v>0</v>
      </c>
      <c r="F28" s="43">
        <v>0</v>
      </c>
      <c r="G28" s="43">
        <v>0</v>
      </c>
      <c r="H28" s="43">
        <v>0</v>
      </c>
      <c r="I28" s="43">
        <v>2043829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2253829</v>
      </c>
      <c r="P28" s="44">
        <f t="shared" si="1"/>
        <v>377.20987447698747</v>
      </c>
      <c r="Q28" s="9"/>
    </row>
    <row r="29" spans="1:120" ht="16.5" thickBot="1">
      <c r="A29" s="13" t="s">
        <v>10</v>
      </c>
      <c r="B29" s="21"/>
      <c r="C29" s="20"/>
      <c r="D29" s="14">
        <f>SUM(D5,D13,D17,D21,D25,D27)</f>
        <v>10288531</v>
      </c>
      <c r="E29" s="14">
        <f t="shared" ref="E29:N29" si="9">SUM(E5,E13,E17,E21,E25,E27)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10600553</v>
      </c>
      <c r="J29" s="14">
        <f t="shared" si="9"/>
        <v>0</v>
      </c>
      <c r="K29" s="14">
        <f t="shared" si="9"/>
        <v>2427060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4"/>
        <v>23316144</v>
      </c>
      <c r="P29" s="35">
        <f t="shared" si="1"/>
        <v>3902.2835146443513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87</v>
      </c>
      <c r="N31" s="90"/>
      <c r="O31" s="90"/>
      <c r="P31" s="39">
        <v>5975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2391938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1441767</v>
      </c>
      <c r="L5" s="24">
        <f t="shared" si="0"/>
        <v>0</v>
      </c>
      <c r="M5" s="24">
        <f t="shared" si="0"/>
        <v>0</v>
      </c>
      <c r="N5" s="25">
        <f>SUM(D5:M5)</f>
        <v>3833705</v>
      </c>
      <c r="O5" s="30">
        <f t="shared" ref="O5:O29" si="1">(N5/O$31)</f>
        <v>629.40485962896071</v>
      </c>
      <c r="P5" s="6"/>
    </row>
    <row r="6" spans="1:133">
      <c r="A6" s="12"/>
      <c r="B6" s="42">
        <v>511</v>
      </c>
      <c r="C6" s="19" t="s">
        <v>19</v>
      </c>
      <c r="D6" s="43">
        <v>87261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87261</v>
      </c>
      <c r="O6" s="44">
        <f t="shared" si="1"/>
        <v>14.326219011656542</v>
      </c>
      <c r="P6" s="9"/>
    </row>
    <row r="7" spans="1:133">
      <c r="A7" s="12"/>
      <c r="B7" s="42">
        <v>512</v>
      </c>
      <c r="C7" s="19" t="s">
        <v>20</v>
      </c>
      <c r="D7" s="43">
        <v>700974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700974</v>
      </c>
      <c r="O7" s="44">
        <f t="shared" si="1"/>
        <v>115.08356591692662</v>
      </c>
      <c r="P7" s="9"/>
    </row>
    <row r="8" spans="1:133">
      <c r="A8" s="12"/>
      <c r="B8" s="42">
        <v>513</v>
      </c>
      <c r="C8" s="19" t="s">
        <v>21</v>
      </c>
      <c r="D8" s="43">
        <v>652456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99889</v>
      </c>
      <c r="L8" s="43">
        <v>0</v>
      </c>
      <c r="M8" s="43">
        <v>0</v>
      </c>
      <c r="N8" s="43">
        <f t="shared" si="2"/>
        <v>752345</v>
      </c>
      <c r="O8" s="44">
        <f t="shared" si="1"/>
        <v>123.51748481365949</v>
      </c>
      <c r="P8" s="9"/>
    </row>
    <row r="9" spans="1:133">
      <c r="A9" s="12"/>
      <c r="B9" s="42">
        <v>514</v>
      </c>
      <c r="C9" s="19" t="s">
        <v>22</v>
      </c>
      <c r="D9" s="43">
        <v>203095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203095</v>
      </c>
      <c r="O9" s="44">
        <f t="shared" si="1"/>
        <v>33.343457560334919</v>
      </c>
      <c r="P9" s="9"/>
    </row>
    <row r="10" spans="1:133">
      <c r="A10" s="12"/>
      <c r="B10" s="42">
        <v>517</v>
      </c>
      <c r="C10" s="19" t="s">
        <v>23</v>
      </c>
      <c r="D10" s="43">
        <v>507407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507407</v>
      </c>
      <c r="O10" s="44">
        <f t="shared" si="1"/>
        <v>83.304383516663933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1341878</v>
      </c>
      <c r="L11" s="43">
        <v>0</v>
      </c>
      <c r="M11" s="43">
        <v>0</v>
      </c>
      <c r="N11" s="43">
        <f t="shared" si="2"/>
        <v>1341878</v>
      </c>
      <c r="O11" s="44">
        <f t="shared" si="1"/>
        <v>220.30504022328026</v>
      </c>
      <c r="P11" s="9"/>
    </row>
    <row r="12" spans="1:133">
      <c r="A12" s="12"/>
      <c r="B12" s="42">
        <v>519</v>
      </c>
      <c r="C12" s="19" t="s">
        <v>59</v>
      </c>
      <c r="D12" s="43">
        <v>240745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240745</v>
      </c>
      <c r="O12" s="44">
        <f t="shared" si="1"/>
        <v>39.524708586439012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4994118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4994118</v>
      </c>
      <c r="O13" s="41">
        <f t="shared" si="1"/>
        <v>819.91758331965195</v>
      </c>
      <c r="P13" s="10"/>
    </row>
    <row r="14" spans="1:133">
      <c r="A14" s="12"/>
      <c r="B14" s="42">
        <v>521</v>
      </c>
      <c r="C14" s="19" t="s">
        <v>27</v>
      </c>
      <c r="D14" s="43">
        <v>4070373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4070373</v>
      </c>
      <c r="O14" s="44">
        <f t="shared" si="1"/>
        <v>668.2602199967165</v>
      </c>
      <c r="P14" s="9"/>
    </row>
    <row r="15" spans="1:133">
      <c r="A15" s="12"/>
      <c r="B15" s="42">
        <v>524</v>
      </c>
      <c r="C15" s="19" t="s">
        <v>28</v>
      </c>
      <c r="D15" s="43">
        <v>770222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770222</v>
      </c>
      <c r="O15" s="44">
        <f t="shared" si="1"/>
        <v>126.45247085864391</v>
      </c>
      <c r="P15" s="9"/>
    </row>
    <row r="16" spans="1:133">
      <c r="A16" s="12"/>
      <c r="B16" s="42">
        <v>529</v>
      </c>
      <c r="C16" s="19" t="s">
        <v>29</v>
      </c>
      <c r="D16" s="43">
        <v>153523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153523</v>
      </c>
      <c r="O16" s="44">
        <f t="shared" si="1"/>
        <v>25.204892464291579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3541231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3541231</v>
      </c>
      <c r="O17" s="41">
        <f t="shared" si="1"/>
        <v>581.38745690362828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974265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974265</v>
      </c>
      <c r="O18" s="44">
        <f t="shared" si="1"/>
        <v>159.95156788704645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751989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751989</v>
      </c>
      <c r="O19" s="44">
        <f t="shared" si="1"/>
        <v>123.45903792480709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1814977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1814977</v>
      </c>
      <c r="O20" s="44">
        <f t="shared" si="1"/>
        <v>297.97685109177473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603046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4672757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5275803</v>
      </c>
      <c r="O21" s="41">
        <f t="shared" si="1"/>
        <v>866.16368412411759</v>
      </c>
      <c r="P21" s="10"/>
    </row>
    <row r="22" spans="1:119">
      <c r="A22" s="12"/>
      <c r="B22" s="42">
        <v>541</v>
      </c>
      <c r="C22" s="19" t="s">
        <v>62</v>
      </c>
      <c r="D22" s="43">
        <v>516982</v>
      </c>
      <c r="E22" s="43">
        <v>0</v>
      </c>
      <c r="F22" s="43">
        <v>0</v>
      </c>
      <c r="G22" s="43">
        <v>0</v>
      </c>
      <c r="H22" s="43">
        <v>0</v>
      </c>
      <c r="I22" s="43">
        <v>4053303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4570285</v>
      </c>
      <c r="O22" s="44">
        <f t="shared" si="1"/>
        <v>750.33409949105237</v>
      </c>
      <c r="P22" s="9"/>
    </row>
    <row r="23" spans="1:119">
      <c r="A23" s="12"/>
      <c r="B23" s="42">
        <v>544</v>
      </c>
      <c r="C23" s="19" t="s">
        <v>63</v>
      </c>
      <c r="D23" s="43">
        <v>86064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86064</v>
      </c>
      <c r="O23" s="44">
        <f t="shared" si="1"/>
        <v>14.129699556723034</v>
      </c>
      <c r="P23" s="9"/>
    </row>
    <row r="24" spans="1:119">
      <c r="A24" s="12"/>
      <c r="B24" s="42">
        <v>545</v>
      </c>
      <c r="C24" s="19" t="s">
        <v>38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619454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619454</v>
      </c>
      <c r="O24" s="44">
        <f t="shared" si="1"/>
        <v>101.69988507634214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1202544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1202544</v>
      </c>
      <c r="O25" s="41">
        <f t="shared" si="1"/>
        <v>197.42965030372682</v>
      </c>
      <c r="P25" s="9"/>
    </row>
    <row r="26" spans="1:119">
      <c r="A26" s="12"/>
      <c r="B26" s="42">
        <v>572</v>
      </c>
      <c r="C26" s="19" t="s">
        <v>64</v>
      </c>
      <c r="D26" s="43">
        <v>1202544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1202544</v>
      </c>
      <c r="O26" s="44">
        <f t="shared" si="1"/>
        <v>197.42965030372682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1880842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1880842</v>
      </c>
      <c r="O27" s="41">
        <f t="shared" si="1"/>
        <v>308.79034641274012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1880842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1880842</v>
      </c>
      <c r="O28" s="44">
        <f t="shared" si="1"/>
        <v>308.79034641274012</v>
      </c>
      <c r="P28" s="9"/>
    </row>
    <row r="29" spans="1:119" ht="16.5" thickBot="1">
      <c r="A29" s="13" t="s">
        <v>10</v>
      </c>
      <c r="B29" s="21"/>
      <c r="C29" s="20"/>
      <c r="D29" s="14">
        <f>SUM(D5,D13,D17,D21,D25,D27)</f>
        <v>9191646</v>
      </c>
      <c r="E29" s="14">
        <f t="shared" ref="E29:M29" si="9">SUM(E5,E13,E17,E21,E25,E27)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10094830</v>
      </c>
      <c r="J29" s="14">
        <f t="shared" si="9"/>
        <v>0</v>
      </c>
      <c r="K29" s="14">
        <f t="shared" si="9"/>
        <v>1441767</v>
      </c>
      <c r="L29" s="14">
        <f t="shared" si="9"/>
        <v>0</v>
      </c>
      <c r="M29" s="14">
        <f t="shared" si="9"/>
        <v>0</v>
      </c>
      <c r="N29" s="14">
        <f t="shared" si="4"/>
        <v>20728243</v>
      </c>
      <c r="O29" s="35">
        <f t="shared" si="1"/>
        <v>3403.0935806928255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81</v>
      </c>
      <c r="M31" s="90"/>
      <c r="N31" s="90"/>
      <c r="O31" s="39">
        <v>6091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2445878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1400010</v>
      </c>
      <c r="L5" s="24">
        <f t="shared" si="0"/>
        <v>0</v>
      </c>
      <c r="M5" s="24">
        <f t="shared" si="0"/>
        <v>0</v>
      </c>
      <c r="N5" s="25">
        <f>SUM(D5:M5)</f>
        <v>3845888</v>
      </c>
      <c r="O5" s="30">
        <f t="shared" ref="O5:O29" si="1">(N5/O$31)</f>
        <v>636.8418612353039</v>
      </c>
      <c r="P5" s="6"/>
    </row>
    <row r="6" spans="1:133">
      <c r="A6" s="12"/>
      <c r="B6" s="42">
        <v>511</v>
      </c>
      <c r="C6" s="19" t="s">
        <v>19</v>
      </c>
      <c r="D6" s="43">
        <v>141939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141939</v>
      </c>
      <c r="O6" s="44">
        <f t="shared" si="1"/>
        <v>23.503725782414307</v>
      </c>
      <c r="P6" s="9"/>
    </row>
    <row r="7" spans="1:133">
      <c r="A7" s="12"/>
      <c r="B7" s="42">
        <v>512</v>
      </c>
      <c r="C7" s="19" t="s">
        <v>20</v>
      </c>
      <c r="D7" s="43">
        <v>784114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784114</v>
      </c>
      <c r="O7" s="44">
        <f t="shared" si="1"/>
        <v>129.84169564497432</v>
      </c>
      <c r="P7" s="9"/>
    </row>
    <row r="8" spans="1:133">
      <c r="A8" s="12"/>
      <c r="B8" s="42">
        <v>513</v>
      </c>
      <c r="C8" s="19" t="s">
        <v>21</v>
      </c>
      <c r="D8" s="43">
        <v>608655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89468</v>
      </c>
      <c r="L8" s="43">
        <v>0</v>
      </c>
      <c r="M8" s="43">
        <v>0</v>
      </c>
      <c r="N8" s="43">
        <f t="shared" si="2"/>
        <v>698123</v>
      </c>
      <c r="O8" s="44">
        <f t="shared" si="1"/>
        <v>115.60241761881106</v>
      </c>
      <c r="P8" s="9"/>
    </row>
    <row r="9" spans="1:133">
      <c r="A9" s="12"/>
      <c r="B9" s="42">
        <v>514</v>
      </c>
      <c r="C9" s="19" t="s">
        <v>22</v>
      </c>
      <c r="D9" s="43">
        <v>212593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212593</v>
      </c>
      <c r="O9" s="44">
        <f t="shared" si="1"/>
        <v>35.203344924656399</v>
      </c>
      <c r="P9" s="9"/>
    </row>
    <row r="10" spans="1:133">
      <c r="A10" s="12"/>
      <c r="B10" s="42">
        <v>517</v>
      </c>
      <c r="C10" s="19" t="s">
        <v>23</v>
      </c>
      <c r="D10" s="43">
        <v>502285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502285</v>
      </c>
      <c r="O10" s="44">
        <f t="shared" si="1"/>
        <v>83.173538665341951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1310542</v>
      </c>
      <c r="L11" s="43">
        <v>0</v>
      </c>
      <c r="M11" s="43">
        <v>0</v>
      </c>
      <c r="N11" s="43">
        <f t="shared" si="2"/>
        <v>1310542</v>
      </c>
      <c r="O11" s="44">
        <f t="shared" si="1"/>
        <v>217.01308163603247</v>
      </c>
      <c r="P11" s="9"/>
    </row>
    <row r="12" spans="1:133">
      <c r="A12" s="12"/>
      <c r="B12" s="42">
        <v>519</v>
      </c>
      <c r="C12" s="19" t="s">
        <v>59</v>
      </c>
      <c r="D12" s="43">
        <v>196292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196292</v>
      </c>
      <c r="O12" s="44">
        <f t="shared" si="1"/>
        <v>32.50405696307336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5161134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5161134</v>
      </c>
      <c r="O13" s="41">
        <f t="shared" si="1"/>
        <v>854.63387978142077</v>
      </c>
      <c r="P13" s="10"/>
    </row>
    <row r="14" spans="1:133">
      <c r="A14" s="12"/>
      <c r="B14" s="42">
        <v>521</v>
      </c>
      <c r="C14" s="19" t="s">
        <v>27</v>
      </c>
      <c r="D14" s="43">
        <v>4387993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4387993</v>
      </c>
      <c r="O14" s="44">
        <f t="shared" si="1"/>
        <v>726.60920682232154</v>
      </c>
      <c r="P14" s="9"/>
    </row>
    <row r="15" spans="1:133">
      <c r="A15" s="12"/>
      <c r="B15" s="42">
        <v>524</v>
      </c>
      <c r="C15" s="19" t="s">
        <v>28</v>
      </c>
      <c r="D15" s="43">
        <v>691876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691876</v>
      </c>
      <c r="O15" s="44">
        <f t="shared" si="1"/>
        <v>114.56797483026992</v>
      </c>
      <c r="P15" s="9"/>
    </row>
    <row r="16" spans="1:133">
      <c r="A16" s="12"/>
      <c r="B16" s="42">
        <v>529</v>
      </c>
      <c r="C16" s="19" t="s">
        <v>29</v>
      </c>
      <c r="D16" s="43">
        <v>81265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81265</v>
      </c>
      <c r="O16" s="44">
        <f t="shared" si="1"/>
        <v>13.456698128829276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3739624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3739624</v>
      </c>
      <c r="O17" s="41">
        <f t="shared" si="1"/>
        <v>619.24557045868517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1115794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1115794</v>
      </c>
      <c r="O18" s="44">
        <f t="shared" si="1"/>
        <v>184.76469614174533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744220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744220</v>
      </c>
      <c r="O19" s="44">
        <f t="shared" si="1"/>
        <v>123.23563503891373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1879610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1879610</v>
      </c>
      <c r="O20" s="44">
        <f t="shared" si="1"/>
        <v>311.24523927802619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992703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5179938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6172641</v>
      </c>
      <c r="O21" s="41">
        <f t="shared" si="1"/>
        <v>1022.1296572280179</v>
      </c>
      <c r="P21" s="10"/>
    </row>
    <row r="22" spans="1:119">
      <c r="A22" s="12"/>
      <c r="B22" s="42">
        <v>541</v>
      </c>
      <c r="C22" s="19" t="s">
        <v>62</v>
      </c>
      <c r="D22" s="43">
        <v>903653</v>
      </c>
      <c r="E22" s="43">
        <v>0</v>
      </c>
      <c r="F22" s="43">
        <v>0</v>
      </c>
      <c r="G22" s="43">
        <v>0</v>
      </c>
      <c r="H22" s="43">
        <v>0</v>
      </c>
      <c r="I22" s="43">
        <v>4467392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5371045</v>
      </c>
      <c r="O22" s="44">
        <f t="shared" si="1"/>
        <v>889.3931114422918</v>
      </c>
      <c r="P22" s="9"/>
    </row>
    <row r="23" spans="1:119">
      <c r="A23" s="12"/>
      <c r="B23" s="42">
        <v>544</v>
      </c>
      <c r="C23" s="19" t="s">
        <v>63</v>
      </c>
      <c r="D23" s="43">
        <v>89050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89050</v>
      </c>
      <c r="O23" s="44">
        <f t="shared" si="1"/>
        <v>14.7458188441795</v>
      </c>
      <c r="P23" s="9"/>
    </row>
    <row r="24" spans="1:119">
      <c r="A24" s="12"/>
      <c r="B24" s="42">
        <v>545</v>
      </c>
      <c r="C24" s="19" t="s">
        <v>38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712546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712546</v>
      </c>
      <c r="O24" s="44">
        <f t="shared" si="1"/>
        <v>117.99072694154661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1328834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1328834</v>
      </c>
      <c r="O25" s="41">
        <f t="shared" si="1"/>
        <v>220.04205994369929</v>
      </c>
      <c r="P25" s="9"/>
    </row>
    <row r="26" spans="1:119">
      <c r="A26" s="12"/>
      <c r="B26" s="42">
        <v>572</v>
      </c>
      <c r="C26" s="19" t="s">
        <v>64</v>
      </c>
      <c r="D26" s="43">
        <v>1328834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1328834</v>
      </c>
      <c r="O26" s="44">
        <f t="shared" si="1"/>
        <v>220.04205994369929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1997630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1997630</v>
      </c>
      <c r="O27" s="41">
        <f t="shared" si="1"/>
        <v>330.78820996853784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1997630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1997630</v>
      </c>
      <c r="O28" s="44">
        <f t="shared" si="1"/>
        <v>330.78820996853784</v>
      </c>
      <c r="P28" s="9"/>
    </row>
    <row r="29" spans="1:119" ht="16.5" thickBot="1">
      <c r="A29" s="13" t="s">
        <v>10</v>
      </c>
      <c r="B29" s="21"/>
      <c r="C29" s="20"/>
      <c r="D29" s="14">
        <f>SUM(D5,D13,D17,D21,D25,D27)</f>
        <v>9928549</v>
      </c>
      <c r="E29" s="14">
        <f t="shared" ref="E29:M29" si="9">SUM(E5,E13,E17,E21,E25,E27)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10917192</v>
      </c>
      <c r="J29" s="14">
        <f t="shared" si="9"/>
        <v>0</v>
      </c>
      <c r="K29" s="14">
        <f t="shared" si="9"/>
        <v>1400010</v>
      </c>
      <c r="L29" s="14">
        <f t="shared" si="9"/>
        <v>0</v>
      </c>
      <c r="M29" s="14">
        <f t="shared" si="9"/>
        <v>0</v>
      </c>
      <c r="N29" s="14">
        <f t="shared" si="4"/>
        <v>22245751</v>
      </c>
      <c r="O29" s="35">
        <f t="shared" si="1"/>
        <v>3683.6812386156648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6039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2123176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1771155</v>
      </c>
      <c r="L5" s="24">
        <f t="shared" si="0"/>
        <v>0</v>
      </c>
      <c r="M5" s="24">
        <f t="shared" si="0"/>
        <v>0</v>
      </c>
      <c r="N5" s="25">
        <f>SUM(D5:M5)</f>
        <v>3894331</v>
      </c>
      <c r="O5" s="30">
        <f t="shared" ref="O5:O29" si="1">(N5/O$31)</f>
        <v>659.16232227488149</v>
      </c>
      <c r="P5" s="6"/>
    </row>
    <row r="6" spans="1:133">
      <c r="A6" s="12"/>
      <c r="B6" s="42">
        <v>511</v>
      </c>
      <c r="C6" s="19" t="s">
        <v>19</v>
      </c>
      <c r="D6" s="43">
        <v>121547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121547</v>
      </c>
      <c r="O6" s="44">
        <f t="shared" si="1"/>
        <v>20.573290453622207</v>
      </c>
      <c r="P6" s="9"/>
    </row>
    <row r="7" spans="1:133">
      <c r="A7" s="12"/>
      <c r="B7" s="42">
        <v>512</v>
      </c>
      <c r="C7" s="19" t="s">
        <v>20</v>
      </c>
      <c r="D7" s="43">
        <v>648248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648248</v>
      </c>
      <c r="O7" s="44">
        <f t="shared" si="1"/>
        <v>109.7237643872715</v>
      </c>
      <c r="P7" s="9"/>
    </row>
    <row r="8" spans="1:133">
      <c r="A8" s="12"/>
      <c r="B8" s="42">
        <v>513</v>
      </c>
      <c r="C8" s="19" t="s">
        <v>21</v>
      </c>
      <c r="D8" s="43">
        <v>457606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82882</v>
      </c>
      <c r="L8" s="43">
        <v>0</v>
      </c>
      <c r="M8" s="43">
        <v>0</v>
      </c>
      <c r="N8" s="43">
        <f t="shared" si="2"/>
        <v>540488</v>
      </c>
      <c r="O8" s="44">
        <f t="shared" si="1"/>
        <v>91.484089370345288</v>
      </c>
      <c r="P8" s="9"/>
    </row>
    <row r="9" spans="1:133">
      <c r="A9" s="12"/>
      <c r="B9" s="42">
        <v>514</v>
      </c>
      <c r="C9" s="19" t="s">
        <v>22</v>
      </c>
      <c r="D9" s="43">
        <v>244224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244224</v>
      </c>
      <c r="O9" s="44">
        <f t="shared" si="1"/>
        <v>41.337846987136089</v>
      </c>
      <c r="P9" s="9"/>
    </row>
    <row r="10" spans="1:133">
      <c r="A10" s="12"/>
      <c r="B10" s="42">
        <v>517</v>
      </c>
      <c r="C10" s="19" t="s">
        <v>23</v>
      </c>
      <c r="D10" s="43">
        <v>501958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501958</v>
      </c>
      <c r="O10" s="44">
        <f t="shared" si="1"/>
        <v>84.962423832092085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1688273</v>
      </c>
      <c r="L11" s="43">
        <v>0</v>
      </c>
      <c r="M11" s="43">
        <v>0</v>
      </c>
      <c r="N11" s="43">
        <f t="shared" si="2"/>
        <v>1688273</v>
      </c>
      <c r="O11" s="44">
        <f t="shared" si="1"/>
        <v>285.76049424509142</v>
      </c>
      <c r="P11" s="9"/>
    </row>
    <row r="12" spans="1:133">
      <c r="A12" s="12"/>
      <c r="B12" s="42">
        <v>519</v>
      </c>
      <c r="C12" s="19" t="s">
        <v>59</v>
      </c>
      <c r="D12" s="43">
        <v>149593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149593</v>
      </c>
      <c r="O12" s="44">
        <f t="shared" si="1"/>
        <v>25.320412999322951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5045795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5045795</v>
      </c>
      <c r="O13" s="41">
        <f t="shared" si="1"/>
        <v>854.06144211238995</v>
      </c>
      <c r="P13" s="10"/>
    </row>
    <row r="14" spans="1:133">
      <c r="A14" s="12"/>
      <c r="B14" s="42">
        <v>521</v>
      </c>
      <c r="C14" s="19" t="s">
        <v>27</v>
      </c>
      <c r="D14" s="43">
        <v>4248500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4248500</v>
      </c>
      <c r="O14" s="44">
        <f t="shared" si="1"/>
        <v>719.10968178740688</v>
      </c>
      <c r="P14" s="9"/>
    </row>
    <row r="15" spans="1:133">
      <c r="A15" s="12"/>
      <c r="B15" s="42">
        <v>524</v>
      </c>
      <c r="C15" s="19" t="s">
        <v>28</v>
      </c>
      <c r="D15" s="43">
        <v>723883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723883</v>
      </c>
      <c r="O15" s="44">
        <f t="shared" si="1"/>
        <v>122.5258970886933</v>
      </c>
      <c r="P15" s="9"/>
    </row>
    <row r="16" spans="1:133">
      <c r="A16" s="12"/>
      <c r="B16" s="42">
        <v>529</v>
      </c>
      <c r="C16" s="19" t="s">
        <v>29</v>
      </c>
      <c r="D16" s="43">
        <v>73412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73412</v>
      </c>
      <c r="O16" s="44">
        <f t="shared" si="1"/>
        <v>12.425863236289777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3602598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3602598</v>
      </c>
      <c r="O17" s="41">
        <f t="shared" si="1"/>
        <v>609.78300609343262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1209085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1209085</v>
      </c>
      <c r="O18" s="44">
        <f t="shared" si="1"/>
        <v>204.65216655382531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717272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717272</v>
      </c>
      <c r="O19" s="44">
        <f t="shared" si="1"/>
        <v>121.40690589031821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1676241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1676241</v>
      </c>
      <c r="O20" s="44">
        <f t="shared" si="1"/>
        <v>283.72393364928911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870031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5400454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6270485</v>
      </c>
      <c r="O21" s="41">
        <f t="shared" si="1"/>
        <v>1061.354942450914</v>
      </c>
      <c r="P21" s="10"/>
    </row>
    <row r="22" spans="1:119">
      <c r="A22" s="12"/>
      <c r="B22" s="42">
        <v>541</v>
      </c>
      <c r="C22" s="19" t="s">
        <v>62</v>
      </c>
      <c r="D22" s="43">
        <v>781131</v>
      </c>
      <c r="E22" s="43">
        <v>0</v>
      </c>
      <c r="F22" s="43">
        <v>0</v>
      </c>
      <c r="G22" s="43">
        <v>0</v>
      </c>
      <c r="H22" s="43">
        <v>0</v>
      </c>
      <c r="I22" s="43">
        <v>4735958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5517089</v>
      </c>
      <c r="O22" s="44">
        <f t="shared" si="1"/>
        <v>933.83361543669605</v>
      </c>
      <c r="P22" s="9"/>
    </row>
    <row r="23" spans="1:119">
      <c r="A23" s="12"/>
      <c r="B23" s="42">
        <v>544</v>
      </c>
      <c r="C23" s="19" t="s">
        <v>63</v>
      </c>
      <c r="D23" s="43">
        <v>88900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88900</v>
      </c>
      <c r="O23" s="44">
        <f t="shared" si="1"/>
        <v>15.04739336492891</v>
      </c>
      <c r="P23" s="9"/>
    </row>
    <row r="24" spans="1:119">
      <c r="A24" s="12"/>
      <c r="B24" s="42">
        <v>545</v>
      </c>
      <c r="C24" s="19" t="s">
        <v>38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664496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664496</v>
      </c>
      <c r="O24" s="44">
        <f t="shared" si="1"/>
        <v>112.47393364928909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1272033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1272033</v>
      </c>
      <c r="O25" s="41">
        <f t="shared" si="1"/>
        <v>215.3068720379147</v>
      </c>
      <c r="P25" s="9"/>
    </row>
    <row r="26" spans="1:119">
      <c r="A26" s="12"/>
      <c r="B26" s="42">
        <v>572</v>
      </c>
      <c r="C26" s="19" t="s">
        <v>64</v>
      </c>
      <c r="D26" s="43">
        <v>1272033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1272033</v>
      </c>
      <c r="O26" s="44">
        <f t="shared" si="1"/>
        <v>215.3068720379147</v>
      </c>
      <c r="P26" s="9"/>
    </row>
    <row r="27" spans="1:119" ht="15.75">
      <c r="A27" s="26" t="s">
        <v>65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1926672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1926672</v>
      </c>
      <c r="O27" s="41">
        <f t="shared" si="1"/>
        <v>326.11238997968854</v>
      </c>
      <c r="P27" s="9"/>
    </row>
    <row r="28" spans="1:119" ht="15.75" thickBot="1">
      <c r="A28" s="12"/>
      <c r="B28" s="42">
        <v>581</v>
      </c>
      <c r="C28" s="19" t="s">
        <v>66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1926672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1926672</v>
      </c>
      <c r="O28" s="44">
        <f t="shared" si="1"/>
        <v>326.11238997968854</v>
      </c>
      <c r="P28" s="9"/>
    </row>
    <row r="29" spans="1:119" ht="16.5" thickBot="1">
      <c r="A29" s="13" t="s">
        <v>10</v>
      </c>
      <c r="B29" s="21"/>
      <c r="C29" s="20"/>
      <c r="D29" s="14">
        <f>SUM(D5,D13,D17,D21,D25,D27)</f>
        <v>9311035</v>
      </c>
      <c r="E29" s="14">
        <f t="shared" ref="E29:M29" si="9">SUM(E5,E13,E17,E21,E25,E27)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10929724</v>
      </c>
      <c r="J29" s="14">
        <f t="shared" si="9"/>
        <v>0</v>
      </c>
      <c r="K29" s="14">
        <f t="shared" si="9"/>
        <v>1771155</v>
      </c>
      <c r="L29" s="14">
        <f t="shared" si="9"/>
        <v>0</v>
      </c>
      <c r="M29" s="14">
        <f t="shared" si="9"/>
        <v>0</v>
      </c>
      <c r="N29" s="14">
        <f t="shared" si="4"/>
        <v>22011914</v>
      </c>
      <c r="O29" s="35">
        <f t="shared" si="1"/>
        <v>3725.7809749492212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5908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1882083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980444</v>
      </c>
      <c r="L5" s="24">
        <f t="shared" si="0"/>
        <v>0</v>
      </c>
      <c r="M5" s="24">
        <f t="shared" si="0"/>
        <v>0</v>
      </c>
      <c r="N5" s="25">
        <f>SUM(D5:M5)</f>
        <v>2862527</v>
      </c>
      <c r="O5" s="30">
        <f t="shared" ref="O5:O30" si="1">(N5/O$32)</f>
        <v>491.33659457603846</v>
      </c>
      <c r="P5" s="6"/>
    </row>
    <row r="6" spans="1:133">
      <c r="A6" s="12"/>
      <c r="B6" s="42">
        <v>511</v>
      </c>
      <c r="C6" s="19" t="s">
        <v>19</v>
      </c>
      <c r="D6" s="43">
        <v>98687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98687</v>
      </c>
      <c r="O6" s="44">
        <f t="shared" si="1"/>
        <v>16.93906625472022</v>
      </c>
      <c r="P6" s="9"/>
    </row>
    <row r="7" spans="1:133">
      <c r="A7" s="12"/>
      <c r="B7" s="42">
        <v>512</v>
      </c>
      <c r="C7" s="19" t="s">
        <v>20</v>
      </c>
      <c r="D7" s="43">
        <v>635795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635795</v>
      </c>
      <c r="O7" s="44">
        <f t="shared" si="1"/>
        <v>109.1306213525575</v>
      </c>
      <c r="P7" s="9"/>
    </row>
    <row r="8" spans="1:133">
      <c r="A8" s="12"/>
      <c r="B8" s="42">
        <v>513</v>
      </c>
      <c r="C8" s="19" t="s">
        <v>21</v>
      </c>
      <c r="D8" s="43">
        <v>313919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86694</v>
      </c>
      <c r="L8" s="43">
        <v>0</v>
      </c>
      <c r="M8" s="43">
        <v>0</v>
      </c>
      <c r="N8" s="43">
        <f t="shared" si="2"/>
        <v>400613</v>
      </c>
      <c r="O8" s="44">
        <f t="shared" si="1"/>
        <v>68.762959148644015</v>
      </c>
      <c r="P8" s="9"/>
    </row>
    <row r="9" spans="1:133">
      <c r="A9" s="12"/>
      <c r="B9" s="42">
        <v>514</v>
      </c>
      <c r="C9" s="19" t="s">
        <v>22</v>
      </c>
      <c r="D9" s="43">
        <v>145344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145344</v>
      </c>
      <c r="O9" s="44">
        <f t="shared" si="1"/>
        <v>24.947476828012359</v>
      </c>
      <c r="P9" s="9"/>
    </row>
    <row r="10" spans="1:133">
      <c r="A10" s="12"/>
      <c r="B10" s="42">
        <v>517</v>
      </c>
      <c r="C10" s="19" t="s">
        <v>23</v>
      </c>
      <c r="D10" s="43">
        <v>437094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437094</v>
      </c>
      <c r="O10" s="44">
        <f t="shared" si="1"/>
        <v>75.02471678681772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893750</v>
      </c>
      <c r="L11" s="43">
        <v>0</v>
      </c>
      <c r="M11" s="43">
        <v>0</v>
      </c>
      <c r="N11" s="43">
        <f t="shared" si="2"/>
        <v>893750</v>
      </c>
      <c r="O11" s="44">
        <f t="shared" si="1"/>
        <v>153.40714040508067</v>
      </c>
      <c r="P11" s="9"/>
    </row>
    <row r="12" spans="1:133">
      <c r="A12" s="12"/>
      <c r="B12" s="42">
        <v>519</v>
      </c>
      <c r="C12" s="19" t="s">
        <v>59</v>
      </c>
      <c r="D12" s="43">
        <v>251244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251244</v>
      </c>
      <c r="O12" s="44">
        <f t="shared" si="1"/>
        <v>43.124613800205971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4709616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4709616</v>
      </c>
      <c r="O13" s="41">
        <f t="shared" si="1"/>
        <v>808.37899073120491</v>
      </c>
      <c r="P13" s="10"/>
    </row>
    <row r="14" spans="1:133">
      <c r="A14" s="12"/>
      <c r="B14" s="42">
        <v>521</v>
      </c>
      <c r="C14" s="19" t="s">
        <v>27</v>
      </c>
      <c r="D14" s="43">
        <v>4058056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4058056</v>
      </c>
      <c r="O14" s="44">
        <f t="shared" si="1"/>
        <v>696.54239615516644</v>
      </c>
      <c r="P14" s="9"/>
    </row>
    <row r="15" spans="1:133">
      <c r="A15" s="12"/>
      <c r="B15" s="42">
        <v>524</v>
      </c>
      <c r="C15" s="19" t="s">
        <v>28</v>
      </c>
      <c r="D15" s="43">
        <v>596779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596779</v>
      </c>
      <c r="O15" s="44">
        <f t="shared" si="1"/>
        <v>102.4337452797803</v>
      </c>
      <c r="P15" s="9"/>
    </row>
    <row r="16" spans="1:133">
      <c r="A16" s="12"/>
      <c r="B16" s="42">
        <v>529</v>
      </c>
      <c r="C16" s="19" t="s">
        <v>29</v>
      </c>
      <c r="D16" s="43">
        <v>54781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54781</v>
      </c>
      <c r="O16" s="44">
        <f t="shared" si="1"/>
        <v>9.4028492962581538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3498261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3498261</v>
      </c>
      <c r="O17" s="41">
        <f t="shared" si="1"/>
        <v>600.45674562306897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1017626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1017626</v>
      </c>
      <c r="O18" s="44">
        <f t="shared" si="1"/>
        <v>174.66975626501889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736001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736001</v>
      </c>
      <c r="O19" s="44">
        <f t="shared" si="1"/>
        <v>126.33041537933401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1547994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1547994</v>
      </c>
      <c r="O20" s="44">
        <f t="shared" si="1"/>
        <v>265.70442842430487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196640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196640</v>
      </c>
      <c r="O21" s="44">
        <f t="shared" si="1"/>
        <v>33.752145554411257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1368535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4191499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5560034</v>
      </c>
      <c r="O22" s="41">
        <f t="shared" si="1"/>
        <v>954.34843803638864</v>
      </c>
      <c r="P22" s="10"/>
    </row>
    <row r="23" spans="1:119">
      <c r="A23" s="12"/>
      <c r="B23" s="42">
        <v>541</v>
      </c>
      <c r="C23" s="19" t="s">
        <v>62</v>
      </c>
      <c r="D23" s="43">
        <v>1278481</v>
      </c>
      <c r="E23" s="43">
        <v>0</v>
      </c>
      <c r="F23" s="43">
        <v>0</v>
      </c>
      <c r="G23" s="43">
        <v>0</v>
      </c>
      <c r="H23" s="43">
        <v>0</v>
      </c>
      <c r="I23" s="43">
        <v>3550807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4829288</v>
      </c>
      <c r="O23" s="44">
        <f t="shared" si="1"/>
        <v>828.92001373154824</v>
      </c>
      <c r="P23" s="9"/>
    </row>
    <row r="24" spans="1:119">
      <c r="A24" s="12"/>
      <c r="B24" s="42">
        <v>544</v>
      </c>
      <c r="C24" s="19" t="s">
        <v>63</v>
      </c>
      <c r="D24" s="43">
        <v>90054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90054</v>
      </c>
      <c r="O24" s="44">
        <f t="shared" si="1"/>
        <v>15.457260556127704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640692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640692</v>
      </c>
      <c r="O25" s="44">
        <f t="shared" si="1"/>
        <v>109.97116374871267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SUM(D27:D27)</f>
        <v>1129460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1129460</v>
      </c>
      <c r="O26" s="41">
        <f t="shared" si="1"/>
        <v>193.86543082732578</v>
      </c>
      <c r="P26" s="9"/>
    </row>
    <row r="27" spans="1:119">
      <c r="A27" s="12"/>
      <c r="B27" s="42">
        <v>572</v>
      </c>
      <c r="C27" s="19" t="s">
        <v>64</v>
      </c>
      <c r="D27" s="43">
        <v>1129460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1129460</v>
      </c>
      <c r="O27" s="44">
        <f t="shared" si="1"/>
        <v>193.86543082732578</v>
      </c>
      <c r="P27" s="9"/>
    </row>
    <row r="28" spans="1:119" ht="15.75">
      <c r="A28" s="26" t="s">
        <v>65</v>
      </c>
      <c r="B28" s="27"/>
      <c r="C28" s="28"/>
      <c r="D28" s="29">
        <f t="shared" ref="D28:M28" si="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1787613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1787613</v>
      </c>
      <c r="O28" s="41">
        <f t="shared" si="1"/>
        <v>306.83367662203915</v>
      </c>
      <c r="P28" s="9"/>
    </row>
    <row r="29" spans="1:119" ht="15.75" thickBot="1">
      <c r="A29" s="12"/>
      <c r="B29" s="42">
        <v>581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1787613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1787613</v>
      </c>
      <c r="O29" s="44">
        <f t="shared" si="1"/>
        <v>306.83367662203915</v>
      </c>
      <c r="P29" s="9"/>
    </row>
    <row r="30" spans="1:119" ht="16.5" thickBot="1">
      <c r="A30" s="13" t="s">
        <v>10</v>
      </c>
      <c r="B30" s="21"/>
      <c r="C30" s="20"/>
      <c r="D30" s="14">
        <f>SUM(D5,D13,D17,D22,D26,D28)</f>
        <v>9089694</v>
      </c>
      <c r="E30" s="14">
        <f t="shared" ref="E30:M30" si="9">SUM(E5,E13,E17,E22,E26,E28)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9477373</v>
      </c>
      <c r="J30" s="14">
        <f t="shared" si="9"/>
        <v>0</v>
      </c>
      <c r="K30" s="14">
        <f t="shared" si="9"/>
        <v>980444</v>
      </c>
      <c r="L30" s="14">
        <f t="shared" si="9"/>
        <v>0</v>
      </c>
      <c r="M30" s="14">
        <f t="shared" si="9"/>
        <v>0</v>
      </c>
      <c r="N30" s="14">
        <f t="shared" si="4"/>
        <v>19547511</v>
      </c>
      <c r="O30" s="35">
        <f t="shared" si="1"/>
        <v>3355.2198764160657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75</v>
      </c>
      <c r="M32" s="90"/>
      <c r="N32" s="90"/>
      <c r="O32" s="39">
        <v>5826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5293753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1157246</v>
      </c>
      <c r="L5" s="24">
        <f t="shared" si="0"/>
        <v>0</v>
      </c>
      <c r="M5" s="24">
        <f t="shared" si="0"/>
        <v>0</v>
      </c>
      <c r="N5" s="25">
        <f>SUM(D5:M5)</f>
        <v>6450999</v>
      </c>
      <c r="O5" s="30">
        <f t="shared" ref="O5:O31" si="1">(N5/O$33)</f>
        <v>1164.2301028695181</v>
      </c>
      <c r="P5" s="6"/>
    </row>
    <row r="6" spans="1:133">
      <c r="A6" s="12"/>
      <c r="B6" s="42">
        <v>511</v>
      </c>
      <c r="C6" s="19" t="s">
        <v>19</v>
      </c>
      <c r="D6" s="43">
        <v>104649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104649</v>
      </c>
      <c r="O6" s="44">
        <f t="shared" si="1"/>
        <v>18.886302111532213</v>
      </c>
      <c r="P6" s="9"/>
    </row>
    <row r="7" spans="1:133">
      <c r="A7" s="12"/>
      <c r="B7" s="42">
        <v>512</v>
      </c>
      <c r="C7" s="19" t="s">
        <v>20</v>
      </c>
      <c r="D7" s="43">
        <v>578691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578691</v>
      </c>
      <c r="O7" s="44">
        <f t="shared" si="1"/>
        <v>104.43800757985923</v>
      </c>
      <c r="P7" s="9"/>
    </row>
    <row r="8" spans="1:133">
      <c r="A8" s="12"/>
      <c r="B8" s="42">
        <v>513</v>
      </c>
      <c r="C8" s="19" t="s">
        <v>21</v>
      </c>
      <c r="D8" s="43">
        <v>322810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92711</v>
      </c>
      <c r="L8" s="43">
        <v>0</v>
      </c>
      <c r="M8" s="43">
        <v>0</v>
      </c>
      <c r="N8" s="43">
        <f t="shared" si="2"/>
        <v>415521</v>
      </c>
      <c r="O8" s="44">
        <f t="shared" si="1"/>
        <v>74.990254466702766</v>
      </c>
      <c r="P8" s="9"/>
    </row>
    <row r="9" spans="1:133">
      <c r="A9" s="12"/>
      <c r="B9" s="42">
        <v>514</v>
      </c>
      <c r="C9" s="19" t="s">
        <v>22</v>
      </c>
      <c r="D9" s="43">
        <v>194224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194224</v>
      </c>
      <c r="O9" s="44">
        <f t="shared" si="1"/>
        <v>35.052156650424109</v>
      </c>
      <c r="P9" s="9"/>
    </row>
    <row r="10" spans="1:133">
      <c r="A10" s="12"/>
      <c r="B10" s="42">
        <v>517</v>
      </c>
      <c r="C10" s="19" t="s">
        <v>23</v>
      </c>
      <c r="D10" s="43">
        <v>3757894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3757894</v>
      </c>
      <c r="O10" s="44">
        <f t="shared" si="1"/>
        <v>678.19779823136616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1064535</v>
      </c>
      <c r="L11" s="43">
        <v>0</v>
      </c>
      <c r="M11" s="43">
        <v>0</v>
      </c>
      <c r="N11" s="43">
        <f t="shared" si="2"/>
        <v>1064535</v>
      </c>
      <c r="O11" s="44">
        <f t="shared" si="1"/>
        <v>192.11965349214944</v>
      </c>
      <c r="P11" s="9"/>
    </row>
    <row r="12" spans="1:133">
      <c r="A12" s="12"/>
      <c r="B12" s="42">
        <v>519</v>
      </c>
      <c r="C12" s="19" t="s">
        <v>59</v>
      </c>
      <c r="D12" s="43">
        <v>335485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335485</v>
      </c>
      <c r="O12" s="44">
        <f t="shared" si="1"/>
        <v>60.545930337484208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4519667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4519667</v>
      </c>
      <c r="O13" s="41">
        <f t="shared" si="1"/>
        <v>815.6771340913192</v>
      </c>
      <c r="P13" s="10"/>
    </row>
    <row r="14" spans="1:133">
      <c r="A14" s="12"/>
      <c r="B14" s="42">
        <v>521</v>
      </c>
      <c r="C14" s="19" t="s">
        <v>27</v>
      </c>
      <c r="D14" s="43">
        <v>3885526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3885526</v>
      </c>
      <c r="O14" s="44">
        <f t="shared" si="1"/>
        <v>701.23190759790657</v>
      </c>
      <c r="P14" s="9"/>
    </row>
    <row r="15" spans="1:133">
      <c r="A15" s="12"/>
      <c r="B15" s="42">
        <v>524</v>
      </c>
      <c r="C15" s="19" t="s">
        <v>28</v>
      </c>
      <c r="D15" s="43">
        <v>588937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588937</v>
      </c>
      <c r="O15" s="44">
        <f t="shared" si="1"/>
        <v>106.28713228659086</v>
      </c>
      <c r="P15" s="9"/>
    </row>
    <row r="16" spans="1:133">
      <c r="A16" s="12"/>
      <c r="B16" s="42">
        <v>529</v>
      </c>
      <c r="C16" s="19" t="s">
        <v>29</v>
      </c>
      <c r="D16" s="43">
        <v>45204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45204</v>
      </c>
      <c r="O16" s="44">
        <f t="shared" si="1"/>
        <v>8.1580942068218736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3355458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3355458</v>
      </c>
      <c r="O17" s="41">
        <f t="shared" si="1"/>
        <v>605.56903086085549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914630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914630</v>
      </c>
      <c r="O18" s="44">
        <f t="shared" si="1"/>
        <v>165.06587258617577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763258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763258</v>
      </c>
      <c r="O19" s="44">
        <f t="shared" si="1"/>
        <v>137.74733802562713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1440701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1440701</v>
      </c>
      <c r="O20" s="44">
        <f t="shared" si="1"/>
        <v>260.00739938639236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236869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236869</v>
      </c>
      <c r="O21" s="44">
        <f t="shared" si="1"/>
        <v>42.748420862660168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722403</v>
      </c>
      <c r="E22" s="29">
        <f t="shared" si="6"/>
        <v>0</v>
      </c>
      <c r="F22" s="29">
        <f t="shared" si="6"/>
        <v>0</v>
      </c>
      <c r="G22" s="29">
        <f t="shared" si="6"/>
        <v>193888</v>
      </c>
      <c r="H22" s="29">
        <f t="shared" si="6"/>
        <v>0</v>
      </c>
      <c r="I22" s="29">
        <f t="shared" si="6"/>
        <v>4332297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5248588</v>
      </c>
      <c r="O22" s="41">
        <f t="shared" si="1"/>
        <v>947.22757624977442</v>
      </c>
      <c r="P22" s="10"/>
    </row>
    <row r="23" spans="1:119">
      <c r="A23" s="12"/>
      <c r="B23" s="42">
        <v>541</v>
      </c>
      <c r="C23" s="19" t="s">
        <v>62</v>
      </c>
      <c r="D23" s="43">
        <v>629451</v>
      </c>
      <c r="E23" s="43">
        <v>0</v>
      </c>
      <c r="F23" s="43">
        <v>0</v>
      </c>
      <c r="G23" s="43">
        <v>193888</v>
      </c>
      <c r="H23" s="43">
        <v>0</v>
      </c>
      <c r="I23" s="43">
        <v>3721789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4545128</v>
      </c>
      <c r="O23" s="44">
        <f t="shared" si="1"/>
        <v>820.27215304096728</v>
      </c>
      <c r="P23" s="9"/>
    </row>
    <row r="24" spans="1:119">
      <c r="A24" s="12"/>
      <c r="B24" s="42">
        <v>544</v>
      </c>
      <c r="C24" s="19" t="s">
        <v>63</v>
      </c>
      <c r="D24" s="43">
        <v>92952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92952</v>
      </c>
      <c r="O24" s="44">
        <f t="shared" si="1"/>
        <v>16.775311315646995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610508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610508</v>
      </c>
      <c r="O25" s="44">
        <f t="shared" si="1"/>
        <v>110.18011189316007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2973495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2973495</v>
      </c>
      <c r="O26" s="41">
        <f t="shared" si="1"/>
        <v>536.63508391987011</v>
      </c>
      <c r="P26" s="9"/>
    </row>
    <row r="27" spans="1:119">
      <c r="A27" s="12"/>
      <c r="B27" s="42">
        <v>571</v>
      </c>
      <c r="C27" s="19" t="s">
        <v>40</v>
      </c>
      <c r="D27" s="43">
        <v>9900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9900</v>
      </c>
      <c r="O27" s="44">
        <f t="shared" si="1"/>
        <v>1.7866811044937736</v>
      </c>
      <c r="P27" s="9"/>
    </row>
    <row r="28" spans="1:119">
      <c r="A28" s="12"/>
      <c r="B28" s="42">
        <v>572</v>
      </c>
      <c r="C28" s="19" t="s">
        <v>64</v>
      </c>
      <c r="D28" s="43">
        <v>2963595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2963595</v>
      </c>
      <c r="O28" s="44">
        <f t="shared" si="1"/>
        <v>534.84840281537629</v>
      </c>
      <c r="P28" s="9"/>
    </row>
    <row r="29" spans="1:119" ht="15.75">
      <c r="A29" s="26" t="s">
        <v>65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1654850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1654850</v>
      </c>
      <c r="O29" s="41">
        <f t="shared" si="1"/>
        <v>298.65547735065871</v>
      </c>
      <c r="P29" s="9"/>
    </row>
    <row r="30" spans="1:119" ht="15.75" thickBot="1">
      <c r="A30" s="12"/>
      <c r="B30" s="42">
        <v>581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1654850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1654850</v>
      </c>
      <c r="O30" s="44">
        <f t="shared" si="1"/>
        <v>298.65547735065871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13509318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193888</v>
      </c>
      <c r="H31" s="14">
        <f t="shared" si="9"/>
        <v>0</v>
      </c>
      <c r="I31" s="14">
        <f t="shared" si="9"/>
        <v>9342605</v>
      </c>
      <c r="J31" s="14">
        <f t="shared" si="9"/>
        <v>0</v>
      </c>
      <c r="K31" s="14">
        <f t="shared" si="9"/>
        <v>1157246</v>
      </c>
      <c r="L31" s="14">
        <f t="shared" si="9"/>
        <v>0</v>
      </c>
      <c r="M31" s="14">
        <f t="shared" si="9"/>
        <v>0</v>
      </c>
      <c r="N31" s="14">
        <f t="shared" si="4"/>
        <v>24203057</v>
      </c>
      <c r="O31" s="35">
        <f t="shared" si="1"/>
        <v>4367.9944053419958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73</v>
      </c>
      <c r="M33" s="90"/>
      <c r="N33" s="90"/>
      <c r="O33" s="39">
        <v>5541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1811100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756960</v>
      </c>
      <c r="L5" s="24">
        <f t="shared" si="0"/>
        <v>0</v>
      </c>
      <c r="M5" s="24">
        <f t="shared" si="0"/>
        <v>0</v>
      </c>
      <c r="N5" s="25">
        <f>SUM(D5:M5)</f>
        <v>2568060</v>
      </c>
      <c r="O5" s="30">
        <f t="shared" ref="O5:O31" si="1">(N5/O$33)</f>
        <v>462.54682997118158</v>
      </c>
      <c r="P5" s="6"/>
    </row>
    <row r="6" spans="1:133">
      <c r="A6" s="12"/>
      <c r="B6" s="42">
        <v>511</v>
      </c>
      <c r="C6" s="19" t="s">
        <v>19</v>
      </c>
      <c r="D6" s="43">
        <v>96253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96253</v>
      </c>
      <c r="O6" s="44">
        <f t="shared" si="1"/>
        <v>17.336635446685879</v>
      </c>
      <c r="P6" s="9"/>
    </row>
    <row r="7" spans="1:133">
      <c r="A7" s="12"/>
      <c r="B7" s="42">
        <v>512</v>
      </c>
      <c r="C7" s="19" t="s">
        <v>20</v>
      </c>
      <c r="D7" s="43">
        <v>505020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505020</v>
      </c>
      <c r="O7" s="44">
        <f t="shared" si="1"/>
        <v>90.961815561959654</v>
      </c>
      <c r="P7" s="9"/>
    </row>
    <row r="8" spans="1:133">
      <c r="A8" s="12"/>
      <c r="B8" s="42">
        <v>513</v>
      </c>
      <c r="C8" s="19" t="s">
        <v>21</v>
      </c>
      <c r="D8" s="43">
        <v>252872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85098</v>
      </c>
      <c r="L8" s="43">
        <v>0</v>
      </c>
      <c r="M8" s="43">
        <v>0</v>
      </c>
      <c r="N8" s="43">
        <f t="shared" si="2"/>
        <v>337970</v>
      </c>
      <c r="O8" s="44">
        <f t="shared" si="1"/>
        <v>60.873559077809801</v>
      </c>
      <c r="P8" s="9"/>
    </row>
    <row r="9" spans="1:133">
      <c r="A9" s="12"/>
      <c r="B9" s="42">
        <v>514</v>
      </c>
      <c r="C9" s="19" t="s">
        <v>22</v>
      </c>
      <c r="D9" s="43">
        <v>164335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164335</v>
      </c>
      <c r="O9" s="44">
        <f t="shared" si="1"/>
        <v>29.599243515850144</v>
      </c>
      <c r="P9" s="9"/>
    </row>
    <row r="10" spans="1:133">
      <c r="A10" s="12"/>
      <c r="B10" s="42">
        <v>517</v>
      </c>
      <c r="C10" s="19" t="s">
        <v>23</v>
      </c>
      <c r="D10" s="43">
        <v>541611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541611</v>
      </c>
      <c r="O10" s="44">
        <f t="shared" si="1"/>
        <v>97.552413544668582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671862</v>
      </c>
      <c r="L11" s="43">
        <v>0</v>
      </c>
      <c r="M11" s="43">
        <v>0</v>
      </c>
      <c r="N11" s="43">
        <f t="shared" si="2"/>
        <v>671862</v>
      </c>
      <c r="O11" s="44">
        <f t="shared" si="1"/>
        <v>121.01260806916426</v>
      </c>
      <c r="P11" s="9"/>
    </row>
    <row r="12" spans="1:133">
      <c r="A12" s="12"/>
      <c r="B12" s="42">
        <v>519</v>
      </c>
      <c r="C12" s="19" t="s">
        <v>59</v>
      </c>
      <c r="D12" s="43">
        <v>251009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251009</v>
      </c>
      <c r="O12" s="44">
        <f t="shared" si="1"/>
        <v>45.210554755043226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4458590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4458590</v>
      </c>
      <c r="O13" s="41">
        <f t="shared" si="1"/>
        <v>803.06015850144092</v>
      </c>
      <c r="P13" s="10"/>
    </row>
    <row r="14" spans="1:133">
      <c r="A14" s="12"/>
      <c r="B14" s="42">
        <v>521</v>
      </c>
      <c r="C14" s="19" t="s">
        <v>27</v>
      </c>
      <c r="D14" s="43">
        <v>3837680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3837680</v>
      </c>
      <c r="O14" s="44">
        <f t="shared" si="1"/>
        <v>691.22478386167143</v>
      </c>
      <c r="P14" s="9"/>
    </row>
    <row r="15" spans="1:133">
      <c r="A15" s="12"/>
      <c r="B15" s="42">
        <v>524</v>
      </c>
      <c r="C15" s="19" t="s">
        <v>28</v>
      </c>
      <c r="D15" s="43">
        <v>583336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583336</v>
      </c>
      <c r="O15" s="44">
        <f t="shared" si="1"/>
        <v>105.06772334293949</v>
      </c>
      <c r="P15" s="9"/>
    </row>
    <row r="16" spans="1:133">
      <c r="A16" s="12"/>
      <c r="B16" s="42">
        <v>529</v>
      </c>
      <c r="C16" s="19" t="s">
        <v>29</v>
      </c>
      <c r="D16" s="43">
        <v>37574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37574</v>
      </c>
      <c r="O16" s="44">
        <f t="shared" si="1"/>
        <v>6.7676512968299711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3232735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3232735</v>
      </c>
      <c r="O17" s="41">
        <f t="shared" si="1"/>
        <v>582.26494956772331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1062721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1062721</v>
      </c>
      <c r="O18" s="44">
        <f t="shared" si="1"/>
        <v>191.41228386167148</v>
      </c>
      <c r="P18" s="9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764182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764182</v>
      </c>
      <c r="O19" s="44">
        <f t="shared" si="1"/>
        <v>137.64085014409221</v>
      </c>
      <c r="P19" s="9"/>
    </row>
    <row r="20" spans="1:119">
      <c r="A20" s="12"/>
      <c r="B20" s="42">
        <v>535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1251842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1251842</v>
      </c>
      <c r="O20" s="44">
        <f t="shared" si="1"/>
        <v>225.47586455331412</v>
      </c>
      <c r="P20" s="9"/>
    </row>
    <row r="21" spans="1:119">
      <c r="A21" s="12"/>
      <c r="B21" s="42">
        <v>538</v>
      </c>
      <c r="C21" s="19" t="s">
        <v>61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153990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153990</v>
      </c>
      <c r="O21" s="44">
        <f t="shared" si="1"/>
        <v>27.735951008645532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707624</v>
      </c>
      <c r="E22" s="29">
        <f t="shared" si="6"/>
        <v>0</v>
      </c>
      <c r="F22" s="29">
        <f t="shared" si="6"/>
        <v>0</v>
      </c>
      <c r="G22" s="29">
        <f t="shared" si="6"/>
        <v>156813</v>
      </c>
      <c r="H22" s="29">
        <f t="shared" si="6"/>
        <v>0</v>
      </c>
      <c r="I22" s="29">
        <f t="shared" si="6"/>
        <v>3978419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4842856</v>
      </c>
      <c r="O22" s="41">
        <f t="shared" si="1"/>
        <v>872.27233429394812</v>
      </c>
      <c r="P22" s="10"/>
    </row>
    <row r="23" spans="1:119">
      <c r="A23" s="12"/>
      <c r="B23" s="42">
        <v>541</v>
      </c>
      <c r="C23" s="19" t="s">
        <v>62</v>
      </c>
      <c r="D23" s="43">
        <v>609853</v>
      </c>
      <c r="E23" s="43">
        <v>0</v>
      </c>
      <c r="F23" s="43">
        <v>0</v>
      </c>
      <c r="G23" s="43">
        <v>156813</v>
      </c>
      <c r="H23" s="43">
        <v>0</v>
      </c>
      <c r="I23" s="43">
        <v>3423522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4190188</v>
      </c>
      <c r="O23" s="44">
        <f t="shared" si="1"/>
        <v>754.71685878962535</v>
      </c>
      <c r="P23" s="9"/>
    </row>
    <row r="24" spans="1:119">
      <c r="A24" s="12"/>
      <c r="B24" s="42">
        <v>544</v>
      </c>
      <c r="C24" s="19" t="s">
        <v>63</v>
      </c>
      <c r="D24" s="43">
        <v>97771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97771</v>
      </c>
      <c r="O24" s="44">
        <f t="shared" si="1"/>
        <v>17.610050432276658</v>
      </c>
      <c r="P24" s="9"/>
    </row>
    <row r="25" spans="1:119">
      <c r="A25" s="12"/>
      <c r="B25" s="42">
        <v>545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554897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554897</v>
      </c>
      <c r="O25" s="44">
        <f t="shared" si="1"/>
        <v>99.945425072046106</v>
      </c>
      <c r="P25" s="9"/>
    </row>
    <row r="26" spans="1:119" ht="15.75">
      <c r="A26" s="26" t="s">
        <v>39</v>
      </c>
      <c r="B26" s="27"/>
      <c r="C26" s="28"/>
      <c r="D26" s="29">
        <f t="shared" ref="D26:M26" si="7">SUM(D27:D28)</f>
        <v>1084926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1084926</v>
      </c>
      <c r="O26" s="41">
        <f t="shared" si="1"/>
        <v>195.41174351585013</v>
      </c>
      <c r="P26" s="9"/>
    </row>
    <row r="27" spans="1:119">
      <c r="A27" s="12"/>
      <c r="B27" s="42">
        <v>571</v>
      </c>
      <c r="C27" s="19" t="s">
        <v>40</v>
      </c>
      <c r="D27" s="43">
        <v>11800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11800</v>
      </c>
      <c r="O27" s="44">
        <f t="shared" si="1"/>
        <v>2.1253602305475505</v>
      </c>
      <c r="P27" s="9"/>
    </row>
    <row r="28" spans="1:119">
      <c r="A28" s="12"/>
      <c r="B28" s="42">
        <v>572</v>
      </c>
      <c r="C28" s="19" t="s">
        <v>64</v>
      </c>
      <c r="D28" s="43">
        <v>1073126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1073126</v>
      </c>
      <c r="O28" s="44">
        <f t="shared" si="1"/>
        <v>193.28638328530261</v>
      </c>
      <c r="P28" s="9"/>
    </row>
    <row r="29" spans="1:119" ht="15.75">
      <c r="A29" s="26" t="s">
        <v>65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1692655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1692655</v>
      </c>
      <c r="O29" s="41">
        <f t="shared" si="1"/>
        <v>304.87301873198845</v>
      </c>
      <c r="P29" s="9"/>
    </row>
    <row r="30" spans="1:119" ht="15.75" thickBot="1">
      <c r="A30" s="12"/>
      <c r="B30" s="42">
        <v>581</v>
      </c>
      <c r="C30" s="19" t="s">
        <v>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1692655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1692655</v>
      </c>
      <c r="O30" s="44">
        <f t="shared" si="1"/>
        <v>304.87301873198845</v>
      </c>
      <c r="P30" s="9"/>
    </row>
    <row r="31" spans="1:119" ht="16.5" thickBot="1">
      <c r="A31" s="13" t="s">
        <v>10</v>
      </c>
      <c r="B31" s="21"/>
      <c r="C31" s="20"/>
      <c r="D31" s="14">
        <f>SUM(D5,D13,D17,D22,D26,D29)</f>
        <v>8062240</v>
      </c>
      <c r="E31" s="14">
        <f t="shared" ref="E31:M31" si="9">SUM(E5,E13,E17,E22,E26,E29)</f>
        <v>0</v>
      </c>
      <c r="F31" s="14">
        <f t="shared" si="9"/>
        <v>0</v>
      </c>
      <c r="G31" s="14">
        <f t="shared" si="9"/>
        <v>156813</v>
      </c>
      <c r="H31" s="14">
        <f t="shared" si="9"/>
        <v>0</v>
      </c>
      <c r="I31" s="14">
        <f t="shared" si="9"/>
        <v>8903809</v>
      </c>
      <c r="J31" s="14">
        <f t="shared" si="9"/>
        <v>0</v>
      </c>
      <c r="K31" s="14">
        <f t="shared" si="9"/>
        <v>756960</v>
      </c>
      <c r="L31" s="14">
        <f t="shared" si="9"/>
        <v>0</v>
      </c>
      <c r="M31" s="14">
        <f t="shared" si="9"/>
        <v>0</v>
      </c>
      <c r="N31" s="14">
        <f t="shared" si="4"/>
        <v>17879822</v>
      </c>
      <c r="O31" s="35">
        <f t="shared" si="1"/>
        <v>3220.4290345821328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69</v>
      </c>
      <c r="M33" s="90"/>
      <c r="N33" s="90"/>
      <c r="O33" s="39">
        <v>5552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1562560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463975</v>
      </c>
      <c r="L5" s="56">
        <f t="shared" si="0"/>
        <v>0</v>
      </c>
      <c r="M5" s="56">
        <f t="shared" si="0"/>
        <v>0</v>
      </c>
      <c r="N5" s="57">
        <f>SUM(D5:M5)</f>
        <v>2026535</v>
      </c>
      <c r="O5" s="58">
        <f t="shared" ref="O5:O31" si="1">(N5/O$33)</f>
        <v>350.30855661192737</v>
      </c>
      <c r="P5" s="59"/>
    </row>
    <row r="6" spans="1:133">
      <c r="A6" s="61"/>
      <c r="B6" s="62">
        <v>511</v>
      </c>
      <c r="C6" s="63" t="s">
        <v>19</v>
      </c>
      <c r="D6" s="64">
        <v>101020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101020</v>
      </c>
      <c r="O6" s="65">
        <f t="shared" si="1"/>
        <v>17.462402765773554</v>
      </c>
      <c r="P6" s="66"/>
    </row>
    <row r="7" spans="1:133">
      <c r="A7" s="61"/>
      <c r="B7" s="62">
        <v>512</v>
      </c>
      <c r="C7" s="63" t="s">
        <v>20</v>
      </c>
      <c r="D7" s="64">
        <v>452239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452239</v>
      </c>
      <c r="O7" s="65">
        <f t="shared" si="1"/>
        <v>78.174416594641315</v>
      </c>
      <c r="P7" s="66"/>
    </row>
    <row r="8" spans="1:133">
      <c r="A8" s="61"/>
      <c r="B8" s="62">
        <v>513</v>
      </c>
      <c r="C8" s="63" t="s">
        <v>21</v>
      </c>
      <c r="D8" s="64">
        <v>228786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79593</v>
      </c>
      <c r="L8" s="64">
        <v>0</v>
      </c>
      <c r="M8" s="64">
        <v>0</v>
      </c>
      <c r="N8" s="64">
        <f t="shared" si="2"/>
        <v>308379</v>
      </c>
      <c r="O8" s="65">
        <f t="shared" si="1"/>
        <v>53.306655142610197</v>
      </c>
      <c r="P8" s="66"/>
    </row>
    <row r="9" spans="1:133">
      <c r="A9" s="61"/>
      <c r="B9" s="62">
        <v>514</v>
      </c>
      <c r="C9" s="63" t="s">
        <v>22</v>
      </c>
      <c r="D9" s="64">
        <v>143028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143028</v>
      </c>
      <c r="O9" s="65">
        <f t="shared" si="1"/>
        <v>24.723941227312014</v>
      </c>
      <c r="P9" s="66"/>
    </row>
    <row r="10" spans="1:133">
      <c r="A10" s="61"/>
      <c r="B10" s="62">
        <v>517</v>
      </c>
      <c r="C10" s="63" t="s">
        <v>23</v>
      </c>
      <c r="D10" s="64">
        <v>537950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537950</v>
      </c>
      <c r="O10" s="65">
        <f t="shared" si="1"/>
        <v>92.990492653414009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384382</v>
      </c>
      <c r="L11" s="64">
        <v>0</v>
      </c>
      <c r="M11" s="64">
        <v>0</v>
      </c>
      <c r="N11" s="64">
        <f t="shared" si="2"/>
        <v>384382</v>
      </c>
      <c r="O11" s="65">
        <f t="shared" si="1"/>
        <v>66.444598098530676</v>
      </c>
      <c r="P11" s="66"/>
    </row>
    <row r="12" spans="1:133">
      <c r="A12" s="61"/>
      <c r="B12" s="62">
        <v>519</v>
      </c>
      <c r="C12" s="63" t="s">
        <v>59</v>
      </c>
      <c r="D12" s="64">
        <v>99537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99537</v>
      </c>
      <c r="O12" s="65">
        <f t="shared" si="1"/>
        <v>17.206050129645636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4308456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1" si="4">SUM(D13:M13)</f>
        <v>4308456</v>
      </c>
      <c r="O13" s="72">
        <f t="shared" si="1"/>
        <v>744.76335350043212</v>
      </c>
      <c r="P13" s="73"/>
    </row>
    <row r="14" spans="1:133">
      <c r="A14" s="61"/>
      <c r="B14" s="62">
        <v>521</v>
      </c>
      <c r="C14" s="63" t="s">
        <v>27</v>
      </c>
      <c r="D14" s="64">
        <v>3659988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3659988</v>
      </c>
      <c r="O14" s="65">
        <f t="shared" si="1"/>
        <v>632.66862575626624</v>
      </c>
      <c r="P14" s="66"/>
    </row>
    <row r="15" spans="1:133">
      <c r="A15" s="61"/>
      <c r="B15" s="62">
        <v>524</v>
      </c>
      <c r="C15" s="63" t="s">
        <v>28</v>
      </c>
      <c r="D15" s="64">
        <v>609063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609063</v>
      </c>
      <c r="O15" s="65">
        <f t="shared" si="1"/>
        <v>105.28314606741573</v>
      </c>
      <c r="P15" s="66"/>
    </row>
    <row r="16" spans="1:133">
      <c r="A16" s="61"/>
      <c r="B16" s="62">
        <v>529</v>
      </c>
      <c r="C16" s="63" t="s">
        <v>29</v>
      </c>
      <c r="D16" s="64">
        <v>39405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39405</v>
      </c>
      <c r="O16" s="65">
        <f t="shared" si="1"/>
        <v>6.8115816767502162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SUM(D18:D21)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3056513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3056513</v>
      </c>
      <c r="O17" s="72">
        <f t="shared" si="1"/>
        <v>528.35142610198795</v>
      </c>
      <c r="P17" s="73"/>
    </row>
    <row r="18" spans="1:119">
      <c r="A18" s="61"/>
      <c r="B18" s="62">
        <v>533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963029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963029</v>
      </c>
      <c r="O18" s="65">
        <f t="shared" si="1"/>
        <v>166.47000864304235</v>
      </c>
      <c r="P18" s="66"/>
    </row>
    <row r="19" spans="1:119">
      <c r="A19" s="61"/>
      <c r="B19" s="62">
        <v>534</v>
      </c>
      <c r="C19" s="63" t="s">
        <v>60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754366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754366</v>
      </c>
      <c r="O19" s="65">
        <f t="shared" si="1"/>
        <v>130.40034572169404</v>
      </c>
      <c r="P19" s="66"/>
    </row>
    <row r="20" spans="1:119">
      <c r="A20" s="61"/>
      <c r="B20" s="62">
        <v>535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1220829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1220829</v>
      </c>
      <c r="O20" s="65">
        <f t="shared" si="1"/>
        <v>211.03353500432152</v>
      </c>
      <c r="P20" s="66"/>
    </row>
    <row r="21" spans="1:119">
      <c r="A21" s="61"/>
      <c r="B21" s="62">
        <v>538</v>
      </c>
      <c r="C21" s="63" t="s">
        <v>61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118289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118289</v>
      </c>
      <c r="O21" s="65">
        <f t="shared" si="1"/>
        <v>20.44753673292999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SUM(D23:D25)</f>
        <v>677440</v>
      </c>
      <c r="E22" s="70">
        <f t="shared" si="6"/>
        <v>0</v>
      </c>
      <c r="F22" s="70">
        <f t="shared" si="6"/>
        <v>0</v>
      </c>
      <c r="G22" s="70">
        <f t="shared" si="6"/>
        <v>8568</v>
      </c>
      <c r="H22" s="70">
        <f t="shared" si="6"/>
        <v>0</v>
      </c>
      <c r="I22" s="70">
        <f t="shared" si="6"/>
        <v>5619863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6305871</v>
      </c>
      <c r="O22" s="72">
        <f t="shared" si="1"/>
        <v>1090.0382022471911</v>
      </c>
      <c r="P22" s="73"/>
    </row>
    <row r="23" spans="1:119">
      <c r="A23" s="61"/>
      <c r="B23" s="62">
        <v>541</v>
      </c>
      <c r="C23" s="63" t="s">
        <v>62</v>
      </c>
      <c r="D23" s="64">
        <v>580989</v>
      </c>
      <c r="E23" s="64">
        <v>0</v>
      </c>
      <c r="F23" s="64">
        <v>0</v>
      </c>
      <c r="G23" s="64">
        <v>8568</v>
      </c>
      <c r="H23" s="64">
        <v>0</v>
      </c>
      <c r="I23" s="64">
        <v>5041854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5631411</v>
      </c>
      <c r="O23" s="65">
        <f t="shared" si="1"/>
        <v>973.45047536732932</v>
      </c>
      <c r="P23" s="66"/>
    </row>
    <row r="24" spans="1:119">
      <c r="A24" s="61"/>
      <c r="B24" s="62">
        <v>544</v>
      </c>
      <c r="C24" s="63" t="s">
        <v>63</v>
      </c>
      <c r="D24" s="64">
        <v>96451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96451</v>
      </c>
      <c r="O24" s="65">
        <f t="shared" si="1"/>
        <v>16.672601555747622</v>
      </c>
      <c r="P24" s="66"/>
    </row>
    <row r="25" spans="1:119">
      <c r="A25" s="61"/>
      <c r="B25" s="62">
        <v>545</v>
      </c>
      <c r="C25" s="63" t="s">
        <v>38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578009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578009</v>
      </c>
      <c r="O25" s="65">
        <f t="shared" si="1"/>
        <v>99.915125324114086</v>
      </c>
      <c r="P25" s="66"/>
    </row>
    <row r="26" spans="1:119" ht="15.75">
      <c r="A26" s="67" t="s">
        <v>39</v>
      </c>
      <c r="B26" s="68"/>
      <c r="C26" s="69"/>
      <c r="D26" s="70">
        <f t="shared" ref="D26:M26" si="7">SUM(D27:D28)</f>
        <v>616743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4"/>
        <v>616743</v>
      </c>
      <c r="O26" s="72">
        <f t="shared" si="1"/>
        <v>106.61071737251513</v>
      </c>
      <c r="P26" s="66"/>
    </row>
    <row r="27" spans="1:119">
      <c r="A27" s="61"/>
      <c r="B27" s="62">
        <v>571</v>
      </c>
      <c r="C27" s="63" t="s">
        <v>40</v>
      </c>
      <c r="D27" s="64">
        <v>31000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31000</v>
      </c>
      <c r="O27" s="65">
        <f t="shared" si="1"/>
        <v>5.3586862575626624</v>
      </c>
      <c r="P27" s="66"/>
    </row>
    <row r="28" spans="1:119">
      <c r="A28" s="61"/>
      <c r="B28" s="62">
        <v>572</v>
      </c>
      <c r="C28" s="63" t="s">
        <v>64</v>
      </c>
      <c r="D28" s="64">
        <v>585743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585743</v>
      </c>
      <c r="O28" s="65">
        <f t="shared" si="1"/>
        <v>101.25203111495246</v>
      </c>
      <c r="P28" s="66"/>
    </row>
    <row r="29" spans="1:119" ht="15.75">
      <c r="A29" s="67" t="s">
        <v>65</v>
      </c>
      <c r="B29" s="68"/>
      <c r="C29" s="69"/>
      <c r="D29" s="70">
        <f t="shared" ref="D29:M29" si="8">SUM(D30:D30)</f>
        <v>0</v>
      </c>
      <c r="E29" s="70">
        <f t="shared" si="8"/>
        <v>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1672950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1672950</v>
      </c>
      <c r="O29" s="72">
        <f t="shared" si="1"/>
        <v>289.18755401901467</v>
      </c>
      <c r="P29" s="66"/>
    </row>
    <row r="30" spans="1:119" ht="15.75" thickBot="1">
      <c r="A30" s="61"/>
      <c r="B30" s="62">
        <v>581</v>
      </c>
      <c r="C30" s="63" t="s">
        <v>66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1672950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1672950</v>
      </c>
      <c r="O30" s="65">
        <f t="shared" si="1"/>
        <v>289.18755401901467</v>
      </c>
      <c r="P30" s="66"/>
    </row>
    <row r="31" spans="1:119" ht="16.5" thickBot="1">
      <c r="A31" s="74" t="s">
        <v>10</v>
      </c>
      <c r="B31" s="75"/>
      <c r="C31" s="76"/>
      <c r="D31" s="77">
        <f>SUM(D5,D13,D17,D22,D26,D29)</f>
        <v>7165199</v>
      </c>
      <c r="E31" s="77">
        <f t="shared" ref="E31:M31" si="9">SUM(E5,E13,E17,E22,E26,E29)</f>
        <v>0</v>
      </c>
      <c r="F31" s="77">
        <f t="shared" si="9"/>
        <v>0</v>
      </c>
      <c r="G31" s="77">
        <f t="shared" si="9"/>
        <v>8568</v>
      </c>
      <c r="H31" s="77">
        <f t="shared" si="9"/>
        <v>0</v>
      </c>
      <c r="I31" s="77">
        <f t="shared" si="9"/>
        <v>10349326</v>
      </c>
      <c r="J31" s="77">
        <f t="shared" si="9"/>
        <v>0</v>
      </c>
      <c r="K31" s="77">
        <f t="shared" si="9"/>
        <v>463975</v>
      </c>
      <c r="L31" s="77">
        <f t="shared" si="9"/>
        <v>0</v>
      </c>
      <c r="M31" s="77">
        <f t="shared" si="9"/>
        <v>0</v>
      </c>
      <c r="N31" s="77">
        <f t="shared" si="4"/>
        <v>17987068</v>
      </c>
      <c r="O31" s="78">
        <f t="shared" si="1"/>
        <v>3109.2598098530684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4" t="s">
        <v>67</v>
      </c>
      <c r="M33" s="114"/>
      <c r="N33" s="114"/>
      <c r="O33" s="88">
        <v>5785</v>
      </c>
    </row>
    <row r="34" spans="1:1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ht="15.75" customHeight="1" thickBot="1">
      <c r="A35" s="118" t="s">
        <v>48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2023-09-01T15:36:02Z</cp:lastPrinted>
  <dcterms:created xsi:type="dcterms:W3CDTF">2000-08-31T21:26:31Z</dcterms:created>
  <dcterms:modified xsi:type="dcterms:W3CDTF">2023-09-01T15:36:05Z</dcterms:modified>
</cp:coreProperties>
</file>