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'2007'!$A$1:$O$39</definedName>
    <definedName name="_xlnm.Print_Area" localSheetId="13">'2008'!$A$1:$O$36</definedName>
    <definedName name="_xlnm.Print_Area" localSheetId="12">'2009'!$A$1:$O$36</definedName>
    <definedName name="_xlnm.Print_Area" localSheetId="11">'2010'!$A$1:$O$36</definedName>
    <definedName name="_xlnm.Print_Area" localSheetId="10">'2011'!$A$1:$O$37</definedName>
    <definedName name="_xlnm.Print_Area" localSheetId="9">'2012'!$A$1:$O$36</definedName>
    <definedName name="_xlnm.Print_Area" localSheetId="8">'2013'!$A$1:$O$37</definedName>
    <definedName name="_xlnm.Print_Area" localSheetId="7">'2014'!$A$1:$O$37</definedName>
    <definedName name="_xlnm.Print_Area" localSheetId="6">'2015'!$A$1:$O$37</definedName>
    <definedName name="_xlnm.Print_Area" localSheetId="5">'2016'!$A$1:$O$37</definedName>
    <definedName name="_xlnm.Print_Area" localSheetId="4">'2017'!$A$1:$O$37</definedName>
    <definedName name="_xlnm.Print_Area" localSheetId="3">'2018'!$A$1:$O$37</definedName>
    <definedName name="_xlnm.Print_Area" localSheetId="2">'2019'!$A$1:$O$37</definedName>
    <definedName name="_xlnm.Print_Area" localSheetId="1">'2020'!$A$1:$O$37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<sst xmlns="http://schemas.openxmlformats.org/spreadsheetml/2006/main" count="734" uniqueCount="91">
  <si>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</si>
  <si>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</si>
  <si>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</si>
  <si>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</si>
  <si>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</si>
  <si>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</si>
  <si>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</si>
  <si>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</si>
  <si>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</si>
  <si>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</si>
  <si>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</si>
  <si>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</si>
  <si>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</si>
  <si>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</si>
  <si>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</si>
  <si>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</si>
  <si>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</si>
  <si>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</si>
  <si>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</si>
  <si>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</si>
  <si>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</si>
  <si>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</si>
  <si>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</si>
  <si>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</si>
  <si>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</si>
  <si>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</si>
  <si>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</si>
  <si>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</si>
  <si>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</si>
  <si>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</si>
  <si>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</si>
  <si>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</si>
  <si>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</si>
  <si>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</si>
  <si>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</si>
  <si>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</si>
  <si>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</si>
  <si>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</si>
  <si>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</si>
  <si>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</si>
  <si>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</si>
  <si>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</si>
  <si>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</si>
  <si>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</si>
  <si>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</si>
  <si>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</si>
  <si>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Bartow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</si>
  <si>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</si>
  <si>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</si>
  <si>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</si>
  <si>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</si>
  <si>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</si>
  <si>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</si>
  <si>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</si>
  <si>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Legal Counsel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</si>
  <si>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</si>
  <si>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</si>
  <si>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</si>
  <si>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</si>
  <si>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</si>
  <si>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</si>
  <si>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</si>
  <si>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</si>
  <si>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</si>
  <si>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</si>
  <si>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</si>
  <si>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</si>
  <si>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</si>
  <si>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</si>
  <si>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</si>
  <si>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</si>
  <si>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</si>
  <si>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Industry Development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</si>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</sst>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2618399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4187653</v>
      </c>
      <c r="L5" s="26">
        <f>SUM(L6:L11)</f>
        <v>0</v>
      </c>
      <c r="M5" s="26">
        <f>SUM(M6:M11)</f>
        <v>245674</v>
      </c>
      <c r="N5" s="26">
        <f>SUM(N6:N11)</f>
        <v>0</v>
      </c>
      <c r="O5" s="27">
        <f>SUM(D5:N5)</f>
        <v>7051726</v>
      </c>
      <c r="P5" s="32">
        <f>(O5/P$35)</f>
        <v>360.90516403091254</v>
      </c>
      <c r="Q5" s="6"/>
    </row>
    <row r="6" spans="1:17" ht="15">
      <c r="A6" s="12"/>
      <c r="B6" s="44">
        <v>511</v>
      </c>
      <c r="C6" s="20" t="s">
        <v>19</v>
      </c>
      <c r="D6" s="46">
        <v>932207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932207</v>
      </c>
      <c r="P6" s="47">
        <f>(O6/P$35)</f>
        <v>47.710067045396386</v>
      </c>
      <c r="Q6" s="9"/>
    </row>
    <row r="7" spans="1:17" ht="15">
      <c r="A7" s="12"/>
      <c r="B7" s="44">
        <v>512</v>
      </c>
      <c r="C7" s="20" t="s">
        <v>20</v>
      </c>
      <c r="D7" s="46">
        <v>784549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784549</v>
      </c>
      <c r="P7" s="47">
        <f>(O7/P$35)</f>
        <v>40.15297609908389</v>
      </c>
      <c r="Q7" s="9"/>
    </row>
    <row r="8" spans="1:17" ht="15">
      <c r="A8" s="12"/>
      <c r="B8" s="44">
        <v>513</v>
      </c>
      <c r="C8" s="20" t="s">
        <v>21</v>
      </c>
      <c r="D8" s="46">
        <v>551858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245674</v>
      </c>
      <c r="N8" s="46">
        <v>0</v>
      </c>
      <c r="O8" s="46">
        <f>SUM(D8:N8)</f>
        <v>797532</v>
      </c>
      <c r="P8" s="47">
        <f>(O8/P$35)</f>
        <v>40.81744203899893</v>
      </c>
      <c r="Q8" s="9"/>
    </row>
    <row r="9" spans="1:17" ht="15">
      <c r="A9" s="12"/>
      <c r="B9" s="44">
        <v>515</v>
      </c>
      <c r="C9" s="20" t="s">
        <v>22</v>
      </c>
      <c r="D9" s="46">
        <v>144728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144728</v>
      </c>
      <c r="P9" s="47">
        <f>(O9/P$35)</f>
        <v>7.407134449050616</v>
      </c>
      <c r="Q9" s="9"/>
    </row>
    <row r="10" spans="1:17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4187653</v>
      </c>
      <c r="L10" s="46">
        <v>0</v>
      </c>
      <c r="M10" s="46">
        <v>0</v>
      </c>
      <c r="N10" s="46">
        <v>0</v>
      </c>
      <c r="O10" s="46">
        <f>SUM(D10:N10)</f>
        <v>4187653</v>
      </c>
      <c r="P10" s="47">
        <f>(O10/P$35)</f>
        <v>214.3227903168023</v>
      </c>
      <c r="Q10" s="9"/>
    </row>
    <row r="11" spans="1:17" ht="15">
      <c r="A11" s="12"/>
      <c r="B11" s="44">
        <v>519</v>
      </c>
      <c r="C11" s="20" t="s">
        <v>51</v>
      </c>
      <c r="D11" s="46">
        <v>205057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205057</v>
      </c>
      <c r="P11" s="47">
        <f>(O11/P$35)</f>
        <v>10.494754081580428</v>
      </c>
      <c r="Q11" s="9"/>
    </row>
    <row r="12" spans="1:17" ht="15.75">
      <c r="A12" s="28" t="s">
        <v>24</v>
      </c>
      <c r="B12" s="29"/>
      <c r="C12" s="30"/>
      <c r="D12" s="31">
        <f>SUM(D13:D15)</f>
        <v>7055885</v>
      </c>
      <c r="E12" s="31">
        <f>SUM(E13:E15)</f>
        <v>2898184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9954069</v>
      </c>
      <c r="P12" s="43">
        <f>(O12/P$35)</f>
        <v>509.446184553969</v>
      </c>
      <c r="Q12" s="10"/>
    </row>
    <row r="13" spans="1:17" ht="15">
      <c r="A13" s="12"/>
      <c r="B13" s="44">
        <v>521</v>
      </c>
      <c r="C13" s="20" t="s">
        <v>25</v>
      </c>
      <c r="D13" s="46">
        <v>6655044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6655044</v>
      </c>
      <c r="P13" s="47">
        <f>(O13/P$35)</f>
        <v>340.60310148932905</v>
      </c>
      <c r="Q13" s="9"/>
    </row>
    <row r="14" spans="1:17" ht="15">
      <c r="A14" s="12"/>
      <c r="B14" s="44">
        <v>522</v>
      </c>
      <c r="C14" s="20" t="s">
        <v>26</v>
      </c>
      <c r="D14" s="46">
        <v>0</v>
      </c>
      <c r="E14" s="46">
        <v>2898184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2898184</v>
      </c>
      <c r="P14" s="47">
        <f>(O14/P$35)</f>
        <v>148.32816418445162</v>
      </c>
      <c r="Q14" s="9"/>
    </row>
    <row r="15" spans="1:17" ht="15">
      <c r="A15" s="12"/>
      <c r="B15" s="44">
        <v>524</v>
      </c>
      <c r="C15" s="20" t="s">
        <v>27</v>
      </c>
      <c r="D15" s="46">
        <v>400841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400841</v>
      </c>
      <c r="P15" s="47">
        <f>(O15/P$35)</f>
        <v>20.51491888018834</v>
      </c>
      <c r="Q15" s="9"/>
    </row>
    <row r="16" spans="1:17" ht="15.75">
      <c r="A16" s="28" t="s">
        <v>28</v>
      </c>
      <c r="B16" s="29"/>
      <c r="C16" s="30"/>
      <c r="D16" s="31">
        <f>SUM(D17:D22)</f>
        <v>982303</v>
      </c>
      <c r="E16" s="31">
        <f>SUM(E17:E22)</f>
        <v>0</v>
      </c>
      <c r="F16" s="31">
        <f>SUM(F17:F22)</f>
        <v>0</v>
      </c>
      <c r="G16" s="31">
        <f>SUM(G17:G22)</f>
        <v>0</v>
      </c>
      <c r="H16" s="31">
        <f>SUM(H17:H22)</f>
        <v>0</v>
      </c>
      <c r="I16" s="31">
        <f>SUM(I17:I22)</f>
        <v>35156304</v>
      </c>
      <c r="J16" s="31">
        <f>SUM(J17:J22)</f>
        <v>0</v>
      </c>
      <c r="K16" s="31">
        <f>SUM(K17:K22)</f>
        <v>0</v>
      </c>
      <c r="L16" s="31">
        <f>SUM(L17:L22)</f>
        <v>0</v>
      </c>
      <c r="M16" s="31">
        <f>SUM(M17:M22)</f>
        <v>0</v>
      </c>
      <c r="N16" s="31">
        <f>SUM(N17:N22)</f>
        <v>0</v>
      </c>
      <c r="O16" s="42">
        <f>SUM(D16:N16)</f>
        <v>36138607</v>
      </c>
      <c r="P16" s="43">
        <f>(O16/P$35)</f>
        <v>1849.5627718921132</v>
      </c>
      <c r="Q16" s="10"/>
    </row>
    <row r="17" spans="1:17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21812206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21812206</v>
      </c>
      <c r="P17" s="47">
        <f>(O17/P$35)</f>
        <v>1116.3419827012642</v>
      </c>
      <c r="Q17" s="9"/>
    </row>
    <row r="18" spans="1:17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4342404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4342404</v>
      </c>
      <c r="P18" s="47">
        <f>(O18/P$35)</f>
        <v>222.2428988177491</v>
      </c>
      <c r="Q18" s="9"/>
    </row>
    <row r="19" spans="1:17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3856047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3856047</v>
      </c>
      <c r="P19" s="47">
        <f>(O19/P$35)</f>
        <v>197.35129740518963</v>
      </c>
      <c r="Q19" s="9"/>
    </row>
    <row r="20" spans="1:17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4201205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4201205</v>
      </c>
      <c r="P20" s="47">
        <f>(O20/P$35)</f>
        <v>215.01637750140745</v>
      </c>
      <c r="Q20" s="9"/>
    </row>
    <row r="21" spans="1:17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666054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666054</v>
      </c>
      <c r="P21" s="47">
        <f>(O21/P$35)</f>
        <v>34.08843850760019</v>
      </c>
      <c r="Q21" s="9"/>
    </row>
    <row r="22" spans="1:17" ht="15">
      <c r="A22" s="12"/>
      <c r="B22" s="44">
        <v>539</v>
      </c>
      <c r="C22" s="20" t="s">
        <v>34</v>
      </c>
      <c r="D22" s="46">
        <v>982303</v>
      </c>
      <c r="E22" s="46">
        <v>0</v>
      </c>
      <c r="F22" s="46">
        <v>0</v>
      </c>
      <c r="G22" s="46">
        <v>0</v>
      </c>
      <c r="H22" s="46">
        <v>0</v>
      </c>
      <c r="I22" s="46">
        <v>278388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1260691</v>
      </c>
      <c r="P22" s="47">
        <f>(O22/P$35)</f>
        <v>64.5217769589027</v>
      </c>
      <c r="Q22" s="9"/>
    </row>
    <row r="23" spans="1:17" ht="15.75">
      <c r="A23" s="28" t="s">
        <v>35</v>
      </c>
      <c r="B23" s="29"/>
      <c r="C23" s="30"/>
      <c r="D23" s="31">
        <f>SUM(D24:D25)</f>
        <v>0</v>
      </c>
      <c r="E23" s="31">
        <f>SUM(E24:E25)</f>
        <v>1912235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5632960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>SUM(D23:N23)</f>
        <v>7545195</v>
      </c>
      <c r="P23" s="43">
        <f>(O23/P$35)</f>
        <v>386.1607554122524</v>
      </c>
      <c r="Q23" s="10"/>
    </row>
    <row r="24" spans="1:17" ht="15">
      <c r="A24" s="12"/>
      <c r="B24" s="44">
        <v>541</v>
      </c>
      <c r="C24" s="20" t="s">
        <v>36</v>
      </c>
      <c r="D24" s="46">
        <v>0</v>
      </c>
      <c r="E24" s="46">
        <v>1912235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1912235</v>
      </c>
      <c r="P24" s="47">
        <f>(O24/P$35)</f>
        <v>97.86759813705922</v>
      </c>
      <c r="Q24" s="9"/>
    </row>
    <row r="25" spans="1:17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5632960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5632960</v>
      </c>
      <c r="P25" s="47">
        <f>(O25/P$35)</f>
        <v>288.2931572751932</v>
      </c>
      <c r="Q25" s="9"/>
    </row>
    <row r="26" spans="1:17" ht="15.75">
      <c r="A26" s="28" t="s">
        <v>38</v>
      </c>
      <c r="B26" s="29"/>
      <c r="C26" s="30"/>
      <c r="D26" s="31">
        <f>SUM(D27:D27)</f>
        <v>156397</v>
      </c>
      <c r="E26" s="31">
        <f>SUM(E27:E27)</f>
        <v>794377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950774</v>
      </c>
      <c r="P26" s="43">
        <f>(O26/P$35)</f>
        <v>48.660320384871284</v>
      </c>
      <c r="Q26" s="10"/>
    </row>
    <row r="27" spans="1:17" ht="15">
      <c r="A27" s="13"/>
      <c r="B27" s="45">
        <v>559</v>
      </c>
      <c r="C27" s="21" t="s">
        <v>39</v>
      </c>
      <c r="D27" s="46">
        <v>156397</v>
      </c>
      <c r="E27" s="46">
        <v>794377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950774</v>
      </c>
      <c r="P27" s="47">
        <f>(O27/P$35)</f>
        <v>48.660320384871284</v>
      </c>
      <c r="Q27" s="9"/>
    </row>
    <row r="28" spans="1:17" ht="15.75">
      <c r="A28" s="28" t="s">
        <v>40</v>
      </c>
      <c r="B28" s="29"/>
      <c r="C28" s="30"/>
      <c r="D28" s="31">
        <f>SUM(D29:D30)</f>
        <v>5819457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5819457</v>
      </c>
      <c r="P28" s="43">
        <f>(O28/P$35)</f>
        <v>297.838016275142</v>
      </c>
      <c r="Q28" s="9"/>
    </row>
    <row r="29" spans="1:17" ht="15">
      <c r="A29" s="12"/>
      <c r="B29" s="44">
        <v>571</v>
      </c>
      <c r="C29" s="20" t="s">
        <v>41</v>
      </c>
      <c r="D29" s="46">
        <v>1297113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1297113</v>
      </c>
      <c r="P29" s="47">
        <f>(O29/P$35)</f>
        <v>66.38584369722095</v>
      </c>
      <c r="Q29" s="9"/>
    </row>
    <row r="30" spans="1:17" ht="15">
      <c r="A30" s="12"/>
      <c r="B30" s="44">
        <v>572</v>
      </c>
      <c r="C30" s="20" t="s">
        <v>42</v>
      </c>
      <c r="D30" s="46">
        <v>4522344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4522344</v>
      </c>
      <c r="P30" s="47">
        <f>(O30/P$35)</f>
        <v>231.4521725779211</v>
      </c>
      <c r="Q30" s="9"/>
    </row>
    <row r="31" spans="1:17" ht="15.75">
      <c r="A31" s="28" t="s">
        <v>44</v>
      </c>
      <c r="B31" s="29"/>
      <c r="C31" s="30"/>
      <c r="D31" s="31">
        <f>SUM(D32:D32)</f>
        <v>2665714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9916751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12582465</v>
      </c>
      <c r="P31" s="43">
        <f>(O31/P$35)</f>
        <v>643.9666820205742</v>
      </c>
      <c r="Q31" s="9"/>
    </row>
    <row r="32" spans="1:17" ht="15.75" thickBot="1">
      <c r="A32" s="12"/>
      <c r="B32" s="44">
        <v>581</v>
      </c>
      <c r="C32" s="20" t="s">
        <v>89</v>
      </c>
      <c r="D32" s="46">
        <v>2665714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12582465</v>
      </c>
      <c r="P32" s="47">
        <f>(O32/P$35)</f>
        <v>643.9666820205742</v>
      </c>
      <c r="Q32" s="9"/>
    </row>
    <row r="33" spans="1:120" ht="16.5" thickBot="1">
      <c r="A33" s="14" t="s">
        <v>10</v>
      </c>
      <c r="B33" s="23"/>
      <c r="C33" s="22"/>
      <c r="D33" s="15">
        <f>SUM(D5,D12,D16,D23,D26,D28,D31)</f>
        <v>19298155</v>
      </c>
      <c r="E33" s="15">
        <f aca="true" t="shared" si="0" ref="E33:N33">SUM(E5,E12,E16,E23,E26,E28,E31)</f>
        <v>5604796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50706015</v>
      </c>
      <c r="J33" s="15">
        <f t="shared" si="0"/>
        <v>0</v>
      </c>
      <c r="K33" s="15">
        <f t="shared" si="0"/>
        <v>4187653</v>
      </c>
      <c r="L33" s="15">
        <f t="shared" si="0"/>
        <v>0</v>
      </c>
      <c r="M33" s="15">
        <f t="shared" si="0"/>
        <v>245674</v>
      </c>
      <c r="N33" s="15">
        <f t="shared" si="0"/>
        <v>0</v>
      </c>
      <c r="O33" s="15">
        <f>SUM(D33:N33)</f>
        <v>80042293</v>
      </c>
      <c r="P33" s="37">
        <f>(O33/P$35)</f>
        <v>4096.539894569834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90</v>
      </c>
      <c r="N35" s="93"/>
      <c r="O35" s="93"/>
      <c r="P35" s="41">
        <v>19539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2650385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1885375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4535760</v>
      </c>
      <c r="O5" s="32">
        <f aca="true" t="shared" si="2" ref="O5:O32">(N5/O$34)</f>
        <v>261.94040194040196</v>
      </c>
      <c r="P5" s="6"/>
    </row>
    <row r="6" spans="1:16" ht="15">
      <c r="A6" s="12"/>
      <c r="B6" s="44">
        <v>511</v>
      </c>
      <c r="C6" s="20" t="s">
        <v>19</v>
      </c>
      <c r="D6" s="46">
        <v>1439205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1439205</v>
      </c>
      <c r="O6" s="47">
        <f t="shared" si="2"/>
        <v>83.11417186417187</v>
      </c>
      <c r="P6" s="9"/>
    </row>
    <row r="7" spans="1:16" ht="15">
      <c r="A7" s="12"/>
      <c r="B7" s="44">
        <v>512</v>
      </c>
      <c r="C7" s="20" t="s">
        <v>20</v>
      </c>
      <c r="D7" s="46">
        <v>587778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587778</v>
      </c>
      <c r="O7" s="47">
        <f t="shared" si="2"/>
        <v>33.944213444213446</v>
      </c>
      <c r="P7" s="9"/>
    </row>
    <row r="8" spans="1:16" ht="15">
      <c r="A8" s="12"/>
      <c r="B8" s="44">
        <v>513</v>
      </c>
      <c r="C8" s="20" t="s">
        <v>21</v>
      </c>
      <c r="D8" s="46">
        <v>499234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499234</v>
      </c>
      <c r="O8" s="47">
        <f t="shared" si="2"/>
        <v>28.83079233079233</v>
      </c>
      <c r="P8" s="9"/>
    </row>
    <row r="9" spans="1:16" ht="15">
      <c r="A9" s="12"/>
      <c r="B9" s="44">
        <v>514</v>
      </c>
      <c r="C9" s="20" t="s">
        <v>54</v>
      </c>
      <c r="D9" s="46">
        <v>124168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124168</v>
      </c>
      <c r="O9" s="47">
        <f t="shared" si="2"/>
        <v>7.170709170709171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1885375</v>
      </c>
      <c r="L10" s="46">
        <v>0</v>
      </c>
      <c r="M10" s="46">
        <v>0</v>
      </c>
      <c r="N10" s="46">
        <f t="shared" si="1"/>
        <v>1885375</v>
      </c>
      <c r="O10" s="47">
        <f t="shared" si="2"/>
        <v>108.88051513051514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5770038</v>
      </c>
      <c r="E11" s="31">
        <f t="shared" si="3"/>
        <v>1830337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7600375</v>
      </c>
      <c r="O11" s="43">
        <f t="shared" si="2"/>
        <v>438.92209517209517</v>
      </c>
      <c r="P11" s="10"/>
    </row>
    <row r="12" spans="1:16" ht="15">
      <c r="A12" s="12"/>
      <c r="B12" s="44">
        <v>521</v>
      </c>
      <c r="C12" s="20" t="s">
        <v>25</v>
      </c>
      <c r="D12" s="46">
        <v>5387785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5387785</v>
      </c>
      <c r="O12" s="47">
        <f t="shared" si="2"/>
        <v>311.1448948948949</v>
      </c>
      <c r="P12" s="9"/>
    </row>
    <row r="13" spans="1:16" ht="15">
      <c r="A13" s="12"/>
      <c r="B13" s="44">
        <v>522</v>
      </c>
      <c r="C13" s="20" t="s">
        <v>26</v>
      </c>
      <c r="D13" s="46">
        <v>0</v>
      </c>
      <c r="E13" s="46">
        <v>1830337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1830337</v>
      </c>
      <c r="O13" s="47">
        <f t="shared" si="2"/>
        <v>105.70206745206745</v>
      </c>
      <c r="P13" s="9"/>
    </row>
    <row r="14" spans="1:16" ht="15">
      <c r="A14" s="12"/>
      <c r="B14" s="44">
        <v>524</v>
      </c>
      <c r="C14" s="20" t="s">
        <v>27</v>
      </c>
      <c r="D14" s="46">
        <v>382253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382253</v>
      </c>
      <c r="O14" s="47">
        <f t="shared" si="2"/>
        <v>22.075132825132826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SUM(D16:D21)</f>
        <v>2658389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36207009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38865398</v>
      </c>
      <c r="O15" s="43">
        <f t="shared" si="2"/>
        <v>2244.478978978979</v>
      </c>
      <c r="P15" s="10"/>
    </row>
    <row r="16" spans="1:16" ht="15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25112277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25112277</v>
      </c>
      <c r="O16" s="47">
        <f t="shared" si="2"/>
        <v>1450.235446985447</v>
      </c>
      <c r="P16" s="9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4134352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4134352</v>
      </c>
      <c r="O17" s="47">
        <f t="shared" si="2"/>
        <v>238.75906675906677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2708248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2708248</v>
      </c>
      <c r="O18" s="47">
        <f t="shared" si="2"/>
        <v>156.4014784014784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3540376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3540376</v>
      </c>
      <c r="O19" s="47">
        <f t="shared" si="2"/>
        <v>204.45691845691846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587673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587673</v>
      </c>
      <c r="O20" s="47">
        <f t="shared" si="2"/>
        <v>33.938149688149686</v>
      </c>
      <c r="P20" s="9"/>
    </row>
    <row r="21" spans="1:16" ht="15">
      <c r="A21" s="12"/>
      <c r="B21" s="44">
        <v>539</v>
      </c>
      <c r="C21" s="20" t="s">
        <v>34</v>
      </c>
      <c r="D21" s="46">
        <v>2658389</v>
      </c>
      <c r="E21" s="46">
        <v>0</v>
      </c>
      <c r="F21" s="46">
        <v>0</v>
      </c>
      <c r="G21" s="46">
        <v>0</v>
      </c>
      <c r="H21" s="46">
        <v>0</v>
      </c>
      <c r="I21" s="46">
        <v>124083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2782472</v>
      </c>
      <c r="O21" s="47">
        <f t="shared" si="2"/>
        <v>160.68791868791868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SUM(D23:D24)</f>
        <v>0</v>
      </c>
      <c r="E22" s="31">
        <f t="shared" si="5"/>
        <v>1546311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4268883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5815194</v>
      </c>
      <c r="O22" s="43">
        <f t="shared" si="2"/>
        <v>335.82778932778933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1546311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1546311</v>
      </c>
      <c r="O23" s="47">
        <f t="shared" si="2"/>
        <v>89.29954954954955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4268883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4268883</v>
      </c>
      <c r="O24" s="47">
        <f t="shared" si="2"/>
        <v>246.52823977823977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108034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671837</v>
      </c>
      <c r="N25" s="31">
        <f t="shared" si="1"/>
        <v>779871</v>
      </c>
      <c r="O25" s="43">
        <f t="shared" si="2"/>
        <v>45.03759528759529</v>
      </c>
      <c r="P25" s="10"/>
    </row>
    <row r="26" spans="1:16" ht="15">
      <c r="A26" s="13"/>
      <c r="B26" s="45">
        <v>559</v>
      </c>
      <c r="C26" s="21" t="s">
        <v>39</v>
      </c>
      <c r="D26" s="46">
        <v>108034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671837</v>
      </c>
      <c r="N26" s="46">
        <f t="shared" si="1"/>
        <v>779871</v>
      </c>
      <c r="O26" s="47">
        <f t="shared" si="2"/>
        <v>45.03759528759529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5616793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5616793</v>
      </c>
      <c r="O27" s="43">
        <f t="shared" si="2"/>
        <v>324.37012012012013</v>
      </c>
      <c r="P27" s="9"/>
    </row>
    <row r="28" spans="1:16" ht="15">
      <c r="A28" s="12"/>
      <c r="B28" s="44">
        <v>571</v>
      </c>
      <c r="C28" s="20" t="s">
        <v>41</v>
      </c>
      <c r="D28" s="46">
        <v>1100308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1100308</v>
      </c>
      <c r="O28" s="47">
        <f t="shared" si="2"/>
        <v>63.542850542850545</v>
      </c>
      <c r="P28" s="9"/>
    </row>
    <row r="29" spans="1:16" ht="15">
      <c r="A29" s="12"/>
      <c r="B29" s="44">
        <v>572</v>
      </c>
      <c r="C29" s="20" t="s">
        <v>42</v>
      </c>
      <c r="D29" s="46">
        <v>4516485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4516485</v>
      </c>
      <c r="O29" s="47">
        <f t="shared" si="2"/>
        <v>260.8272695772696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9283250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102703</v>
      </c>
      <c r="N30" s="31">
        <f t="shared" si="1"/>
        <v>9385953</v>
      </c>
      <c r="O30" s="43">
        <f t="shared" si="2"/>
        <v>542.0393277893278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9283250</v>
      </c>
      <c r="J31" s="46">
        <v>0</v>
      </c>
      <c r="K31" s="46">
        <v>0</v>
      </c>
      <c r="L31" s="46">
        <v>0</v>
      </c>
      <c r="M31" s="46">
        <v>102703</v>
      </c>
      <c r="N31" s="46">
        <f t="shared" si="1"/>
        <v>9385953</v>
      </c>
      <c r="O31" s="47">
        <f t="shared" si="2"/>
        <v>542.0393277893278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16803639</v>
      </c>
      <c r="E32" s="15">
        <f aca="true" t="shared" si="9" ref="E32:M32">SUM(E5,E11,E15,E22,E25,E27,E30)</f>
        <v>3376648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49759142</v>
      </c>
      <c r="J32" s="15">
        <f t="shared" si="9"/>
        <v>0</v>
      </c>
      <c r="K32" s="15">
        <f t="shared" si="9"/>
        <v>1885375</v>
      </c>
      <c r="L32" s="15">
        <f t="shared" si="9"/>
        <v>0</v>
      </c>
      <c r="M32" s="15">
        <f t="shared" si="9"/>
        <v>774540</v>
      </c>
      <c r="N32" s="15">
        <f t="shared" si="1"/>
        <v>72599344</v>
      </c>
      <c r="O32" s="37">
        <f t="shared" si="2"/>
        <v>4192.616308616309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17316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2656559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1531798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4188357</v>
      </c>
      <c r="O5" s="32">
        <f aca="true" t="shared" si="2" ref="O5:O33">(N5/O$35)</f>
        <v>241.7801189170467</v>
      </c>
      <c r="P5" s="6"/>
    </row>
    <row r="6" spans="1:16" ht="15">
      <c r="A6" s="12"/>
      <c r="B6" s="44">
        <v>511</v>
      </c>
      <c r="C6" s="20" t="s">
        <v>19</v>
      </c>
      <c r="D6" s="46">
        <v>1524969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1524969</v>
      </c>
      <c r="O6" s="47">
        <f t="shared" si="2"/>
        <v>88.03146106332622</v>
      </c>
      <c r="P6" s="9"/>
    </row>
    <row r="7" spans="1:16" ht="15">
      <c r="A7" s="12"/>
      <c r="B7" s="44">
        <v>512</v>
      </c>
      <c r="C7" s="20" t="s">
        <v>20</v>
      </c>
      <c r="D7" s="46">
        <v>567331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567331</v>
      </c>
      <c r="O7" s="47">
        <f t="shared" si="2"/>
        <v>32.75015874848467</v>
      </c>
      <c r="P7" s="9"/>
    </row>
    <row r="8" spans="1:16" ht="15">
      <c r="A8" s="12"/>
      <c r="B8" s="44">
        <v>513</v>
      </c>
      <c r="C8" s="20" t="s">
        <v>21</v>
      </c>
      <c r="D8" s="46">
        <v>425852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425852</v>
      </c>
      <c r="O8" s="47">
        <f t="shared" si="2"/>
        <v>24.583039889164695</v>
      </c>
      <c r="P8" s="9"/>
    </row>
    <row r="9" spans="1:16" ht="15">
      <c r="A9" s="12"/>
      <c r="B9" s="44">
        <v>515</v>
      </c>
      <c r="C9" s="20" t="s">
        <v>22</v>
      </c>
      <c r="D9" s="46">
        <v>123917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123917</v>
      </c>
      <c r="O9" s="47">
        <f t="shared" si="2"/>
        <v>7.153322172833804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1531798</v>
      </c>
      <c r="L10" s="46">
        <v>0</v>
      </c>
      <c r="M10" s="46">
        <v>0</v>
      </c>
      <c r="N10" s="46">
        <f t="shared" si="1"/>
        <v>1531798</v>
      </c>
      <c r="O10" s="47">
        <f t="shared" si="2"/>
        <v>88.42567684581192</v>
      </c>
      <c r="P10" s="9"/>
    </row>
    <row r="11" spans="1:16" ht="15">
      <c r="A11" s="12"/>
      <c r="B11" s="44">
        <v>519</v>
      </c>
      <c r="C11" s="20" t="s">
        <v>51</v>
      </c>
      <c r="D11" s="46">
        <v>14490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14490</v>
      </c>
      <c r="O11" s="47">
        <f t="shared" si="2"/>
        <v>0.8364601974253882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5482577</v>
      </c>
      <c r="E12" s="31">
        <f t="shared" si="3"/>
        <v>1825970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7308547</v>
      </c>
      <c r="O12" s="43">
        <f t="shared" si="2"/>
        <v>421.8984586965306</v>
      </c>
      <c r="P12" s="10"/>
    </row>
    <row r="13" spans="1:16" ht="15">
      <c r="A13" s="12"/>
      <c r="B13" s="44">
        <v>521</v>
      </c>
      <c r="C13" s="20" t="s">
        <v>25</v>
      </c>
      <c r="D13" s="46">
        <v>5099614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5099614</v>
      </c>
      <c r="O13" s="47">
        <f t="shared" si="2"/>
        <v>294.3839981527449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1825970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1825970</v>
      </c>
      <c r="O14" s="47">
        <f t="shared" si="2"/>
        <v>105.40726202158979</v>
      </c>
      <c r="P14" s="9"/>
    </row>
    <row r="15" spans="1:16" ht="15">
      <c r="A15" s="12"/>
      <c r="B15" s="44">
        <v>524</v>
      </c>
      <c r="C15" s="20" t="s">
        <v>27</v>
      </c>
      <c r="D15" s="46">
        <v>382963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382963</v>
      </c>
      <c r="O15" s="47">
        <f t="shared" si="2"/>
        <v>22.107198522195926</v>
      </c>
      <c r="P15" s="9"/>
    </row>
    <row r="16" spans="1:16" ht="15.75">
      <c r="A16" s="28" t="s">
        <v>28</v>
      </c>
      <c r="B16" s="29"/>
      <c r="C16" s="30"/>
      <c r="D16" s="31">
        <f>SUM(D17:D22)</f>
        <v>1568124</v>
      </c>
      <c r="E16" s="31">
        <f aca="true" t="shared" si="4" ref="E16:M16">SUM(E17:E22)</f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38314273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39882397</v>
      </c>
      <c r="O16" s="43">
        <f t="shared" si="2"/>
        <v>2302.2800323269644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27389478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27389478</v>
      </c>
      <c r="O17" s="47">
        <f t="shared" si="2"/>
        <v>1581.1047739998846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4185095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4185095</v>
      </c>
      <c r="O18" s="47">
        <f t="shared" si="2"/>
        <v>241.59181435086302</v>
      </c>
      <c r="P18" s="9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2912260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2912260</v>
      </c>
      <c r="O19" s="47">
        <f t="shared" si="2"/>
        <v>168.11522253651216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3103196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3103196</v>
      </c>
      <c r="O20" s="47">
        <f t="shared" si="2"/>
        <v>179.13733187092305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544153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544153</v>
      </c>
      <c r="O21" s="47">
        <f t="shared" si="2"/>
        <v>31.41216879293425</v>
      </c>
      <c r="P21" s="9"/>
    </row>
    <row r="22" spans="1:16" ht="15">
      <c r="A22" s="12"/>
      <c r="B22" s="44">
        <v>539</v>
      </c>
      <c r="C22" s="20" t="s">
        <v>34</v>
      </c>
      <c r="D22" s="46">
        <v>1568124</v>
      </c>
      <c r="E22" s="46">
        <v>0</v>
      </c>
      <c r="F22" s="46">
        <v>0</v>
      </c>
      <c r="G22" s="46">
        <v>0</v>
      </c>
      <c r="H22" s="46">
        <v>0</v>
      </c>
      <c r="I22" s="46">
        <v>180091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1748215</v>
      </c>
      <c r="O22" s="47">
        <f t="shared" si="2"/>
        <v>100.91872077584713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999358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3866411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4865769</v>
      </c>
      <c r="O23" s="43">
        <f t="shared" si="2"/>
        <v>280.8848929169312</v>
      </c>
      <c r="P23" s="10"/>
    </row>
    <row r="24" spans="1:16" ht="15">
      <c r="A24" s="12"/>
      <c r="B24" s="44">
        <v>541</v>
      </c>
      <c r="C24" s="20" t="s">
        <v>36</v>
      </c>
      <c r="D24" s="46">
        <v>0</v>
      </c>
      <c r="E24" s="46">
        <v>999358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999358</v>
      </c>
      <c r="O24" s="47">
        <f t="shared" si="2"/>
        <v>57.68966114414362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3866411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3866411</v>
      </c>
      <c r="O25" s="47">
        <f t="shared" si="2"/>
        <v>223.19523177278762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66574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1110273</v>
      </c>
      <c r="N26" s="31">
        <f t="shared" si="1"/>
        <v>1176847</v>
      </c>
      <c r="O26" s="43">
        <f t="shared" si="2"/>
        <v>67.93551925186169</v>
      </c>
      <c r="P26" s="10"/>
    </row>
    <row r="27" spans="1:16" ht="15">
      <c r="A27" s="13"/>
      <c r="B27" s="45">
        <v>559</v>
      </c>
      <c r="C27" s="21" t="s">
        <v>39</v>
      </c>
      <c r="D27" s="46">
        <v>66574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1110273</v>
      </c>
      <c r="N27" s="46">
        <f t="shared" si="1"/>
        <v>1176847</v>
      </c>
      <c r="O27" s="47">
        <f t="shared" si="2"/>
        <v>67.93551925186169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5553104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5553104</v>
      </c>
      <c r="O28" s="43">
        <f t="shared" si="2"/>
        <v>320.5624891762397</v>
      </c>
      <c r="P28" s="9"/>
    </row>
    <row r="29" spans="1:16" ht="15">
      <c r="A29" s="12"/>
      <c r="B29" s="44">
        <v>571</v>
      </c>
      <c r="C29" s="20" t="s">
        <v>41</v>
      </c>
      <c r="D29" s="46">
        <v>1088818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1088818</v>
      </c>
      <c r="O29" s="47">
        <f t="shared" si="2"/>
        <v>62.85389366737863</v>
      </c>
      <c r="P29" s="9"/>
    </row>
    <row r="30" spans="1:16" ht="15">
      <c r="A30" s="12"/>
      <c r="B30" s="44">
        <v>572</v>
      </c>
      <c r="C30" s="20" t="s">
        <v>42</v>
      </c>
      <c r="D30" s="46">
        <v>4464286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4464286</v>
      </c>
      <c r="O30" s="47">
        <f t="shared" si="2"/>
        <v>257.70859550886104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9346858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30000</v>
      </c>
      <c r="N31" s="31">
        <f t="shared" si="1"/>
        <v>9376858</v>
      </c>
      <c r="O31" s="43">
        <f t="shared" si="2"/>
        <v>541.2952721814928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9346858</v>
      </c>
      <c r="J32" s="46">
        <v>0</v>
      </c>
      <c r="K32" s="46">
        <v>0</v>
      </c>
      <c r="L32" s="46">
        <v>0</v>
      </c>
      <c r="M32" s="46">
        <v>30000</v>
      </c>
      <c r="N32" s="46">
        <f t="shared" si="1"/>
        <v>9376858</v>
      </c>
      <c r="O32" s="47">
        <f t="shared" si="2"/>
        <v>541.2952721814928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15326938</v>
      </c>
      <c r="E33" s="15">
        <f aca="true" t="shared" si="9" ref="E33:M33">SUM(E5,E12,E16,E23,E26,E28,E31)</f>
        <v>2825328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51527542</v>
      </c>
      <c r="J33" s="15">
        <f t="shared" si="9"/>
        <v>0</v>
      </c>
      <c r="K33" s="15">
        <f t="shared" si="9"/>
        <v>1531798</v>
      </c>
      <c r="L33" s="15">
        <f t="shared" si="9"/>
        <v>0</v>
      </c>
      <c r="M33" s="15">
        <f t="shared" si="9"/>
        <v>1140273</v>
      </c>
      <c r="N33" s="15">
        <f t="shared" si="1"/>
        <v>72351879</v>
      </c>
      <c r="O33" s="37">
        <f t="shared" si="2"/>
        <v>4176.636783467067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52</v>
      </c>
      <c r="M35" s="93"/>
      <c r="N35" s="93"/>
      <c r="O35" s="41">
        <v>17323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2926724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1472135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4398859</v>
      </c>
      <c r="O5" s="32">
        <f aca="true" t="shared" si="2" ref="O5:O32">(N5/O$34)</f>
        <v>254.29870505260723</v>
      </c>
      <c r="P5" s="6"/>
    </row>
    <row r="6" spans="1:16" ht="15">
      <c r="A6" s="12"/>
      <c r="B6" s="44">
        <v>511</v>
      </c>
      <c r="C6" s="20" t="s">
        <v>19</v>
      </c>
      <c r="D6" s="46">
        <v>1796089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1796089</v>
      </c>
      <c r="O6" s="47">
        <f t="shared" si="2"/>
        <v>103.83217713030407</v>
      </c>
      <c r="P6" s="9"/>
    </row>
    <row r="7" spans="1:16" ht="15">
      <c r="A7" s="12"/>
      <c r="B7" s="44">
        <v>512</v>
      </c>
      <c r="C7" s="20" t="s">
        <v>20</v>
      </c>
      <c r="D7" s="46">
        <v>595755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595755</v>
      </c>
      <c r="O7" s="47">
        <f t="shared" si="2"/>
        <v>34.44068678459938</v>
      </c>
      <c r="P7" s="9"/>
    </row>
    <row r="8" spans="1:16" ht="15">
      <c r="A8" s="12"/>
      <c r="B8" s="44">
        <v>513</v>
      </c>
      <c r="C8" s="20" t="s">
        <v>21</v>
      </c>
      <c r="D8" s="46">
        <v>407291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407291</v>
      </c>
      <c r="O8" s="47">
        <f t="shared" si="2"/>
        <v>23.545554399352525</v>
      </c>
      <c r="P8" s="9"/>
    </row>
    <row r="9" spans="1:16" ht="15">
      <c r="A9" s="12"/>
      <c r="B9" s="44">
        <v>515</v>
      </c>
      <c r="C9" s="20" t="s">
        <v>22</v>
      </c>
      <c r="D9" s="46">
        <v>127589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127589</v>
      </c>
      <c r="O9" s="47">
        <f t="shared" si="2"/>
        <v>7.375939414961267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1472135</v>
      </c>
      <c r="L10" s="46">
        <v>0</v>
      </c>
      <c r="M10" s="46">
        <v>0</v>
      </c>
      <c r="N10" s="46">
        <f t="shared" si="1"/>
        <v>1472135</v>
      </c>
      <c r="O10" s="47">
        <f t="shared" si="2"/>
        <v>85.10434732338999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5401305</v>
      </c>
      <c r="E11" s="31">
        <f t="shared" si="3"/>
        <v>1825304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7226609</v>
      </c>
      <c r="O11" s="43">
        <f t="shared" si="2"/>
        <v>417.77136085096544</v>
      </c>
      <c r="P11" s="10"/>
    </row>
    <row r="12" spans="1:16" ht="15">
      <c r="A12" s="12"/>
      <c r="B12" s="44">
        <v>521</v>
      </c>
      <c r="C12" s="20" t="s">
        <v>25</v>
      </c>
      <c r="D12" s="46">
        <v>5032894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5032894</v>
      </c>
      <c r="O12" s="47">
        <f t="shared" si="2"/>
        <v>290.9523644351948</v>
      </c>
      <c r="P12" s="9"/>
    </row>
    <row r="13" spans="1:16" ht="15">
      <c r="A13" s="12"/>
      <c r="B13" s="44">
        <v>522</v>
      </c>
      <c r="C13" s="20" t="s">
        <v>26</v>
      </c>
      <c r="D13" s="46">
        <v>0</v>
      </c>
      <c r="E13" s="46">
        <v>1825304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1825304</v>
      </c>
      <c r="O13" s="47">
        <f t="shared" si="2"/>
        <v>105.52110070528384</v>
      </c>
      <c r="P13" s="9"/>
    </row>
    <row r="14" spans="1:16" ht="15">
      <c r="A14" s="12"/>
      <c r="B14" s="44">
        <v>524</v>
      </c>
      <c r="C14" s="20" t="s">
        <v>27</v>
      </c>
      <c r="D14" s="46">
        <v>368411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368411</v>
      </c>
      <c r="O14" s="47">
        <f t="shared" si="2"/>
        <v>21.297895710486763</v>
      </c>
      <c r="P14" s="9"/>
    </row>
    <row r="15" spans="1:16" ht="15.75">
      <c r="A15" s="28" t="s">
        <v>28</v>
      </c>
      <c r="B15" s="29"/>
      <c r="C15" s="30"/>
      <c r="D15" s="31">
        <f>SUM(D16:D21)</f>
        <v>1592254</v>
      </c>
      <c r="E15" s="31">
        <f aca="true" t="shared" si="4" ref="E15:M15">SUM(E16:E21)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43418981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45011235</v>
      </c>
      <c r="O15" s="43">
        <f t="shared" si="2"/>
        <v>2602.1063128685396</v>
      </c>
      <c r="P15" s="10"/>
    </row>
    <row r="16" spans="1:16" ht="15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32635212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32635212</v>
      </c>
      <c r="O16" s="47">
        <f t="shared" si="2"/>
        <v>1886.6465487339576</v>
      </c>
      <c r="P16" s="9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4018806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4018806</v>
      </c>
      <c r="O17" s="47">
        <f t="shared" si="2"/>
        <v>232.32778355879293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3068400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3068400</v>
      </c>
      <c r="O18" s="47">
        <f t="shared" si="2"/>
        <v>177.3846687478321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3069168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3069168</v>
      </c>
      <c r="O19" s="47">
        <f t="shared" si="2"/>
        <v>177.42906694415538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433810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433810</v>
      </c>
      <c r="O20" s="47">
        <f t="shared" si="2"/>
        <v>25.078621805989133</v>
      </c>
      <c r="P20" s="9"/>
    </row>
    <row r="21" spans="1:16" ht="15">
      <c r="A21" s="12"/>
      <c r="B21" s="44">
        <v>539</v>
      </c>
      <c r="C21" s="20" t="s">
        <v>34</v>
      </c>
      <c r="D21" s="46">
        <v>1592254</v>
      </c>
      <c r="E21" s="46">
        <v>0</v>
      </c>
      <c r="F21" s="46">
        <v>0</v>
      </c>
      <c r="G21" s="46">
        <v>0</v>
      </c>
      <c r="H21" s="46">
        <v>0</v>
      </c>
      <c r="I21" s="46">
        <v>193585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1785839</v>
      </c>
      <c r="O21" s="47">
        <f t="shared" si="2"/>
        <v>103.23962307781247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SUM(D23:D24)</f>
        <v>0</v>
      </c>
      <c r="E22" s="31">
        <f t="shared" si="5"/>
        <v>943680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3722499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4666179</v>
      </c>
      <c r="O22" s="43">
        <f t="shared" si="2"/>
        <v>269.75251474158864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943680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943680</v>
      </c>
      <c r="O23" s="47">
        <f t="shared" si="2"/>
        <v>54.554283732223375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3722499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3722499</v>
      </c>
      <c r="O24" s="47">
        <f t="shared" si="2"/>
        <v>215.19823100936526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66854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1282522</v>
      </c>
      <c r="N25" s="31">
        <f t="shared" si="1"/>
        <v>1349376</v>
      </c>
      <c r="O25" s="43">
        <f t="shared" si="2"/>
        <v>78.00763093999306</v>
      </c>
      <c r="P25" s="10"/>
    </row>
    <row r="26" spans="1:16" ht="15">
      <c r="A26" s="13"/>
      <c r="B26" s="45">
        <v>559</v>
      </c>
      <c r="C26" s="21" t="s">
        <v>39</v>
      </c>
      <c r="D26" s="46">
        <v>66854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1282522</v>
      </c>
      <c r="N26" s="46">
        <f t="shared" si="1"/>
        <v>1349376</v>
      </c>
      <c r="O26" s="47">
        <f t="shared" si="2"/>
        <v>78.00763093999306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5499998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5499998</v>
      </c>
      <c r="O27" s="43">
        <f t="shared" si="2"/>
        <v>317.95571742397965</v>
      </c>
      <c r="P27" s="9"/>
    </row>
    <row r="28" spans="1:16" ht="15">
      <c r="A28" s="12"/>
      <c r="B28" s="44">
        <v>571</v>
      </c>
      <c r="C28" s="20" t="s">
        <v>41</v>
      </c>
      <c r="D28" s="46">
        <v>1159450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1159450</v>
      </c>
      <c r="O28" s="47">
        <f t="shared" si="2"/>
        <v>67.02798011330789</v>
      </c>
      <c r="P28" s="9"/>
    </row>
    <row r="29" spans="1:16" ht="15">
      <c r="A29" s="12"/>
      <c r="B29" s="44">
        <v>572</v>
      </c>
      <c r="C29" s="20" t="s">
        <v>42</v>
      </c>
      <c r="D29" s="46">
        <v>4340548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4340548</v>
      </c>
      <c r="O29" s="47">
        <f t="shared" si="2"/>
        <v>250.92773731067174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8450000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8450000</v>
      </c>
      <c r="O30" s="43">
        <f t="shared" si="2"/>
        <v>488.49577985894325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8450000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8450000</v>
      </c>
      <c r="O31" s="47">
        <f t="shared" si="2"/>
        <v>488.49577985894325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15487135</v>
      </c>
      <c r="E32" s="15">
        <f aca="true" t="shared" si="9" ref="E32:M32">SUM(E5,E11,E15,E22,E25,E27,E30)</f>
        <v>2768984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55591480</v>
      </c>
      <c r="J32" s="15">
        <f t="shared" si="9"/>
        <v>0</v>
      </c>
      <c r="K32" s="15">
        <f t="shared" si="9"/>
        <v>1472135</v>
      </c>
      <c r="L32" s="15">
        <f t="shared" si="9"/>
        <v>0</v>
      </c>
      <c r="M32" s="15">
        <f t="shared" si="9"/>
        <v>1282522</v>
      </c>
      <c r="N32" s="15">
        <f t="shared" si="1"/>
        <v>76602256</v>
      </c>
      <c r="O32" s="37">
        <f t="shared" si="2"/>
        <v>4428.388021736617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48</v>
      </c>
      <c r="M34" s="93"/>
      <c r="N34" s="93"/>
      <c r="O34" s="41">
        <v>17298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2864524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1583214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4447738</v>
      </c>
      <c r="O5" s="32">
        <f aca="true" t="shared" si="2" ref="O5:O32">(N5/O$34)</f>
        <v>261.5239607220556</v>
      </c>
      <c r="P5" s="6"/>
    </row>
    <row r="6" spans="1:16" ht="15">
      <c r="A6" s="12"/>
      <c r="B6" s="44">
        <v>511</v>
      </c>
      <c r="C6" s="20" t="s">
        <v>19</v>
      </c>
      <c r="D6" s="46">
        <v>1738290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1738290</v>
      </c>
      <c r="O6" s="47">
        <f t="shared" si="2"/>
        <v>102.21026636091021</v>
      </c>
      <c r="P6" s="9"/>
    </row>
    <row r="7" spans="1:16" ht="15">
      <c r="A7" s="12"/>
      <c r="B7" s="44">
        <v>512</v>
      </c>
      <c r="C7" s="20" t="s">
        <v>20</v>
      </c>
      <c r="D7" s="46">
        <v>591552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591552</v>
      </c>
      <c r="O7" s="47">
        <f t="shared" si="2"/>
        <v>34.78285411889222</v>
      </c>
      <c r="P7" s="9"/>
    </row>
    <row r="8" spans="1:16" ht="15">
      <c r="A8" s="12"/>
      <c r="B8" s="44">
        <v>513</v>
      </c>
      <c r="C8" s="20" t="s">
        <v>21</v>
      </c>
      <c r="D8" s="46">
        <v>403862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403862</v>
      </c>
      <c r="O8" s="47">
        <f t="shared" si="2"/>
        <v>23.74681013700241</v>
      </c>
      <c r="P8" s="9"/>
    </row>
    <row r="9" spans="1:16" ht="15">
      <c r="A9" s="12"/>
      <c r="B9" s="44">
        <v>515</v>
      </c>
      <c r="C9" s="20" t="s">
        <v>22</v>
      </c>
      <c r="D9" s="46">
        <v>130820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130820</v>
      </c>
      <c r="O9" s="47">
        <f t="shared" si="2"/>
        <v>7.692126771329453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1583214</v>
      </c>
      <c r="L10" s="46">
        <v>0</v>
      </c>
      <c r="M10" s="46">
        <v>0</v>
      </c>
      <c r="N10" s="46">
        <f t="shared" si="1"/>
        <v>1583214</v>
      </c>
      <c r="O10" s="47">
        <f t="shared" si="2"/>
        <v>93.09190333392132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6822481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6822481</v>
      </c>
      <c r="O11" s="43">
        <f t="shared" si="2"/>
        <v>401.15722937613924</v>
      </c>
      <c r="P11" s="10"/>
    </row>
    <row r="12" spans="1:16" ht="15">
      <c r="A12" s="12"/>
      <c r="B12" s="44">
        <v>521</v>
      </c>
      <c r="C12" s="20" t="s">
        <v>25</v>
      </c>
      <c r="D12" s="46">
        <v>4708911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4708911</v>
      </c>
      <c r="O12" s="47">
        <f t="shared" si="2"/>
        <v>276.8807549832422</v>
      </c>
      <c r="P12" s="9"/>
    </row>
    <row r="13" spans="1:16" ht="15">
      <c r="A13" s="12"/>
      <c r="B13" s="44">
        <v>522</v>
      </c>
      <c r="C13" s="20" t="s">
        <v>26</v>
      </c>
      <c r="D13" s="46">
        <v>1847240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1847240</v>
      </c>
      <c r="O13" s="47">
        <f t="shared" si="2"/>
        <v>108.61645204915622</v>
      </c>
      <c r="P13" s="9"/>
    </row>
    <row r="14" spans="1:16" ht="15">
      <c r="A14" s="12"/>
      <c r="B14" s="44">
        <v>524</v>
      </c>
      <c r="C14" s="20" t="s">
        <v>27</v>
      </c>
      <c r="D14" s="46">
        <v>266330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266330</v>
      </c>
      <c r="O14" s="47">
        <f t="shared" si="2"/>
        <v>15.660022343740813</v>
      </c>
      <c r="P14" s="9"/>
    </row>
    <row r="15" spans="1:16" ht="15.75">
      <c r="A15" s="28" t="s">
        <v>28</v>
      </c>
      <c r="B15" s="29"/>
      <c r="C15" s="30"/>
      <c r="D15" s="31">
        <f>SUM(D16:D21)</f>
        <v>1216884</v>
      </c>
      <c r="E15" s="31">
        <f aca="true" t="shared" si="4" ref="E15:M15">SUM(E16:E21)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41603705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42820589</v>
      </c>
      <c r="O15" s="43">
        <f t="shared" si="2"/>
        <v>2517.821426471453</v>
      </c>
      <c r="P15" s="10"/>
    </row>
    <row r="16" spans="1:16" ht="15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31318955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31318955</v>
      </c>
      <c r="O16" s="47">
        <f t="shared" si="2"/>
        <v>1841.5331922149703</v>
      </c>
      <c r="P16" s="9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4101324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4101324</v>
      </c>
      <c r="O17" s="47">
        <f t="shared" si="2"/>
        <v>241.1550538013759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2509470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2509470</v>
      </c>
      <c r="O18" s="47">
        <f t="shared" si="2"/>
        <v>147.55512436055741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3113861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3113861</v>
      </c>
      <c r="O19" s="47">
        <f t="shared" si="2"/>
        <v>183.0929029223261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411469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411469</v>
      </c>
      <c r="O20" s="47">
        <f t="shared" si="2"/>
        <v>24.194096548480037</v>
      </c>
      <c r="P20" s="9"/>
    </row>
    <row r="21" spans="1:16" ht="15">
      <c r="A21" s="12"/>
      <c r="B21" s="44">
        <v>539</v>
      </c>
      <c r="C21" s="20" t="s">
        <v>34</v>
      </c>
      <c r="D21" s="46">
        <v>1216884</v>
      </c>
      <c r="E21" s="46">
        <v>0</v>
      </c>
      <c r="F21" s="46">
        <v>0</v>
      </c>
      <c r="G21" s="46">
        <v>0</v>
      </c>
      <c r="H21" s="46">
        <v>0</v>
      </c>
      <c r="I21" s="46">
        <v>148626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1365510</v>
      </c>
      <c r="O21" s="47">
        <f t="shared" si="2"/>
        <v>80.29105662374316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SUM(D23:D24)</f>
        <v>0</v>
      </c>
      <c r="E22" s="31">
        <f t="shared" si="5"/>
        <v>1932421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3730637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5663058</v>
      </c>
      <c r="O22" s="43">
        <f t="shared" si="2"/>
        <v>332.9839477862057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1932421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1932421</v>
      </c>
      <c r="O23" s="47">
        <f t="shared" si="2"/>
        <v>113.62503674957371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3730637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3730637</v>
      </c>
      <c r="O24" s="47">
        <f t="shared" si="2"/>
        <v>219.35891103663198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62136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1156764</v>
      </c>
      <c r="N25" s="31">
        <f t="shared" si="1"/>
        <v>1218900</v>
      </c>
      <c r="O25" s="43">
        <f t="shared" si="2"/>
        <v>71.67048862233199</v>
      </c>
      <c r="P25" s="10"/>
    </row>
    <row r="26" spans="1:16" ht="15">
      <c r="A26" s="13"/>
      <c r="B26" s="45">
        <v>559</v>
      </c>
      <c r="C26" s="21" t="s">
        <v>39</v>
      </c>
      <c r="D26" s="46">
        <v>62136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1156764</v>
      </c>
      <c r="N26" s="46">
        <f t="shared" si="1"/>
        <v>1218900</v>
      </c>
      <c r="O26" s="47">
        <f t="shared" si="2"/>
        <v>71.67048862233199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6502791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6502791</v>
      </c>
      <c r="O27" s="43">
        <f t="shared" si="2"/>
        <v>382.359675427765</v>
      </c>
      <c r="P27" s="9"/>
    </row>
    <row r="28" spans="1:16" ht="15">
      <c r="A28" s="12"/>
      <c r="B28" s="44">
        <v>571</v>
      </c>
      <c r="C28" s="20" t="s">
        <v>41</v>
      </c>
      <c r="D28" s="46">
        <v>1131029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1131029</v>
      </c>
      <c r="O28" s="47">
        <f t="shared" si="2"/>
        <v>66.50373375668842</v>
      </c>
      <c r="P28" s="9"/>
    </row>
    <row r="29" spans="1:16" ht="15">
      <c r="A29" s="12"/>
      <c r="B29" s="44">
        <v>572</v>
      </c>
      <c r="C29" s="20" t="s">
        <v>42</v>
      </c>
      <c r="D29" s="46">
        <v>5371762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5371762</v>
      </c>
      <c r="O29" s="47">
        <f t="shared" si="2"/>
        <v>315.8559416710766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9438884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9438884</v>
      </c>
      <c r="O30" s="43">
        <f t="shared" si="2"/>
        <v>554.9999412006821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9438884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9438884</v>
      </c>
      <c r="O31" s="47">
        <f t="shared" si="2"/>
        <v>554.9999412006821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17468816</v>
      </c>
      <c r="E32" s="15">
        <f aca="true" t="shared" si="9" ref="E32:M32">SUM(E5,E11,E15,E22,E25,E27,E30)</f>
        <v>1932421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54773226</v>
      </c>
      <c r="J32" s="15">
        <f t="shared" si="9"/>
        <v>0</v>
      </c>
      <c r="K32" s="15">
        <f t="shared" si="9"/>
        <v>1583214</v>
      </c>
      <c r="L32" s="15">
        <f t="shared" si="9"/>
        <v>0</v>
      </c>
      <c r="M32" s="15">
        <f t="shared" si="9"/>
        <v>1156764</v>
      </c>
      <c r="N32" s="15">
        <f t="shared" si="1"/>
        <v>76914441</v>
      </c>
      <c r="O32" s="37">
        <f t="shared" si="2"/>
        <v>4522.516669606633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17007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3130776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1345314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4476090</v>
      </c>
      <c r="O5" s="32">
        <f aca="true" t="shared" si="2" ref="O5:O32">(N5/O$34)</f>
        <v>258.79336262719704</v>
      </c>
      <c r="P5" s="6"/>
    </row>
    <row r="6" spans="1:16" ht="15">
      <c r="A6" s="12"/>
      <c r="B6" s="44">
        <v>511</v>
      </c>
      <c r="C6" s="20" t="s">
        <v>19</v>
      </c>
      <c r="D6" s="46">
        <v>1980943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1980943</v>
      </c>
      <c r="O6" s="47">
        <f t="shared" si="2"/>
        <v>114.53185707678075</v>
      </c>
      <c r="P6" s="9"/>
    </row>
    <row r="7" spans="1:16" ht="15">
      <c r="A7" s="12"/>
      <c r="B7" s="44">
        <v>512</v>
      </c>
      <c r="C7" s="20" t="s">
        <v>20</v>
      </c>
      <c r="D7" s="46">
        <v>493471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493471</v>
      </c>
      <c r="O7" s="47">
        <f t="shared" si="2"/>
        <v>28.530932007400555</v>
      </c>
      <c r="P7" s="9"/>
    </row>
    <row r="8" spans="1:16" ht="15">
      <c r="A8" s="12"/>
      <c r="B8" s="44">
        <v>513</v>
      </c>
      <c r="C8" s="20" t="s">
        <v>21</v>
      </c>
      <c r="D8" s="46">
        <v>529777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529777</v>
      </c>
      <c r="O8" s="47">
        <f t="shared" si="2"/>
        <v>30.630030064754855</v>
      </c>
      <c r="P8" s="9"/>
    </row>
    <row r="9" spans="1:16" ht="15">
      <c r="A9" s="12"/>
      <c r="B9" s="44">
        <v>515</v>
      </c>
      <c r="C9" s="20" t="s">
        <v>22</v>
      </c>
      <c r="D9" s="46">
        <v>126585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126585</v>
      </c>
      <c r="O9" s="47">
        <f t="shared" si="2"/>
        <v>7.318744218316374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1345314</v>
      </c>
      <c r="L10" s="46">
        <v>0</v>
      </c>
      <c r="M10" s="46">
        <v>0</v>
      </c>
      <c r="N10" s="46">
        <f t="shared" si="1"/>
        <v>1345314</v>
      </c>
      <c r="O10" s="47">
        <f t="shared" si="2"/>
        <v>77.78179925994449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6878409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6878409</v>
      </c>
      <c r="O11" s="43">
        <f t="shared" si="2"/>
        <v>397.68784690101756</v>
      </c>
      <c r="P11" s="10"/>
    </row>
    <row r="12" spans="1:16" ht="15">
      <c r="A12" s="12"/>
      <c r="B12" s="44">
        <v>521</v>
      </c>
      <c r="C12" s="20" t="s">
        <v>25</v>
      </c>
      <c r="D12" s="46">
        <v>4683167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4683167</v>
      </c>
      <c r="O12" s="47">
        <f t="shared" si="2"/>
        <v>270.76589962997224</v>
      </c>
      <c r="P12" s="9"/>
    </row>
    <row r="13" spans="1:16" ht="15">
      <c r="A13" s="12"/>
      <c r="B13" s="44">
        <v>522</v>
      </c>
      <c r="C13" s="20" t="s">
        <v>26</v>
      </c>
      <c r="D13" s="46">
        <v>1992362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1992362</v>
      </c>
      <c r="O13" s="47">
        <f t="shared" si="2"/>
        <v>115.19206753006476</v>
      </c>
      <c r="P13" s="9"/>
    </row>
    <row r="14" spans="1:16" ht="15">
      <c r="A14" s="12"/>
      <c r="B14" s="44">
        <v>524</v>
      </c>
      <c r="C14" s="20" t="s">
        <v>27</v>
      </c>
      <c r="D14" s="46">
        <v>202880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202880</v>
      </c>
      <c r="O14" s="47">
        <f t="shared" si="2"/>
        <v>11.729879740980573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SUM(D16:D21)</f>
        <v>1219887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40841651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42061538</v>
      </c>
      <c r="O15" s="43">
        <f t="shared" si="2"/>
        <v>2431.8650555041627</v>
      </c>
      <c r="P15" s="10"/>
    </row>
    <row r="16" spans="1:16" ht="15">
      <c r="A16" s="12"/>
      <c r="B16" s="44">
        <v>531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30869810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30869810</v>
      </c>
      <c r="O16" s="47">
        <f t="shared" si="2"/>
        <v>1784.7947502312672</v>
      </c>
      <c r="P16" s="9"/>
    </row>
    <row r="17" spans="1:16" ht="15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3958029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3958029</v>
      </c>
      <c r="O17" s="47">
        <f t="shared" si="2"/>
        <v>228.84071461609622</v>
      </c>
      <c r="P17" s="9"/>
    </row>
    <row r="18" spans="1:16" ht="15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2582433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2582433</v>
      </c>
      <c r="O18" s="47">
        <f t="shared" si="2"/>
        <v>149.30810592044404</v>
      </c>
      <c r="P18" s="9"/>
    </row>
    <row r="19" spans="1:16" ht="15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2883785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2883785</v>
      </c>
      <c r="O19" s="47">
        <f t="shared" si="2"/>
        <v>166.73132516188713</v>
      </c>
      <c r="P19" s="9"/>
    </row>
    <row r="20" spans="1:16" ht="15">
      <c r="A20" s="12"/>
      <c r="B20" s="44">
        <v>538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374543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374543</v>
      </c>
      <c r="O20" s="47">
        <f t="shared" si="2"/>
        <v>21.654891304347824</v>
      </c>
      <c r="P20" s="9"/>
    </row>
    <row r="21" spans="1:16" ht="15">
      <c r="A21" s="12"/>
      <c r="B21" s="44">
        <v>539</v>
      </c>
      <c r="C21" s="20" t="s">
        <v>34</v>
      </c>
      <c r="D21" s="46">
        <v>1219887</v>
      </c>
      <c r="E21" s="46">
        <v>0</v>
      </c>
      <c r="F21" s="46">
        <v>0</v>
      </c>
      <c r="G21" s="46">
        <v>0</v>
      </c>
      <c r="H21" s="46">
        <v>0</v>
      </c>
      <c r="I21" s="46">
        <v>173051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1392938</v>
      </c>
      <c r="O21" s="47">
        <f t="shared" si="2"/>
        <v>80.53526827012026</v>
      </c>
      <c r="P21" s="9"/>
    </row>
    <row r="22" spans="1:16" ht="15.75">
      <c r="A22" s="28" t="s">
        <v>35</v>
      </c>
      <c r="B22" s="29"/>
      <c r="C22" s="30"/>
      <c r="D22" s="31">
        <f aca="true" t="shared" si="5" ref="D22:M22">SUM(D23:D24)</f>
        <v>0</v>
      </c>
      <c r="E22" s="31">
        <f t="shared" si="5"/>
        <v>2120428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4433620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6554048</v>
      </c>
      <c r="O22" s="43">
        <f t="shared" si="2"/>
        <v>378.93432007400554</v>
      </c>
      <c r="P22" s="10"/>
    </row>
    <row r="23" spans="1:16" ht="15">
      <c r="A23" s="12"/>
      <c r="B23" s="44">
        <v>541</v>
      </c>
      <c r="C23" s="20" t="s">
        <v>36</v>
      </c>
      <c r="D23" s="46">
        <v>0</v>
      </c>
      <c r="E23" s="46">
        <v>2120428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2120428</v>
      </c>
      <c r="O23" s="47">
        <f t="shared" si="2"/>
        <v>122.59643848288621</v>
      </c>
      <c r="P23" s="9"/>
    </row>
    <row r="24" spans="1:16" ht="15">
      <c r="A24" s="12"/>
      <c r="B24" s="44">
        <v>542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4433620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4433620</v>
      </c>
      <c r="O24" s="47">
        <f t="shared" si="2"/>
        <v>256.33788159111936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60556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1703493</v>
      </c>
      <c r="N25" s="31">
        <f t="shared" si="1"/>
        <v>1764049</v>
      </c>
      <c r="O25" s="43">
        <f t="shared" si="2"/>
        <v>101.99173219241443</v>
      </c>
      <c r="P25" s="10"/>
    </row>
    <row r="26" spans="1:16" ht="15">
      <c r="A26" s="13"/>
      <c r="B26" s="45">
        <v>559</v>
      </c>
      <c r="C26" s="21" t="s">
        <v>39</v>
      </c>
      <c r="D26" s="46">
        <v>60556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1703493</v>
      </c>
      <c r="N26" s="46">
        <f t="shared" si="1"/>
        <v>1764049</v>
      </c>
      <c r="O26" s="47">
        <f t="shared" si="2"/>
        <v>101.99173219241443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7135516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7135516</v>
      </c>
      <c r="O27" s="43">
        <f t="shared" si="2"/>
        <v>412.5529602220167</v>
      </c>
      <c r="P27" s="9"/>
    </row>
    <row r="28" spans="1:16" ht="15">
      <c r="A28" s="12"/>
      <c r="B28" s="44">
        <v>571</v>
      </c>
      <c r="C28" s="20" t="s">
        <v>41</v>
      </c>
      <c r="D28" s="46">
        <v>1157120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1157120</v>
      </c>
      <c r="O28" s="47">
        <f t="shared" si="2"/>
        <v>66.90101757631822</v>
      </c>
      <c r="P28" s="9"/>
    </row>
    <row r="29" spans="1:16" ht="15">
      <c r="A29" s="12"/>
      <c r="B29" s="44">
        <v>572</v>
      </c>
      <c r="C29" s="20" t="s">
        <v>42</v>
      </c>
      <c r="D29" s="46">
        <v>5978396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5978396</v>
      </c>
      <c r="O29" s="47">
        <f t="shared" si="2"/>
        <v>345.65194264569845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8301947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8301947</v>
      </c>
      <c r="O30" s="43">
        <f t="shared" si="2"/>
        <v>479.9923103607771</v>
      </c>
      <c r="P30" s="9"/>
    </row>
    <row r="31" spans="1:16" ht="15.75" thickBot="1">
      <c r="A31" s="12"/>
      <c r="B31" s="44">
        <v>581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8301947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8301947</v>
      </c>
      <c r="O31" s="47">
        <f t="shared" si="2"/>
        <v>479.9923103607771</v>
      </c>
      <c r="P31" s="9"/>
    </row>
    <row r="32" spans="1:119" ht="16.5" thickBot="1">
      <c r="A32" s="14" t="s">
        <v>10</v>
      </c>
      <c r="B32" s="23"/>
      <c r="C32" s="22"/>
      <c r="D32" s="15">
        <f>SUM(D5,D11,D15,D22,D25,D27,D30)</f>
        <v>18425144</v>
      </c>
      <c r="E32" s="15">
        <f aca="true" t="shared" si="9" ref="E32:M32">SUM(E5,E11,E15,E22,E25,E27,E30)</f>
        <v>2120428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53577218</v>
      </c>
      <c r="J32" s="15">
        <f t="shared" si="9"/>
        <v>0</v>
      </c>
      <c r="K32" s="15">
        <f t="shared" si="9"/>
        <v>1345314</v>
      </c>
      <c r="L32" s="15">
        <f t="shared" si="9"/>
        <v>0</v>
      </c>
      <c r="M32" s="15">
        <f t="shared" si="9"/>
        <v>1703493</v>
      </c>
      <c r="N32" s="15">
        <f t="shared" si="1"/>
        <v>77171597</v>
      </c>
      <c r="O32" s="37">
        <f t="shared" si="2"/>
        <v>4461.817587881591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57</v>
      </c>
      <c r="M34" s="93"/>
      <c r="N34" s="93"/>
      <c r="O34" s="41">
        <v>17296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2890897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1023437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3914334</v>
      </c>
      <c r="O5" s="32">
        <f aca="true" t="shared" si="2" ref="O5:O35">(N5/O$37)</f>
        <v>237.01689373297003</v>
      </c>
      <c r="P5" s="6"/>
    </row>
    <row r="6" spans="1:16" ht="15">
      <c r="A6" s="12"/>
      <c r="B6" s="44">
        <v>511</v>
      </c>
      <c r="C6" s="20" t="s">
        <v>19</v>
      </c>
      <c r="D6" s="46">
        <v>1350861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1350861</v>
      </c>
      <c r="O6" s="47">
        <f t="shared" si="2"/>
        <v>81.79600363306085</v>
      </c>
      <c r="P6" s="9"/>
    </row>
    <row r="7" spans="1:16" ht="15">
      <c r="A7" s="12"/>
      <c r="B7" s="44">
        <v>512</v>
      </c>
      <c r="C7" s="20" t="s">
        <v>20</v>
      </c>
      <c r="D7" s="46">
        <v>176933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176933</v>
      </c>
      <c r="O7" s="47">
        <f t="shared" si="2"/>
        <v>10.71347260066606</v>
      </c>
      <c r="P7" s="9"/>
    </row>
    <row r="8" spans="1:16" ht="15">
      <c r="A8" s="12"/>
      <c r="B8" s="44">
        <v>513</v>
      </c>
      <c r="C8" s="20" t="s">
        <v>21</v>
      </c>
      <c r="D8" s="46">
        <v>260305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260305</v>
      </c>
      <c r="O8" s="47">
        <f t="shared" si="2"/>
        <v>15.761731759006963</v>
      </c>
      <c r="P8" s="9"/>
    </row>
    <row r="9" spans="1:16" ht="15">
      <c r="A9" s="12"/>
      <c r="B9" s="44">
        <v>514</v>
      </c>
      <c r="C9" s="20" t="s">
        <v>54</v>
      </c>
      <c r="D9" s="46">
        <v>40776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40776</v>
      </c>
      <c r="O9" s="47">
        <f t="shared" si="2"/>
        <v>2.4690281562216168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1023437</v>
      </c>
      <c r="L10" s="46">
        <v>0</v>
      </c>
      <c r="M10" s="46">
        <v>0</v>
      </c>
      <c r="N10" s="46">
        <f t="shared" si="1"/>
        <v>1023437</v>
      </c>
      <c r="O10" s="47">
        <f t="shared" si="2"/>
        <v>61.97014834998486</v>
      </c>
      <c r="P10" s="9"/>
    </row>
    <row r="11" spans="1:16" ht="15">
      <c r="A11" s="12"/>
      <c r="B11" s="44">
        <v>519</v>
      </c>
      <c r="C11" s="20" t="s">
        <v>51</v>
      </c>
      <c r="D11" s="46">
        <v>1062022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1062022</v>
      </c>
      <c r="O11" s="47">
        <f t="shared" si="2"/>
        <v>64.30650923402968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7640211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7640211</v>
      </c>
      <c r="O12" s="43">
        <f t="shared" si="2"/>
        <v>462.6225249772934</v>
      </c>
      <c r="P12" s="10"/>
    </row>
    <row r="13" spans="1:16" ht="15">
      <c r="A13" s="12"/>
      <c r="B13" s="44">
        <v>521</v>
      </c>
      <c r="C13" s="20" t="s">
        <v>25</v>
      </c>
      <c r="D13" s="46">
        <v>5031474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5031474</v>
      </c>
      <c r="O13" s="47">
        <f t="shared" si="2"/>
        <v>304.6608537693006</v>
      </c>
      <c r="P13" s="9"/>
    </row>
    <row r="14" spans="1:16" ht="15">
      <c r="A14" s="12"/>
      <c r="B14" s="44">
        <v>522</v>
      </c>
      <c r="C14" s="20" t="s">
        <v>26</v>
      </c>
      <c r="D14" s="46">
        <v>2353373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2353373</v>
      </c>
      <c r="O14" s="47">
        <f t="shared" si="2"/>
        <v>142.49912201029366</v>
      </c>
      <c r="P14" s="9"/>
    </row>
    <row r="15" spans="1:16" ht="15">
      <c r="A15" s="12"/>
      <c r="B15" s="44">
        <v>524</v>
      </c>
      <c r="C15" s="20" t="s">
        <v>27</v>
      </c>
      <c r="D15" s="46">
        <v>255364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255364</v>
      </c>
      <c r="O15" s="47">
        <f t="shared" si="2"/>
        <v>15.462549197699062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1321129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36768478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38089607</v>
      </c>
      <c r="O16" s="43">
        <f t="shared" si="2"/>
        <v>2306.364335452619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26561159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26561159</v>
      </c>
      <c r="O17" s="47">
        <f t="shared" si="2"/>
        <v>1608.3051165607023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4039202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4039202</v>
      </c>
      <c r="O18" s="47">
        <f t="shared" si="2"/>
        <v>244.57777777777778</v>
      </c>
      <c r="P18" s="9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2659274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2659274</v>
      </c>
      <c r="O19" s="47">
        <f t="shared" si="2"/>
        <v>161.02173781410838</v>
      </c>
      <c r="P19" s="9"/>
    </row>
    <row r="20" spans="1:16" ht="15">
      <c r="A20" s="12"/>
      <c r="B20" s="44">
        <v>535</v>
      </c>
      <c r="C20" s="20" t="s">
        <v>32</v>
      </c>
      <c r="D20" s="46">
        <v>86724</v>
      </c>
      <c r="E20" s="46">
        <v>0</v>
      </c>
      <c r="F20" s="46">
        <v>0</v>
      </c>
      <c r="G20" s="46">
        <v>0</v>
      </c>
      <c r="H20" s="46">
        <v>0</v>
      </c>
      <c r="I20" s="46">
        <v>2896182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2982906</v>
      </c>
      <c r="O20" s="47">
        <f t="shared" si="2"/>
        <v>180.61798365122615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431639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431639</v>
      </c>
      <c r="O21" s="47">
        <f t="shared" si="2"/>
        <v>26.13617923100212</v>
      </c>
      <c r="P21" s="9"/>
    </row>
    <row r="22" spans="1:16" ht="15">
      <c r="A22" s="12"/>
      <c r="B22" s="44">
        <v>539</v>
      </c>
      <c r="C22" s="20" t="s">
        <v>34</v>
      </c>
      <c r="D22" s="46">
        <v>1234405</v>
      </c>
      <c r="E22" s="46">
        <v>0</v>
      </c>
      <c r="F22" s="46">
        <v>0</v>
      </c>
      <c r="G22" s="46">
        <v>0</v>
      </c>
      <c r="H22" s="46">
        <v>0</v>
      </c>
      <c r="I22" s="46">
        <v>181022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1415427</v>
      </c>
      <c r="O22" s="47">
        <f t="shared" si="2"/>
        <v>85.705540417802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3388676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4090596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aca="true" t="shared" si="6" ref="N23:N28">SUM(D23:M23)</f>
        <v>7479272</v>
      </c>
      <c r="O23" s="43">
        <f t="shared" si="2"/>
        <v>452.87750529821375</v>
      </c>
      <c r="P23" s="10"/>
    </row>
    <row r="24" spans="1:16" ht="15">
      <c r="A24" s="12"/>
      <c r="B24" s="44">
        <v>541</v>
      </c>
      <c r="C24" s="20" t="s">
        <v>36</v>
      </c>
      <c r="D24" s="46">
        <v>0</v>
      </c>
      <c r="E24" s="46">
        <v>3388676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3388676</v>
      </c>
      <c r="O24" s="47">
        <f t="shared" si="2"/>
        <v>205.18776869512564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4090596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4090596</v>
      </c>
      <c r="O25" s="47">
        <f t="shared" si="2"/>
        <v>247.6897366030881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SUM(D27:D28)</f>
        <v>60647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846478</v>
      </c>
      <c r="N26" s="31">
        <f t="shared" si="6"/>
        <v>907125</v>
      </c>
      <c r="O26" s="43">
        <f t="shared" si="2"/>
        <v>54.927338782924615</v>
      </c>
      <c r="P26" s="10"/>
    </row>
    <row r="27" spans="1:16" ht="15">
      <c r="A27" s="13"/>
      <c r="B27" s="45">
        <v>552</v>
      </c>
      <c r="C27" s="21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846478</v>
      </c>
      <c r="N27" s="46">
        <f t="shared" si="6"/>
        <v>846478</v>
      </c>
      <c r="O27" s="47">
        <f t="shared" si="2"/>
        <v>51.25510142294883</v>
      </c>
      <c r="P27" s="9"/>
    </row>
    <row r="28" spans="1:16" ht="15">
      <c r="A28" s="13"/>
      <c r="B28" s="45">
        <v>559</v>
      </c>
      <c r="C28" s="21" t="s">
        <v>39</v>
      </c>
      <c r="D28" s="46">
        <v>60647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60647</v>
      </c>
      <c r="O28" s="47">
        <f t="shared" si="2"/>
        <v>3.6722373599757794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SUM(D30:D32)</f>
        <v>5625127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aca="true" t="shared" si="9" ref="N29:N35">SUM(D29:M29)</f>
        <v>5625127</v>
      </c>
      <c r="O29" s="43">
        <f t="shared" si="2"/>
        <v>340.6071450196791</v>
      </c>
      <c r="P29" s="9"/>
    </row>
    <row r="30" spans="1:16" ht="15">
      <c r="A30" s="12"/>
      <c r="B30" s="44">
        <v>571</v>
      </c>
      <c r="C30" s="20" t="s">
        <v>41</v>
      </c>
      <c r="D30" s="46">
        <v>1039011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1039011</v>
      </c>
      <c r="O30" s="47">
        <f t="shared" si="2"/>
        <v>62.913169845594915</v>
      </c>
      <c r="P30" s="9"/>
    </row>
    <row r="31" spans="1:16" ht="15">
      <c r="A31" s="12"/>
      <c r="B31" s="44">
        <v>572</v>
      </c>
      <c r="C31" s="20" t="s">
        <v>42</v>
      </c>
      <c r="D31" s="46">
        <v>4546750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4546750</v>
      </c>
      <c r="O31" s="47">
        <f t="shared" si="2"/>
        <v>275.3103239479261</v>
      </c>
      <c r="P31" s="9"/>
    </row>
    <row r="32" spans="1:16" ht="15">
      <c r="A32" s="12"/>
      <c r="B32" s="44">
        <v>579</v>
      </c>
      <c r="C32" s="20" t="s">
        <v>73</v>
      </c>
      <c r="D32" s="46">
        <v>39366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39366</v>
      </c>
      <c r="O32" s="47">
        <f t="shared" si="2"/>
        <v>2.383651226158038</v>
      </c>
      <c r="P32" s="9"/>
    </row>
    <row r="33" spans="1:16" ht="15.75">
      <c r="A33" s="28" t="s">
        <v>44</v>
      </c>
      <c r="B33" s="29"/>
      <c r="C33" s="30"/>
      <c r="D33" s="31">
        <f aca="true" t="shared" si="10" ref="D33:M33">SUM(D34:D34)</f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7804226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9"/>
        <v>7804226</v>
      </c>
      <c r="O33" s="43">
        <f t="shared" si="2"/>
        <v>472.5537995761429</v>
      </c>
      <c r="P33" s="9"/>
    </row>
    <row r="34" spans="1:16" ht="15.75" thickBot="1">
      <c r="A34" s="12"/>
      <c r="B34" s="44">
        <v>581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7804226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7804226</v>
      </c>
      <c r="O34" s="47">
        <f t="shared" si="2"/>
        <v>472.5537995761429</v>
      </c>
      <c r="P34" s="9"/>
    </row>
    <row r="35" spans="1:119" ht="16.5" thickBot="1">
      <c r="A35" s="14" t="s">
        <v>10</v>
      </c>
      <c r="B35" s="23"/>
      <c r="C35" s="22"/>
      <c r="D35" s="15">
        <f>SUM(D5,D12,D16,D23,D26,D29,D33)</f>
        <v>17538011</v>
      </c>
      <c r="E35" s="15">
        <f aca="true" t="shared" si="11" ref="E35:M35">SUM(E5,E12,E16,E23,E26,E29,E33)</f>
        <v>3388676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48663300</v>
      </c>
      <c r="J35" s="15">
        <f t="shared" si="11"/>
        <v>0</v>
      </c>
      <c r="K35" s="15">
        <f t="shared" si="11"/>
        <v>1023437</v>
      </c>
      <c r="L35" s="15">
        <f t="shared" si="11"/>
        <v>0</v>
      </c>
      <c r="M35" s="15">
        <f t="shared" si="11"/>
        <v>846478</v>
      </c>
      <c r="N35" s="15">
        <f t="shared" si="9"/>
        <v>71459902</v>
      </c>
      <c r="O35" s="37">
        <f t="shared" si="2"/>
        <v>4326.969542839843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74</v>
      </c>
      <c r="M37" s="93"/>
      <c r="N37" s="93"/>
      <c r="O37" s="41">
        <v>16515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49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2962954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4055123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7018077</v>
      </c>
      <c r="O5" s="32">
        <f aca="true" t="shared" si="2" ref="O5:O33">(N5/O$35)</f>
        <v>338.1065182829889</v>
      </c>
      <c r="P5" s="6"/>
    </row>
    <row r="6" spans="1:16" ht="15">
      <c r="A6" s="12"/>
      <c r="B6" s="44">
        <v>511</v>
      </c>
      <c r="C6" s="20" t="s">
        <v>19</v>
      </c>
      <c r="D6" s="46">
        <v>1726411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1726411</v>
      </c>
      <c r="O6" s="47">
        <f t="shared" si="2"/>
        <v>83.17247193717782</v>
      </c>
      <c r="P6" s="9"/>
    </row>
    <row r="7" spans="1:16" ht="15">
      <c r="A7" s="12"/>
      <c r="B7" s="44">
        <v>512</v>
      </c>
      <c r="C7" s="20" t="s">
        <v>20</v>
      </c>
      <c r="D7" s="46">
        <v>665674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665674</v>
      </c>
      <c r="O7" s="47">
        <f t="shared" si="2"/>
        <v>32.06985595220889</v>
      </c>
      <c r="P7" s="9"/>
    </row>
    <row r="8" spans="1:16" ht="15">
      <c r="A8" s="12"/>
      <c r="B8" s="44">
        <v>513</v>
      </c>
      <c r="C8" s="20" t="s">
        <v>21</v>
      </c>
      <c r="D8" s="46">
        <v>386015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386015</v>
      </c>
      <c r="O8" s="47">
        <f t="shared" si="2"/>
        <v>18.596858890976538</v>
      </c>
      <c r="P8" s="9"/>
    </row>
    <row r="9" spans="1:16" ht="15">
      <c r="A9" s="12"/>
      <c r="B9" s="44">
        <v>515</v>
      </c>
      <c r="C9" s="20" t="s">
        <v>22</v>
      </c>
      <c r="D9" s="46">
        <v>136181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136181</v>
      </c>
      <c r="O9" s="47">
        <f t="shared" si="2"/>
        <v>6.560726501902972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4055123</v>
      </c>
      <c r="L10" s="46">
        <v>0</v>
      </c>
      <c r="M10" s="46">
        <v>0</v>
      </c>
      <c r="N10" s="46">
        <f t="shared" si="1"/>
        <v>4055123</v>
      </c>
      <c r="O10" s="47">
        <f t="shared" si="2"/>
        <v>195.36170930288577</v>
      </c>
      <c r="P10" s="9"/>
    </row>
    <row r="11" spans="1:16" ht="15">
      <c r="A11" s="12"/>
      <c r="B11" s="44">
        <v>519</v>
      </c>
      <c r="C11" s="20" t="s">
        <v>61</v>
      </c>
      <c r="D11" s="46">
        <v>48673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48673</v>
      </c>
      <c r="O11" s="47">
        <f t="shared" si="2"/>
        <v>2.3448956978368742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6133786</v>
      </c>
      <c r="E12" s="31">
        <f t="shared" si="3"/>
        <v>2702779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8836565</v>
      </c>
      <c r="O12" s="43">
        <f t="shared" si="2"/>
        <v>425.71493953846897</v>
      </c>
      <c r="P12" s="10"/>
    </row>
    <row r="13" spans="1:16" ht="15">
      <c r="A13" s="12"/>
      <c r="B13" s="44">
        <v>521</v>
      </c>
      <c r="C13" s="20" t="s">
        <v>25</v>
      </c>
      <c r="D13" s="46">
        <v>5741596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5741596</v>
      </c>
      <c r="O13" s="47">
        <f t="shared" si="2"/>
        <v>276.61010743363687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2702779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2702779</v>
      </c>
      <c r="O14" s="47">
        <f t="shared" si="2"/>
        <v>130.2104832104832</v>
      </c>
      <c r="P14" s="9"/>
    </row>
    <row r="15" spans="1:16" ht="15">
      <c r="A15" s="12"/>
      <c r="B15" s="44">
        <v>524</v>
      </c>
      <c r="C15" s="20" t="s">
        <v>27</v>
      </c>
      <c r="D15" s="46">
        <v>392190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392190</v>
      </c>
      <c r="O15" s="47">
        <f t="shared" si="2"/>
        <v>18.894348894348894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1061203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30932551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31993754</v>
      </c>
      <c r="O16" s="43">
        <f t="shared" si="2"/>
        <v>1541.3476899359252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18455476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18455476</v>
      </c>
      <c r="O17" s="47">
        <f t="shared" si="2"/>
        <v>889.1205858264682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4032729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4032729</v>
      </c>
      <c r="O18" s="47">
        <f t="shared" si="2"/>
        <v>194.28284434166787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3423047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3423047</v>
      </c>
      <c r="O19" s="47">
        <f t="shared" si="2"/>
        <v>164.9104880281351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4056358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4056358</v>
      </c>
      <c r="O20" s="47">
        <f t="shared" si="2"/>
        <v>195.42120730356024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707520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707520</v>
      </c>
      <c r="O21" s="47">
        <f t="shared" si="2"/>
        <v>34.08585055643879</v>
      </c>
      <c r="P21" s="9"/>
    </row>
    <row r="22" spans="1:16" ht="15">
      <c r="A22" s="12"/>
      <c r="B22" s="44">
        <v>539</v>
      </c>
      <c r="C22" s="20" t="s">
        <v>34</v>
      </c>
      <c r="D22" s="46">
        <v>1061203</v>
      </c>
      <c r="E22" s="46">
        <v>0</v>
      </c>
      <c r="F22" s="46">
        <v>0</v>
      </c>
      <c r="G22" s="46">
        <v>0</v>
      </c>
      <c r="H22" s="46">
        <v>0</v>
      </c>
      <c r="I22" s="46">
        <v>257421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1318624</v>
      </c>
      <c r="O22" s="47">
        <f t="shared" si="2"/>
        <v>63.526713879655055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1816119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5163122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6979241</v>
      </c>
      <c r="O23" s="43">
        <f t="shared" si="2"/>
        <v>336.2355350002409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1816119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1816119</v>
      </c>
      <c r="O24" s="47">
        <f t="shared" si="2"/>
        <v>87.49429108252637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5163122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5163122</v>
      </c>
      <c r="O25" s="47">
        <f t="shared" si="2"/>
        <v>248.7412439177145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141992</v>
      </c>
      <c r="E26" s="31">
        <f t="shared" si="6"/>
        <v>1285958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1427950</v>
      </c>
      <c r="O26" s="43">
        <f t="shared" si="2"/>
        <v>68.79365997013056</v>
      </c>
      <c r="P26" s="10"/>
    </row>
    <row r="27" spans="1:16" ht="15">
      <c r="A27" s="13"/>
      <c r="B27" s="45">
        <v>559</v>
      </c>
      <c r="C27" s="21" t="s">
        <v>39</v>
      </c>
      <c r="D27" s="46">
        <v>141992</v>
      </c>
      <c r="E27" s="46">
        <v>1285958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1427950</v>
      </c>
      <c r="O27" s="47">
        <f t="shared" si="2"/>
        <v>68.79365997013056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5432829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5432829</v>
      </c>
      <c r="O28" s="43">
        <f t="shared" si="2"/>
        <v>261.7347882642</v>
      </c>
      <c r="P28" s="9"/>
    </row>
    <row r="29" spans="1:16" ht="15">
      <c r="A29" s="12"/>
      <c r="B29" s="44">
        <v>571</v>
      </c>
      <c r="C29" s="20" t="s">
        <v>41</v>
      </c>
      <c r="D29" s="46">
        <v>1067671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1067671</v>
      </c>
      <c r="O29" s="47">
        <f t="shared" si="2"/>
        <v>51.43667196608373</v>
      </c>
      <c r="P29" s="9"/>
    </row>
    <row r="30" spans="1:16" ht="15">
      <c r="A30" s="12"/>
      <c r="B30" s="44">
        <v>572</v>
      </c>
      <c r="C30" s="20" t="s">
        <v>65</v>
      </c>
      <c r="D30" s="46">
        <v>4365158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4365158</v>
      </c>
      <c r="O30" s="47">
        <f t="shared" si="2"/>
        <v>210.2981162981163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2058261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11975012</v>
      </c>
      <c r="O31" s="43">
        <f t="shared" si="2"/>
        <v>576.9143903261551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2058261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11975012</v>
      </c>
      <c r="O32" s="47">
        <f t="shared" si="2"/>
        <v>576.9143903261551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17791025</v>
      </c>
      <c r="E33" s="15">
        <f aca="true" t="shared" si="9" ref="E33:M33">SUM(E5,E12,E16,E23,E26,E28,E31)</f>
        <v>5804856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46012424</v>
      </c>
      <c r="J33" s="15">
        <f t="shared" si="9"/>
        <v>0</v>
      </c>
      <c r="K33" s="15">
        <f t="shared" si="9"/>
        <v>4055123</v>
      </c>
      <c r="L33" s="15">
        <f t="shared" si="9"/>
        <v>0</v>
      </c>
      <c r="M33" s="15">
        <f t="shared" si="9"/>
        <v>0</v>
      </c>
      <c r="N33" s="15">
        <f t="shared" si="1"/>
        <v>73663428</v>
      </c>
      <c r="O33" s="37">
        <f t="shared" si="2"/>
        <v>3548.8475213181096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20757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2893485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3630829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6524314</v>
      </c>
      <c r="O5" s="32">
        <f aca="true" t="shared" si="2" ref="O5:O33">(N5/O$35)</f>
        <v>331.7728960081363</v>
      </c>
      <c r="P5" s="6"/>
    </row>
    <row r="6" spans="1:16" ht="15">
      <c r="A6" s="12"/>
      <c r="B6" s="44">
        <v>511</v>
      </c>
      <c r="C6" s="20" t="s">
        <v>19</v>
      </c>
      <c r="D6" s="46">
        <v>1605692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1605692</v>
      </c>
      <c r="O6" s="47">
        <f t="shared" si="2"/>
        <v>81.65227561657768</v>
      </c>
      <c r="P6" s="9"/>
    </row>
    <row r="7" spans="1:16" ht="15">
      <c r="A7" s="12"/>
      <c r="B7" s="44">
        <v>512</v>
      </c>
      <c r="C7" s="20" t="s">
        <v>20</v>
      </c>
      <c r="D7" s="46">
        <v>663785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663785</v>
      </c>
      <c r="O7" s="47">
        <f t="shared" si="2"/>
        <v>33.75464022374778</v>
      </c>
      <c r="P7" s="9"/>
    </row>
    <row r="8" spans="1:16" ht="15">
      <c r="A8" s="12"/>
      <c r="B8" s="44">
        <v>513</v>
      </c>
      <c r="C8" s="20" t="s">
        <v>21</v>
      </c>
      <c r="D8" s="46">
        <v>413814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413814</v>
      </c>
      <c r="O8" s="47">
        <f t="shared" si="2"/>
        <v>21.043173150266973</v>
      </c>
      <c r="P8" s="9"/>
    </row>
    <row r="9" spans="1:16" ht="15">
      <c r="A9" s="12"/>
      <c r="B9" s="44">
        <v>515</v>
      </c>
      <c r="C9" s="20" t="s">
        <v>22</v>
      </c>
      <c r="D9" s="46">
        <v>137867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137867</v>
      </c>
      <c r="O9" s="47">
        <f t="shared" si="2"/>
        <v>7.0107805746249685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3630829</v>
      </c>
      <c r="L10" s="46">
        <v>0</v>
      </c>
      <c r="M10" s="46">
        <v>0</v>
      </c>
      <c r="N10" s="46">
        <f t="shared" si="1"/>
        <v>3630829</v>
      </c>
      <c r="O10" s="47">
        <f t="shared" si="2"/>
        <v>184.63407068395628</v>
      </c>
      <c r="P10" s="9"/>
    </row>
    <row r="11" spans="1:16" ht="15">
      <c r="A11" s="12"/>
      <c r="B11" s="44">
        <v>519</v>
      </c>
      <c r="C11" s="20" t="s">
        <v>61</v>
      </c>
      <c r="D11" s="46">
        <v>72327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72327</v>
      </c>
      <c r="O11" s="47">
        <f t="shared" si="2"/>
        <v>3.677955758962624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6183445</v>
      </c>
      <c r="E12" s="31">
        <f t="shared" si="3"/>
        <v>2589314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8772759</v>
      </c>
      <c r="O12" s="43">
        <f t="shared" si="2"/>
        <v>446.11029748283755</v>
      </c>
      <c r="P12" s="10"/>
    </row>
    <row r="13" spans="1:16" ht="15">
      <c r="A13" s="12"/>
      <c r="B13" s="44">
        <v>521</v>
      </c>
      <c r="C13" s="20" t="s">
        <v>25</v>
      </c>
      <c r="D13" s="46">
        <v>5822104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5822104</v>
      </c>
      <c r="O13" s="47">
        <f t="shared" si="2"/>
        <v>296.064276633613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2589314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2589314</v>
      </c>
      <c r="O14" s="47">
        <f t="shared" si="2"/>
        <v>131.67119247393848</v>
      </c>
      <c r="P14" s="9"/>
    </row>
    <row r="15" spans="1:16" ht="15">
      <c r="A15" s="12"/>
      <c r="B15" s="44">
        <v>524</v>
      </c>
      <c r="C15" s="20" t="s">
        <v>27</v>
      </c>
      <c r="D15" s="46">
        <v>361341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361341</v>
      </c>
      <c r="O15" s="47">
        <f t="shared" si="2"/>
        <v>18.37482837528604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1047331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31473069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32520400</v>
      </c>
      <c r="O16" s="43">
        <f t="shared" si="2"/>
        <v>1653.719806763285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19059411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19059411</v>
      </c>
      <c r="O17" s="47">
        <f t="shared" si="2"/>
        <v>969.2047292143402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4247620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4247620</v>
      </c>
      <c r="O18" s="47">
        <f t="shared" si="2"/>
        <v>215.998982964658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3115429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3115429</v>
      </c>
      <c r="O19" s="47">
        <f t="shared" si="2"/>
        <v>158.42506992117976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4263322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4263322</v>
      </c>
      <c r="O20" s="47">
        <f t="shared" si="2"/>
        <v>216.79745741164504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497111</v>
      </c>
      <c r="O21" s="47">
        <f t="shared" si="2"/>
        <v>25.2789727943046</v>
      </c>
      <c r="P21" s="9"/>
    </row>
    <row r="22" spans="1:16" ht="15">
      <c r="A22" s="12"/>
      <c r="B22" s="44">
        <v>539</v>
      </c>
      <c r="C22" s="20" t="s">
        <v>34</v>
      </c>
      <c r="D22" s="46">
        <v>1047331</v>
      </c>
      <c r="E22" s="46">
        <v>0</v>
      </c>
      <c r="F22" s="46">
        <v>0</v>
      </c>
      <c r="G22" s="46">
        <v>0</v>
      </c>
      <c r="H22" s="46">
        <v>0</v>
      </c>
      <c r="I22" s="46">
        <v>290176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1337507</v>
      </c>
      <c r="O22" s="47">
        <f t="shared" si="2"/>
        <v>68.01459445715739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2898352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5136710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8035062</v>
      </c>
      <c r="O23" s="43">
        <f t="shared" si="2"/>
        <v>408.5971014492754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2898352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2898352</v>
      </c>
      <c r="O24" s="47">
        <f t="shared" si="2"/>
        <v>147.38632087465038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5136710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5136710</v>
      </c>
      <c r="O25" s="47">
        <f t="shared" si="2"/>
        <v>261.21078057462495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137802</v>
      </c>
      <c r="E26" s="31">
        <f t="shared" si="6"/>
        <v>1119850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1257652</v>
      </c>
      <c r="O26" s="43">
        <f t="shared" si="2"/>
        <v>63.95382659547419</v>
      </c>
      <c r="P26" s="10"/>
    </row>
    <row r="27" spans="1:16" ht="15">
      <c r="A27" s="13"/>
      <c r="B27" s="45">
        <v>559</v>
      </c>
      <c r="C27" s="21" t="s">
        <v>39</v>
      </c>
      <c r="D27" s="46">
        <v>137802</v>
      </c>
      <c r="E27" s="46">
        <v>1119850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1257652</v>
      </c>
      <c r="O27" s="47">
        <f t="shared" si="2"/>
        <v>63.95382659547419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5476339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5476339</v>
      </c>
      <c r="O28" s="43">
        <f t="shared" si="2"/>
        <v>278.48151538265955</v>
      </c>
      <c r="P28" s="9"/>
    </row>
    <row r="29" spans="1:16" ht="15">
      <c r="A29" s="12"/>
      <c r="B29" s="44">
        <v>571</v>
      </c>
      <c r="C29" s="20" t="s">
        <v>41</v>
      </c>
      <c r="D29" s="46">
        <v>1042178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1042178</v>
      </c>
      <c r="O29" s="47">
        <f t="shared" si="2"/>
        <v>52.996592931604376</v>
      </c>
      <c r="P29" s="9"/>
    </row>
    <row r="30" spans="1:16" ht="15">
      <c r="A30" s="12"/>
      <c r="B30" s="44">
        <v>572</v>
      </c>
      <c r="C30" s="20" t="s">
        <v>65</v>
      </c>
      <c r="D30" s="46">
        <v>4434161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4434161</v>
      </c>
      <c r="O30" s="47">
        <f t="shared" si="2"/>
        <v>225.48492245105518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1843180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11759931</v>
      </c>
      <c r="O31" s="43">
        <f t="shared" si="2"/>
        <v>598.0132723112129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1843180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11759931</v>
      </c>
      <c r="O32" s="47">
        <f t="shared" si="2"/>
        <v>598.0132723112129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17581582</v>
      </c>
      <c r="E33" s="15">
        <f aca="true" t="shared" si="9" ref="E33:M33">SUM(E5,E12,E16,E23,E26,E28,E31)</f>
        <v>6607516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46526530</v>
      </c>
      <c r="J33" s="15">
        <f t="shared" si="9"/>
        <v>0</v>
      </c>
      <c r="K33" s="15">
        <f t="shared" si="9"/>
        <v>3630829</v>
      </c>
      <c r="L33" s="15">
        <f t="shared" si="9"/>
        <v>0</v>
      </c>
      <c r="M33" s="15">
        <f t="shared" si="9"/>
        <v>0</v>
      </c>
      <c r="N33" s="15">
        <f t="shared" si="1"/>
        <v>74346457</v>
      </c>
      <c r="O33" s="37">
        <f t="shared" si="2"/>
        <v>3780.6487159928806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19665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2649478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4122061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6771539</v>
      </c>
      <c r="O5" s="32">
        <f aca="true" t="shared" si="2" ref="O5:O33">(N5/O$35)</f>
        <v>350.0950780684521</v>
      </c>
      <c r="P5" s="6"/>
    </row>
    <row r="6" spans="1:16" ht="15">
      <c r="A6" s="12"/>
      <c r="B6" s="44">
        <v>511</v>
      </c>
      <c r="C6" s="20" t="s">
        <v>19</v>
      </c>
      <c r="D6" s="46">
        <v>1476119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1476119</v>
      </c>
      <c r="O6" s="47">
        <f t="shared" si="2"/>
        <v>76.31677179195533</v>
      </c>
      <c r="P6" s="9"/>
    </row>
    <row r="7" spans="1:16" ht="15">
      <c r="A7" s="12"/>
      <c r="B7" s="44">
        <v>512</v>
      </c>
      <c r="C7" s="20" t="s">
        <v>20</v>
      </c>
      <c r="D7" s="46">
        <v>651647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651647</v>
      </c>
      <c r="O7" s="47">
        <f t="shared" si="2"/>
        <v>33.6907765484438</v>
      </c>
      <c r="P7" s="9"/>
    </row>
    <row r="8" spans="1:16" ht="15">
      <c r="A8" s="12"/>
      <c r="B8" s="44">
        <v>513</v>
      </c>
      <c r="C8" s="20" t="s">
        <v>21</v>
      </c>
      <c r="D8" s="46">
        <v>373239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373239</v>
      </c>
      <c r="O8" s="47">
        <f t="shared" si="2"/>
        <v>19.296815220763108</v>
      </c>
      <c r="P8" s="9"/>
    </row>
    <row r="9" spans="1:16" ht="15">
      <c r="A9" s="12"/>
      <c r="B9" s="44">
        <v>515</v>
      </c>
      <c r="C9" s="20" t="s">
        <v>22</v>
      </c>
      <c r="D9" s="46">
        <v>129142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129142</v>
      </c>
      <c r="O9" s="47">
        <f t="shared" si="2"/>
        <v>6.676765587839934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4122061</v>
      </c>
      <c r="L10" s="46">
        <v>0</v>
      </c>
      <c r="M10" s="46">
        <v>0</v>
      </c>
      <c r="N10" s="46">
        <f t="shared" si="1"/>
        <v>4122061</v>
      </c>
      <c r="O10" s="47">
        <f t="shared" si="2"/>
        <v>213.1145176300279</v>
      </c>
      <c r="P10" s="9"/>
    </row>
    <row r="11" spans="1:16" ht="15">
      <c r="A11" s="12"/>
      <c r="B11" s="44">
        <v>519</v>
      </c>
      <c r="C11" s="20" t="s">
        <v>61</v>
      </c>
      <c r="D11" s="46">
        <v>19331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19331</v>
      </c>
      <c r="O11" s="47">
        <f t="shared" si="2"/>
        <v>0.9994312894219832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5745793</v>
      </c>
      <c r="E12" s="31">
        <f t="shared" si="3"/>
        <v>2213580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7959373</v>
      </c>
      <c r="O12" s="43">
        <f t="shared" si="2"/>
        <v>411.5072381346293</v>
      </c>
      <c r="P12" s="10"/>
    </row>
    <row r="13" spans="1:16" ht="15">
      <c r="A13" s="12"/>
      <c r="B13" s="44">
        <v>521</v>
      </c>
      <c r="C13" s="20" t="s">
        <v>25</v>
      </c>
      <c r="D13" s="46">
        <v>5372873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5372873</v>
      </c>
      <c r="O13" s="47">
        <f t="shared" si="2"/>
        <v>277.78270085823596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2213580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2213580</v>
      </c>
      <c r="O14" s="47">
        <f t="shared" si="2"/>
        <v>114.44421466239272</v>
      </c>
      <c r="P14" s="9"/>
    </row>
    <row r="15" spans="1:16" ht="15">
      <c r="A15" s="12"/>
      <c r="B15" s="44">
        <v>524</v>
      </c>
      <c r="C15" s="20" t="s">
        <v>27</v>
      </c>
      <c r="D15" s="46">
        <v>372920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372920</v>
      </c>
      <c r="O15" s="47">
        <f t="shared" si="2"/>
        <v>19.28032261400062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1225156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33875197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35100353</v>
      </c>
      <c r="O16" s="43">
        <f t="shared" si="2"/>
        <v>1814.7220039292731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20885788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20885788</v>
      </c>
      <c r="O17" s="47">
        <f t="shared" si="2"/>
        <v>1079.8153241650296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4857181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4857181</v>
      </c>
      <c r="O18" s="47">
        <f t="shared" si="2"/>
        <v>251.120928549271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3278463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3278463</v>
      </c>
      <c r="O19" s="47">
        <f t="shared" si="2"/>
        <v>169.49968979423016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4105306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4105306</v>
      </c>
      <c r="O20" s="47">
        <f t="shared" si="2"/>
        <v>212.24826801778514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488396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488396</v>
      </c>
      <c r="O21" s="47">
        <f t="shared" si="2"/>
        <v>25.250542860097198</v>
      </c>
      <c r="P21" s="9"/>
    </row>
    <row r="22" spans="1:16" ht="15">
      <c r="A22" s="12"/>
      <c r="B22" s="44">
        <v>539</v>
      </c>
      <c r="C22" s="20" t="s">
        <v>34</v>
      </c>
      <c r="D22" s="46">
        <v>1225156</v>
      </c>
      <c r="E22" s="46">
        <v>0</v>
      </c>
      <c r="F22" s="46">
        <v>0</v>
      </c>
      <c r="G22" s="46">
        <v>0</v>
      </c>
      <c r="H22" s="46">
        <v>0</v>
      </c>
      <c r="I22" s="46">
        <v>260063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1485219</v>
      </c>
      <c r="O22" s="47">
        <f t="shared" si="2"/>
        <v>76.7872505428601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835308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5829324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6664632</v>
      </c>
      <c r="O23" s="43">
        <f t="shared" si="2"/>
        <v>344.56788336263054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835308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835308</v>
      </c>
      <c r="O24" s="47">
        <f t="shared" si="2"/>
        <v>43.18622686381967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5829324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5829324</v>
      </c>
      <c r="O25" s="47">
        <f t="shared" si="2"/>
        <v>301.38165649881086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135279</v>
      </c>
      <c r="E26" s="31">
        <f t="shared" si="6"/>
        <v>1562387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1697666</v>
      </c>
      <c r="O26" s="43">
        <f t="shared" si="2"/>
        <v>87.77096473994416</v>
      </c>
      <c r="P26" s="10"/>
    </row>
    <row r="27" spans="1:16" ht="15">
      <c r="A27" s="13"/>
      <c r="B27" s="45">
        <v>559</v>
      </c>
      <c r="C27" s="21" t="s">
        <v>39</v>
      </c>
      <c r="D27" s="46">
        <v>135279</v>
      </c>
      <c r="E27" s="46">
        <v>1562387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1697666</v>
      </c>
      <c r="O27" s="47">
        <f t="shared" si="2"/>
        <v>87.77096473994416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5830717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5830717</v>
      </c>
      <c r="O28" s="43">
        <f t="shared" si="2"/>
        <v>301.45367593837244</v>
      </c>
      <c r="P28" s="9"/>
    </row>
    <row r="29" spans="1:16" ht="15">
      <c r="A29" s="12"/>
      <c r="B29" s="44">
        <v>571</v>
      </c>
      <c r="C29" s="20" t="s">
        <v>41</v>
      </c>
      <c r="D29" s="46">
        <v>1102004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1102004</v>
      </c>
      <c r="O29" s="47">
        <f t="shared" si="2"/>
        <v>56.974666528797435</v>
      </c>
      <c r="P29" s="9"/>
    </row>
    <row r="30" spans="1:16" ht="15">
      <c r="A30" s="12"/>
      <c r="B30" s="44">
        <v>572</v>
      </c>
      <c r="C30" s="20" t="s">
        <v>65</v>
      </c>
      <c r="D30" s="46">
        <v>4728713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4728713</v>
      </c>
      <c r="O30" s="47">
        <f t="shared" si="2"/>
        <v>244.479009409575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4007302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13924053</v>
      </c>
      <c r="O31" s="43">
        <f t="shared" si="2"/>
        <v>719.886929996898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4007302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13924053</v>
      </c>
      <c r="O32" s="47">
        <f t="shared" si="2"/>
        <v>719.886929996898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19593725</v>
      </c>
      <c r="E33" s="15">
        <f aca="true" t="shared" si="9" ref="E33:M33">SUM(E5,E12,E16,E23,E26,E28,E31)</f>
        <v>4611275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49621272</v>
      </c>
      <c r="J33" s="15">
        <f t="shared" si="9"/>
        <v>0</v>
      </c>
      <c r="K33" s="15">
        <f t="shared" si="9"/>
        <v>4122061</v>
      </c>
      <c r="L33" s="15">
        <f t="shared" si="9"/>
        <v>0</v>
      </c>
      <c r="M33" s="15">
        <f t="shared" si="9"/>
        <v>0</v>
      </c>
      <c r="N33" s="15">
        <f t="shared" si="1"/>
        <v>77948333</v>
      </c>
      <c r="O33" s="37">
        <f t="shared" si="2"/>
        <v>4030.0037741701994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19342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3063230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3519898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6583128</v>
      </c>
      <c r="O5" s="32">
        <f aca="true" t="shared" si="2" ref="O5:O33">(N5/O$35)</f>
        <v>344.88306789606037</v>
      </c>
      <c r="P5" s="6"/>
    </row>
    <row r="6" spans="1:16" ht="15">
      <c r="A6" s="12"/>
      <c r="B6" s="44">
        <v>511</v>
      </c>
      <c r="C6" s="20" t="s">
        <v>19</v>
      </c>
      <c r="D6" s="46">
        <v>1527091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1527091</v>
      </c>
      <c r="O6" s="47">
        <f t="shared" si="2"/>
        <v>80.0026718357083</v>
      </c>
      <c r="P6" s="9"/>
    </row>
    <row r="7" spans="1:16" ht="15">
      <c r="A7" s="12"/>
      <c r="B7" s="44">
        <v>512</v>
      </c>
      <c r="C7" s="20" t="s">
        <v>20</v>
      </c>
      <c r="D7" s="46">
        <v>732423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732423</v>
      </c>
      <c r="O7" s="47">
        <f t="shared" si="2"/>
        <v>38.37086127409891</v>
      </c>
      <c r="P7" s="9"/>
    </row>
    <row r="8" spans="1:16" ht="15">
      <c r="A8" s="12"/>
      <c r="B8" s="44">
        <v>513</v>
      </c>
      <c r="C8" s="20" t="s">
        <v>21</v>
      </c>
      <c r="D8" s="46">
        <v>444459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444459</v>
      </c>
      <c r="O8" s="47">
        <f t="shared" si="2"/>
        <v>23.28473386420788</v>
      </c>
      <c r="P8" s="9"/>
    </row>
    <row r="9" spans="1:16" ht="15">
      <c r="A9" s="12"/>
      <c r="B9" s="44">
        <v>515</v>
      </c>
      <c r="C9" s="20" t="s">
        <v>22</v>
      </c>
      <c r="D9" s="46">
        <v>130887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130887</v>
      </c>
      <c r="O9" s="47">
        <f t="shared" si="2"/>
        <v>6.857030595138307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3519898</v>
      </c>
      <c r="L10" s="46">
        <v>0</v>
      </c>
      <c r="M10" s="46">
        <v>0</v>
      </c>
      <c r="N10" s="46">
        <f t="shared" si="1"/>
        <v>3519898</v>
      </c>
      <c r="O10" s="47">
        <f t="shared" si="2"/>
        <v>184.40370913663034</v>
      </c>
      <c r="P10" s="9"/>
    </row>
    <row r="11" spans="1:16" ht="15">
      <c r="A11" s="12"/>
      <c r="B11" s="44">
        <v>519</v>
      </c>
      <c r="C11" s="20" t="s">
        <v>61</v>
      </c>
      <c r="D11" s="46">
        <v>228370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228370</v>
      </c>
      <c r="O11" s="47">
        <f t="shared" si="2"/>
        <v>11.964061190276613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5608488</v>
      </c>
      <c r="E12" s="31">
        <f t="shared" si="3"/>
        <v>2180254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7788742</v>
      </c>
      <c r="O12" s="43">
        <f t="shared" si="2"/>
        <v>408.0439019279128</v>
      </c>
      <c r="P12" s="10"/>
    </row>
    <row r="13" spans="1:16" ht="15">
      <c r="A13" s="12"/>
      <c r="B13" s="44">
        <v>521</v>
      </c>
      <c r="C13" s="20" t="s">
        <v>25</v>
      </c>
      <c r="D13" s="46">
        <v>5248160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5248160</v>
      </c>
      <c r="O13" s="47">
        <f t="shared" si="2"/>
        <v>274.94551550712487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2180254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2180254</v>
      </c>
      <c r="O14" s="47">
        <f t="shared" si="2"/>
        <v>114.22118608549874</v>
      </c>
      <c r="P14" s="9"/>
    </row>
    <row r="15" spans="1:16" ht="15">
      <c r="A15" s="12"/>
      <c r="B15" s="44">
        <v>524</v>
      </c>
      <c r="C15" s="20" t="s">
        <v>27</v>
      </c>
      <c r="D15" s="46">
        <v>360328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360328</v>
      </c>
      <c r="O15" s="47">
        <f t="shared" si="2"/>
        <v>18.87720033528919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962497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40011842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40974339</v>
      </c>
      <c r="O16" s="43">
        <f t="shared" si="2"/>
        <v>2146.6020012573345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28573196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28573196</v>
      </c>
      <c r="O17" s="47">
        <f t="shared" si="2"/>
        <v>1496.9193210393964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4086572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4086572</v>
      </c>
      <c r="O18" s="47">
        <f t="shared" si="2"/>
        <v>214.0911567476949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2600478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2600478</v>
      </c>
      <c r="O19" s="47">
        <f t="shared" si="2"/>
        <v>136.23627409891031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3942095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3942095</v>
      </c>
      <c r="O20" s="47">
        <f t="shared" si="2"/>
        <v>206.52216051969825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489168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489168</v>
      </c>
      <c r="O21" s="47">
        <f t="shared" si="2"/>
        <v>25.62699077954736</v>
      </c>
      <c r="P21" s="9"/>
    </row>
    <row r="22" spans="1:16" ht="15">
      <c r="A22" s="12"/>
      <c r="B22" s="44">
        <v>539</v>
      </c>
      <c r="C22" s="20" t="s">
        <v>34</v>
      </c>
      <c r="D22" s="46">
        <v>962497</v>
      </c>
      <c r="E22" s="46">
        <v>0</v>
      </c>
      <c r="F22" s="46">
        <v>0</v>
      </c>
      <c r="G22" s="46">
        <v>0</v>
      </c>
      <c r="H22" s="46">
        <v>0</v>
      </c>
      <c r="I22" s="46">
        <v>320333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1282830</v>
      </c>
      <c r="O22" s="47">
        <f t="shared" si="2"/>
        <v>67.20609807208717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1053186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4842474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5895660</v>
      </c>
      <c r="O23" s="43">
        <f t="shared" si="2"/>
        <v>308.8673512154233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1053186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1053186</v>
      </c>
      <c r="O24" s="47">
        <f t="shared" si="2"/>
        <v>55.17529337803856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4842474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4842474</v>
      </c>
      <c r="O25" s="47">
        <f t="shared" si="2"/>
        <v>253.69205783738474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138385</v>
      </c>
      <c r="E26" s="31">
        <f t="shared" si="6"/>
        <v>676410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814795</v>
      </c>
      <c r="O26" s="43">
        <f t="shared" si="2"/>
        <v>42.68624266554904</v>
      </c>
      <c r="P26" s="10"/>
    </row>
    <row r="27" spans="1:16" ht="15">
      <c r="A27" s="13"/>
      <c r="B27" s="45">
        <v>559</v>
      </c>
      <c r="C27" s="21" t="s">
        <v>39</v>
      </c>
      <c r="D27" s="46">
        <v>138385</v>
      </c>
      <c r="E27" s="46">
        <v>676410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814795</v>
      </c>
      <c r="O27" s="47">
        <f t="shared" si="2"/>
        <v>42.68624266554904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5552641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5552641</v>
      </c>
      <c r="O28" s="43">
        <f t="shared" si="2"/>
        <v>290.8969509639564</v>
      </c>
      <c r="P28" s="9"/>
    </row>
    <row r="29" spans="1:16" ht="15">
      <c r="A29" s="12"/>
      <c r="B29" s="44">
        <v>571</v>
      </c>
      <c r="C29" s="20" t="s">
        <v>41</v>
      </c>
      <c r="D29" s="46">
        <v>1088865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1088865</v>
      </c>
      <c r="O29" s="47">
        <f t="shared" si="2"/>
        <v>57.04447820620285</v>
      </c>
      <c r="P29" s="9"/>
    </row>
    <row r="30" spans="1:16" ht="15">
      <c r="A30" s="12"/>
      <c r="B30" s="44">
        <v>572</v>
      </c>
      <c r="C30" s="20" t="s">
        <v>65</v>
      </c>
      <c r="D30" s="46">
        <v>4463776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4463776</v>
      </c>
      <c r="O30" s="47">
        <f t="shared" si="2"/>
        <v>233.85247275775356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1514327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11431078</v>
      </c>
      <c r="O31" s="43">
        <f t="shared" si="2"/>
        <v>598.8620075440067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1514327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11431078</v>
      </c>
      <c r="O32" s="47">
        <f t="shared" si="2"/>
        <v>598.8620075440067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16839568</v>
      </c>
      <c r="E33" s="15">
        <f aca="true" t="shared" si="9" ref="E33:M33">SUM(E5,E12,E16,E23,E26,E28,E31)</f>
        <v>3909850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54771067</v>
      </c>
      <c r="J33" s="15">
        <f t="shared" si="9"/>
        <v>0</v>
      </c>
      <c r="K33" s="15">
        <f t="shared" si="9"/>
        <v>3519898</v>
      </c>
      <c r="L33" s="15">
        <f t="shared" si="9"/>
        <v>0</v>
      </c>
      <c r="M33" s="15">
        <f t="shared" si="9"/>
        <v>0</v>
      </c>
      <c r="N33" s="15">
        <f t="shared" si="1"/>
        <v>79040383</v>
      </c>
      <c r="O33" s="37">
        <f t="shared" si="2"/>
        <v>4140.841523470243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78</v>
      </c>
      <c r="M35" s="93"/>
      <c r="N35" s="93"/>
      <c r="O35" s="41">
        <v>19088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2817392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3884652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6702044</v>
      </c>
      <c r="O5" s="32">
        <f aca="true" t="shared" si="2" ref="O5:O33">(N5/O$35)</f>
        <v>354.8307920372723</v>
      </c>
      <c r="P5" s="6"/>
    </row>
    <row r="6" spans="1:16" ht="15">
      <c r="A6" s="12"/>
      <c r="B6" s="44">
        <v>511</v>
      </c>
      <c r="C6" s="20" t="s">
        <v>19</v>
      </c>
      <c r="D6" s="46">
        <v>1526295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1526295</v>
      </c>
      <c r="O6" s="47">
        <f t="shared" si="2"/>
        <v>80.80765565438374</v>
      </c>
      <c r="P6" s="9"/>
    </row>
    <row r="7" spans="1:16" ht="15">
      <c r="A7" s="12"/>
      <c r="B7" s="44">
        <v>512</v>
      </c>
      <c r="C7" s="20" t="s">
        <v>20</v>
      </c>
      <c r="D7" s="46">
        <v>470736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470736</v>
      </c>
      <c r="O7" s="47">
        <f t="shared" si="2"/>
        <v>24.92249047013977</v>
      </c>
      <c r="P7" s="9"/>
    </row>
    <row r="8" spans="1:16" ht="15">
      <c r="A8" s="12"/>
      <c r="B8" s="44">
        <v>513</v>
      </c>
      <c r="C8" s="20" t="s">
        <v>21</v>
      </c>
      <c r="D8" s="46">
        <v>392873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392873</v>
      </c>
      <c r="O8" s="47">
        <f t="shared" si="2"/>
        <v>20.800137653536638</v>
      </c>
      <c r="P8" s="9"/>
    </row>
    <row r="9" spans="1:16" ht="15">
      <c r="A9" s="12"/>
      <c r="B9" s="44">
        <v>515</v>
      </c>
      <c r="C9" s="20" t="s">
        <v>22</v>
      </c>
      <c r="D9" s="46">
        <v>128715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128715</v>
      </c>
      <c r="O9" s="47">
        <f t="shared" si="2"/>
        <v>6.814644218551461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3884652</v>
      </c>
      <c r="L10" s="46">
        <v>0</v>
      </c>
      <c r="M10" s="46">
        <v>0</v>
      </c>
      <c r="N10" s="46">
        <f t="shared" si="1"/>
        <v>3884652</v>
      </c>
      <c r="O10" s="47">
        <f t="shared" si="2"/>
        <v>205.6677255400254</v>
      </c>
      <c r="P10" s="9"/>
    </row>
    <row r="11" spans="1:16" ht="15">
      <c r="A11" s="12"/>
      <c r="B11" s="44">
        <v>519</v>
      </c>
      <c r="C11" s="20" t="s">
        <v>61</v>
      </c>
      <c r="D11" s="46">
        <v>298773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298773</v>
      </c>
      <c r="O11" s="47">
        <f t="shared" si="2"/>
        <v>15.818138500635325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5808594</v>
      </c>
      <c r="E12" s="31">
        <f t="shared" si="3"/>
        <v>2655187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8463781</v>
      </c>
      <c r="O12" s="43">
        <f t="shared" si="2"/>
        <v>448.1036107581533</v>
      </c>
      <c r="P12" s="10"/>
    </row>
    <row r="13" spans="1:16" ht="15">
      <c r="A13" s="12"/>
      <c r="B13" s="44">
        <v>521</v>
      </c>
      <c r="C13" s="20" t="s">
        <v>25</v>
      </c>
      <c r="D13" s="46">
        <v>5417951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5417951</v>
      </c>
      <c r="O13" s="47">
        <f t="shared" si="2"/>
        <v>286.8461986446421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2655187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2655187</v>
      </c>
      <c r="O14" s="47">
        <f t="shared" si="2"/>
        <v>140.5753388394748</v>
      </c>
      <c r="P14" s="9"/>
    </row>
    <row r="15" spans="1:16" ht="15">
      <c r="A15" s="12"/>
      <c r="B15" s="44">
        <v>524</v>
      </c>
      <c r="C15" s="20" t="s">
        <v>27</v>
      </c>
      <c r="D15" s="46">
        <v>390643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390643</v>
      </c>
      <c r="O15" s="47">
        <f t="shared" si="2"/>
        <v>20.682073274036426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1236649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36598822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37835471</v>
      </c>
      <c r="O16" s="43">
        <f t="shared" si="2"/>
        <v>2003.1486128759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25107206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25107206</v>
      </c>
      <c r="O17" s="47">
        <f t="shared" si="2"/>
        <v>1329.2675772977552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4244476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4244476</v>
      </c>
      <c r="O18" s="47">
        <f t="shared" si="2"/>
        <v>224.71812791190175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2610190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2610190</v>
      </c>
      <c r="O19" s="47">
        <f t="shared" si="2"/>
        <v>138.19303261329944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3861209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3861209</v>
      </c>
      <c r="O20" s="47">
        <f t="shared" si="2"/>
        <v>204.42656713257094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546917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546917</v>
      </c>
      <c r="O21" s="47">
        <f t="shared" si="2"/>
        <v>28.955792037272342</v>
      </c>
      <c r="P21" s="9"/>
    </row>
    <row r="22" spans="1:16" ht="15">
      <c r="A22" s="12"/>
      <c r="B22" s="44">
        <v>539</v>
      </c>
      <c r="C22" s="20" t="s">
        <v>34</v>
      </c>
      <c r="D22" s="46">
        <v>1236649</v>
      </c>
      <c r="E22" s="46">
        <v>0</v>
      </c>
      <c r="F22" s="46">
        <v>0</v>
      </c>
      <c r="G22" s="46">
        <v>0</v>
      </c>
      <c r="H22" s="46">
        <v>0</v>
      </c>
      <c r="I22" s="46">
        <v>228824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1465473</v>
      </c>
      <c r="O22" s="47">
        <f t="shared" si="2"/>
        <v>77.58751588310038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985295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4305062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5290357</v>
      </c>
      <c r="O23" s="43">
        <f t="shared" si="2"/>
        <v>280.0909042778484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985295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985295</v>
      </c>
      <c r="O24" s="47">
        <f t="shared" si="2"/>
        <v>52.16513130029649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4305062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4305062</v>
      </c>
      <c r="O25" s="47">
        <f t="shared" si="2"/>
        <v>227.92577297755187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179295</v>
      </c>
      <c r="E26" s="31">
        <f t="shared" si="6"/>
        <v>836276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1015571</v>
      </c>
      <c r="O26" s="43">
        <f t="shared" si="2"/>
        <v>53.76805379076662</v>
      </c>
      <c r="P26" s="10"/>
    </row>
    <row r="27" spans="1:16" ht="15">
      <c r="A27" s="13"/>
      <c r="B27" s="45">
        <v>559</v>
      </c>
      <c r="C27" s="21" t="s">
        <v>39</v>
      </c>
      <c r="D27" s="46">
        <v>179295</v>
      </c>
      <c r="E27" s="46">
        <v>836276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1015571</v>
      </c>
      <c r="O27" s="47">
        <f t="shared" si="2"/>
        <v>53.76805379076662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5465419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5465419</v>
      </c>
      <c r="O28" s="43">
        <f t="shared" si="2"/>
        <v>289.35932867429057</v>
      </c>
      <c r="P28" s="9"/>
    </row>
    <row r="29" spans="1:16" ht="15">
      <c r="A29" s="12"/>
      <c r="B29" s="44">
        <v>571</v>
      </c>
      <c r="C29" s="20" t="s">
        <v>41</v>
      </c>
      <c r="D29" s="46">
        <v>1021787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1021787</v>
      </c>
      <c r="O29" s="47">
        <f t="shared" si="2"/>
        <v>54.097151630664975</v>
      </c>
      <c r="P29" s="9"/>
    </row>
    <row r="30" spans="1:16" ht="15">
      <c r="A30" s="12"/>
      <c r="B30" s="44">
        <v>572</v>
      </c>
      <c r="C30" s="20" t="s">
        <v>65</v>
      </c>
      <c r="D30" s="46">
        <v>4443632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4443632</v>
      </c>
      <c r="O30" s="47">
        <f t="shared" si="2"/>
        <v>235.26217704362557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1457081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11373832</v>
      </c>
      <c r="O31" s="43">
        <f t="shared" si="2"/>
        <v>602.1723845828039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1457081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11373832</v>
      </c>
      <c r="O32" s="47">
        <f t="shared" si="2"/>
        <v>602.1723845828039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16964430</v>
      </c>
      <c r="E33" s="15">
        <f aca="true" t="shared" si="9" ref="E33:M33">SUM(E5,E12,E16,E23,E26,E28,E31)</f>
        <v>4476758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50820635</v>
      </c>
      <c r="J33" s="15">
        <f t="shared" si="9"/>
        <v>0</v>
      </c>
      <c r="K33" s="15">
        <f t="shared" si="9"/>
        <v>3884652</v>
      </c>
      <c r="L33" s="15">
        <f t="shared" si="9"/>
        <v>0</v>
      </c>
      <c r="M33" s="15">
        <f t="shared" si="9"/>
        <v>0</v>
      </c>
      <c r="N33" s="15">
        <f t="shared" si="1"/>
        <v>76146475</v>
      </c>
      <c r="O33" s="37">
        <f t="shared" si="2"/>
        <v>4031.473686997035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18888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2788455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2499884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5288339</v>
      </c>
      <c r="O5" s="32">
        <f aca="true" t="shared" si="2" ref="O5:O33">(N5/O$35)</f>
        <v>290.4882724526229</v>
      </c>
      <c r="P5" s="6"/>
    </row>
    <row r="6" spans="1:16" ht="15">
      <c r="A6" s="12"/>
      <c r="B6" s="44">
        <v>511</v>
      </c>
      <c r="C6" s="20" t="s">
        <v>19</v>
      </c>
      <c r="D6" s="46">
        <v>1520696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1520696</v>
      </c>
      <c r="O6" s="47">
        <f t="shared" si="2"/>
        <v>83.53177698434496</v>
      </c>
      <c r="P6" s="9"/>
    </row>
    <row r="7" spans="1:16" ht="15">
      <c r="A7" s="12"/>
      <c r="B7" s="44">
        <v>512</v>
      </c>
      <c r="C7" s="20" t="s">
        <v>20</v>
      </c>
      <c r="D7" s="46">
        <v>477391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477391</v>
      </c>
      <c r="O7" s="47">
        <f t="shared" si="2"/>
        <v>26.22307058500412</v>
      </c>
      <c r="P7" s="9"/>
    </row>
    <row r="8" spans="1:16" ht="15">
      <c r="A8" s="12"/>
      <c r="B8" s="44">
        <v>513</v>
      </c>
      <c r="C8" s="20" t="s">
        <v>21</v>
      </c>
      <c r="D8" s="46">
        <v>485797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485797</v>
      </c>
      <c r="O8" s="47">
        <f t="shared" si="2"/>
        <v>26.684811864872287</v>
      </c>
      <c r="P8" s="9"/>
    </row>
    <row r="9" spans="1:16" ht="15">
      <c r="A9" s="12"/>
      <c r="B9" s="44">
        <v>515</v>
      </c>
      <c r="C9" s="20" t="s">
        <v>22</v>
      </c>
      <c r="D9" s="46">
        <v>147223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147223</v>
      </c>
      <c r="O9" s="47">
        <f t="shared" si="2"/>
        <v>8.086954133479813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2499884</v>
      </c>
      <c r="L10" s="46">
        <v>0</v>
      </c>
      <c r="M10" s="46">
        <v>0</v>
      </c>
      <c r="N10" s="46">
        <f t="shared" si="1"/>
        <v>2499884</v>
      </c>
      <c r="O10" s="47">
        <f t="shared" si="2"/>
        <v>137.31853886294974</v>
      </c>
      <c r="P10" s="9"/>
    </row>
    <row r="11" spans="1:16" ht="15">
      <c r="A11" s="12"/>
      <c r="B11" s="44">
        <v>519</v>
      </c>
      <c r="C11" s="20" t="s">
        <v>61</v>
      </c>
      <c r="D11" s="46">
        <v>157348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157348</v>
      </c>
      <c r="O11" s="47">
        <f t="shared" si="2"/>
        <v>8.643120021971987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5773117</v>
      </c>
      <c r="E12" s="31">
        <f t="shared" si="3"/>
        <v>2068607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7841724</v>
      </c>
      <c r="O12" s="43">
        <f t="shared" si="2"/>
        <v>430.74561933534744</v>
      </c>
      <c r="P12" s="10"/>
    </row>
    <row r="13" spans="1:16" ht="15">
      <c r="A13" s="12"/>
      <c r="B13" s="44">
        <v>521</v>
      </c>
      <c r="C13" s="20" t="s">
        <v>25</v>
      </c>
      <c r="D13" s="46">
        <v>5407025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5407025</v>
      </c>
      <c r="O13" s="47">
        <f t="shared" si="2"/>
        <v>297.0076901950014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2068607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2068607</v>
      </c>
      <c r="O14" s="47">
        <f t="shared" si="2"/>
        <v>113.62850865146937</v>
      </c>
      <c r="P14" s="9"/>
    </row>
    <row r="15" spans="1:16" ht="15">
      <c r="A15" s="12"/>
      <c r="B15" s="44">
        <v>524</v>
      </c>
      <c r="C15" s="20" t="s">
        <v>27</v>
      </c>
      <c r="D15" s="46">
        <v>366092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366092</v>
      </c>
      <c r="O15" s="47">
        <f t="shared" si="2"/>
        <v>20.109420488876683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1618779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37038135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38656914</v>
      </c>
      <c r="O16" s="43">
        <f t="shared" si="2"/>
        <v>2123.422905795111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25694877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25694877</v>
      </c>
      <c r="O17" s="47">
        <f t="shared" si="2"/>
        <v>1411.4186761878605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4252210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4252210</v>
      </c>
      <c r="O18" s="47">
        <f t="shared" si="2"/>
        <v>233.57374347706673</v>
      </c>
      <c r="P18" s="9"/>
    </row>
    <row r="19" spans="1:16" ht="15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2518105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2518105</v>
      </c>
      <c r="O19" s="47">
        <f t="shared" si="2"/>
        <v>138.31941774237848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3776068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3776068</v>
      </c>
      <c r="O20" s="47">
        <f t="shared" si="2"/>
        <v>207.41928041746772</v>
      </c>
      <c r="P20" s="9"/>
    </row>
    <row r="21" spans="1:16" ht="15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558158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558158</v>
      </c>
      <c r="O21" s="47">
        <f t="shared" si="2"/>
        <v>30.659599011260642</v>
      </c>
      <c r="P21" s="9"/>
    </row>
    <row r="22" spans="1:16" ht="15">
      <c r="A22" s="12"/>
      <c r="B22" s="44">
        <v>539</v>
      </c>
      <c r="C22" s="20" t="s">
        <v>34</v>
      </c>
      <c r="D22" s="46">
        <v>1618779</v>
      </c>
      <c r="E22" s="46">
        <v>0</v>
      </c>
      <c r="F22" s="46">
        <v>0</v>
      </c>
      <c r="G22" s="46">
        <v>0</v>
      </c>
      <c r="H22" s="46">
        <v>0</v>
      </c>
      <c r="I22" s="46">
        <v>238717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1857496</v>
      </c>
      <c r="O22" s="47">
        <f t="shared" si="2"/>
        <v>102.03218895907717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865525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4383421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5248946</v>
      </c>
      <c r="O23" s="43">
        <f t="shared" si="2"/>
        <v>288.3244163691294</v>
      </c>
      <c r="P23" s="10"/>
    </row>
    <row r="24" spans="1:16" ht="15">
      <c r="A24" s="12"/>
      <c r="B24" s="44">
        <v>541</v>
      </c>
      <c r="C24" s="20" t="s">
        <v>64</v>
      </c>
      <c r="D24" s="46">
        <v>0</v>
      </c>
      <c r="E24" s="46">
        <v>865525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865525</v>
      </c>
      <c r="O24" s="47">
        <f t="shared" si="2"/>
        <v>47.543257346882726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4383421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4383421</v>
      </c>
      <c r="O25" s="47">
        <f t="shared" si="2"/>
        <v>240.78115902224664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188224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568514</v>
      </c>
      <c r="N26" s="31">
        <f t="shared" si="1"/>
        <v>756738</v>
      </c>
      <c r="O26" s="43">
        <f t="shared" si="2"/>
        <v>41.56759132106564</v>
      </c>
      <c r="P26" s="10"/>
    </row>
    <row r="27" spans="1:16" ht="15">
      <c r="A27" s="13"/>
      <c r="B27" s="45">
        <v>559</v>
      </c>
      <c r="C27" s="21" t="s">
        <v>39</v>
      </c>
      <c r="D27" s="46">
        <v>188224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568514</v>
      </c>
      <c r="N27" s="46">
        <f t="shared" si="1"/>
        <v>756738</v>
      </c>
      <c r="O27" s="47">
        <f t="shared" si="2"/>
        <v>41.56759132106564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5518081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5518081</v>
      </c>
      <c r="O28" s="43">
        <f t="shared" si="2"/>
        <v>303.107992309805</v>
      </c>
      <c r="P28" s="9"/>
    </row>
    <row r="29" spans="1:16" ht="15">
      <c r="A29" s="12"/>
      <c r="B29" s="44">
        <v>571</v>
      </c>
      <c r="C29" s="20" t="s">
        <v>41</v>
      </c>
      <c r="D29" s="46">
        <v>1034093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1034093</v>
      </c>
      <c r="O29" s="47">
        <f t="shared" si="2"/>
        <v>56.80269156825048</v>
      </c>
      <c r="P29" s="9"/>
    </row>
    <row r="30" spans="1:16" ht="15">
      <c r="A30" s="12"/>
      <c r="B30" s="44">
        <v>572</v>
      </c>
      <c r="C30" s="20" t="s">
        <v>65</v>
      </c>
      <c r="D30" s="46">
        <v>4483988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4483988</v>
      </c>
      <c r="O30" s="47">
        <f t="shared" si="2"/>
        <v>246.3053007415545</v>
      </c>
      <c r="P30" s="9"/>
    </row>
    <row r="31" spans="1:16" ht="15.75">
      <c r="A31" s="28" t="s">
        <v>66</v>
      </c>
      <c r="B31" s="29"/>
      <c r="C31" s="30"/>
      <c r="D31" s="31">
        <f aca="true" t="shared" si="8" ref="D31:M31">SUM(D32:D32)</f>
        <v>2073690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9916751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11990441</v>
      </c>
      <c r="O31" s="43">
        <f t="shared" si="2"/>
        <v>658.6344960175776</v>
      </c>
      <c r="P31" s="9"/>
    </row>
    <row r="32" spans="1:16" ht="15.75" thickBot="1">
      <c r="A32" s="12"/>
      <c r="B32" s="44">
        <v>581</v>
      </c>
      <c r="C32" s="20" t="s">
        <v>67</v>
      </c>
      <c r="D32" s="46">
        <v>2073690</v>
      </c>
      <c r="E32" s="46">
        <v>0</v>
      </c>
      <c r="F32" s="46">
        <v>0</v>
      </c>
      <c r="G32" s="46">
        <v>0</v>
      </c>
      <c r="H32" s="46">
        <v>0</v>
      </c>
      <c r="I32" s="46">
        <v>9916751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11990441</v>
      </c>
      <c r="O32" s="47">
        <f t="shared" si="2"/>
        <v>658.6344960175776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17960346</v>
      </c>
      <c r="E33" s="15">
        <f aca="true" t="shared" si="9" ref="E33:M33">SUM(E5,E12,E16,E23,E26,E28,E31)</f>
        <v>2934132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51338307</v>
      </c>
      <c r="J33" s="15">
        <f t="shared" si="9"/>
        <v>0</v>
      </c>
      <c r="K33" s="15">
        <f t="shared" si="9"/>
        <v>2499884</v>
      </c>
      <c r="L33" s="15">
        <f t="shared" si="9"/>
        <v>0</v>
      </c>
      <c r="M33" s="15">
        <f t="shared" si="9"/>
        <v>568514</v>
      </c>
      <c r="N33" s="15">
        <f t="shared" si="1"/>
        <v>75301183</v>
      </c>
      <c r="O33" s="37">
        <f t="shared" si="2"/>
        <v>4136.291293600659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70</v>
      </c>
      <c r="M35" s="93"/>
      <c r="N35" s="93"/>
      <c r="O35" s="41">
        <v>18205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2839970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2428988</v>
      </c>
      <c r="L5" s="59">
        <f t="shared" si="0"/>
        <v>0</v>
      </c>
      <c r="M5" s="59">
        <f t="shared" si="0"/>
        <v>0</v>
      </c>
      <c r="N5" s="60">
        <f aca="true" t="shared" si="1" ref="N5:N33">SUM(D5:M5)</f>
        <v>5268958</v>
      </c>
      <c r="O5" s="61">
        <f aca="true" t="shared" si="2" ref="O5:O33">(N5/O$35)</f>
        <v>295.8094543004716</v>
      </c>
      <c r="P5" s="62"/>
    </row>
    <row r="6" spans="1:16" ht="15">
      <c r="A6" s="64"/>
      <c r="B6" s="65">
        <v>511</v>
      </c>
      <c r="C6" s="66" t="s">
        <v>19</v>
      </c>
      <c r="D6" s="67">
        <v>1463005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1463005</v>
      </c>
      <c r="O6" s="68">
        <f t="shared" si="2"/>
        <v>82.13591960476083</v>
      </c>
      <c r="P6" s="69"/>
    </row>
    <row r="7" spans="1:16" ht="15">
      <c r="A7" s="64"/>
      <c r="B7" s="65">
        <v>512</v>
      </c>
      <c r="C7" s="66" t="s">
        <v>20</v>
      </c>
      <c r="D7" s="67">
        <v>516549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516549</v>
      </c>
      <c r="O7" s="68">
        <f t="shared" si="2"/>
        <v>29.00005614192679</v>
      </c>
      <c r="P7" s="69"/>
    </row>
    <row r="8" spans="1:16" ht="15">
      <c r="A8" s="64"/>
      <c r="B8" s="65">
        <v>513</v>
      </c>
      <c r="C8" s="66" t="s">
        <v>21</v>
      </c>
      <c r="D8" s="67">
        <v>417999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417999</v>
      </c>
      <c r="O8" s="68">
        <f t="shared" si="2"/>
        <v>23.46726925668089</v>
      </c>
      <c r="P8" s="69"/>
    </row>
    <row r="9" spans="1:16" ht="15">
      <c r="A9" s="64"/>
      <c r="B9" s="65">
        <v>514</v>
      </c>
      <c r="C9" s="66" t="s">
        <v>54</v>
      </c>
      <c r="D9" s="67">
        <v>117374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117374</v>
      </c>
      <c r="O9" s="68">
        <f t="shared" si="2"/>
        <v>6.589602515158321</v>
      </c>
      <c r="P9" s="69"/>
    </row>
    <row r="10" spans="1:16" ht="15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2428988</v>
      </c>
      <c r="L10" s="67">
        <v>0</v>
      </c>
      <c r="M10" s="67">
        <v>0</v>
      </c>
      <c r="N10" s="67">
        <f t="shared" si="1"/>
        <v>2428988</v>
      </c>
      <c r="O10" s="68">
        <f t="shared" si="2"/>
        <v>136.3680664720413</v>
      </c>
      <c r="P10" s="69"/>
    </row>
    <row r="11" spans="1:16" ht="15">
      <c r="A11" s="64"/>
      <c r="B11" s="65">
        <v>519</v>
      </c>
      <c r="C11" s="66" t="s">
        <v>61</v>
      </c>
      <c r="D11" s="67">
        <v>325043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325043</v>
      </c>
      <c r="O11" s="68">
        <f t="shared" si="2"/>
        <v>18.248540309903436</v>
      </c>
      <c r="P11" s="69"/>
    </row>
    <row r="12" spans="1:16" ht="15.75">
      <c r="A12" s="70" t="s">
        <v>24</v>
      </c>
      <c r="B12" s="71"/>
      <c r="C12" s="72"/>
      <c r="D12" s="73">
        <f aca="true" t="shared" si="3" ref="D12:M12">SUM(D13:D15)</f>
        <v>5818838</v>
      </c>
      <c r="E12" s="73">
        <f t="shared" si="3"/>
        <v>2000354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7819192</v>
      </c>
      <c r="O12" s="75">
        <f t="shared" si="2"/>
        <v>438.98450482820573</v>
      </c>
      <c r="P12" s="76"/>
    </row>
    <row r="13" spans="1:16" ht="15">
      <c r="A13" s="64"/>
      <c r="B13" s="65">
        <v>521</v>
      </c>
      <c r="C13" s="66" t="s">
        <v>25</v>
      </c>
      <c r="D13" s="67">
        <v>5453619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5453619</v>
      </c>
      <c r="O13" s="68">
        <f t="shared" si="2"/>
        <v>306.17667864361107</v>
      </c>
      <c r="P13" s="69"/>
    </row>
    <row r="14" spans="1:16" ht="15">
      <c r="A14" s="64"/>
      <c r="B14" s="65">
        <v>522</v>
      </c>
      <c r="C14" s="66" t="s">
        <v>26</v>
      </c>
      <c r="D14" s="67">
        <v>0</v>
      </c>
      <c r="E14" s="67">
        <v>2000354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2000354</v>
      </c>
      <c r="O14" s="68">
        <f t="shared" si="2"/>
        <v>112.30372782393891</v>
      </c>
      <c r="P14" s="69"/>
    </row>
    <row r="15" spans="1:16" ht="15">
      <c r="A15" s="64"/>
      <c r="B15" s="65">
        <v>524</v>
      </c>
      <c r="C15" s="66" t="s">
        <v>27</v>
      </c>
      <c r="D15" s="67">
        <v>365219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365219</v>
      </c>
      <c r="O15" s="68">
        <f t="shared" si="2"/>
        <v>20.50409836065574</v>
      </c>
      <c r="P15" s="69"/>
    </row>
    <row r="16" spans="1:16" ht="15.75">
      <c r="A16" s="70" t="s">
        <v>28</v>
      </c>
      <c r="B16" s="71"/>
      <c r="C16" s="72"/>
      <c r="D16" s="73">
        <f aca="true" t="shared" si="4" ref="D16:M16">SUM(D17:D22)</f>
        <v>1174628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38692659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39867287</v>
      </c>
      <c r="O16" s="75">
        <f t="shared" si="2"/>
        <v>2238.226308106894</v>
      </c>
      <c r="P16" s="76"/>
    </row>
    <row r="17" spans="1:16" ht="15">
      <c r="A17" s="64"/>
      <c r="B17" s="65">
        <v>531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26988931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26988931</v>
      </c>
      <c r="O17" s="68">
        <f t="shared" si="2"/>
        <v>1515.2105883673928</v>
      </c>
      <c r="P17" s="69"/>
    </row>
    <row r="18" spans="1:16" ht="15">
      <c r="A18" s="64"/>
      <c r="B18" s="65">
        <v>533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4358412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4358412</v>
      </c>
      <c r="O18" s="68">
        <f t="shared" si="2"/>
        <v>244.68964742869974</v>
      </c>
      <c r="P18" s="69"/>
    </row>
    <row r="19" spans="1:16" ht="15">
      <c r="A19" s="64"/>
      <c r="B19" s="65">
        <v>534</v>
      </c>
      <c r="C19" s="66" t="s">
        <v>62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2767385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2767385</v>
      </c>
      <c r="O19" s="68">
        <f t="shared" si="2"/>
        <v>155.3663260723108</v>
      </c>
      <c r="P19" s="69"/>
    </row>
    <row r="20" spans="1:16" ht="15">
      <c r="A20" s="64"/>
      <c r="B20" s="65">
        <v>535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3779323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3779323</v>
      </c>
      <c r="O20" s="68">
        <f t="shared" si="2"/>
        <v>212.17847518526835</v>
      </c>
      <c r="P20" s="69"/>
    </row>
    <row r="21" spans="1:16" ht="15">
      <c r="A21" s="64"/>
      <c r="B21" s="65">
        <v>538</v>
      </c>
      <c r="C21" s="66" t="s">
        <v>63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551537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551537</v>
      </c>
      <c r="O21" s="68">
        <f t="shared" si="2"/>
        <v>30.964349876487763</v>
      </c>
      <c r="P21" s="69"/>
    </row>
    <row r="22" spans="1:16" ht="15">
      <c r="A22" s="64"/>
      <c r="B22" s="65">
        <v>539</v>
      </c>
      <c r="C22" s="66" t="s">
        <v>34</v>
      </c>
      <c r="D22" s="67">
        <v>1174628</v>
      </c>
      <c r="E22" s="67">
        <v>0</v>
      </c>
      <c r="F22" s="67">
        <v>0</v>
      </c>
      <c r="G22" s="67">
        <v>0</v>
      </c>
      <c r="H22" s="67">
        <v>0</v>
      </c>
      <c r="I22" s="67">
        <v>247071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1421699</v>
      </c>
      <c r="O22" s="68">
        <f t="shared" si="2"/>
        <v>79.81692117673478</v>
      </c>
      <c r="P22" s="69"/>
    </row>
    <row r="23" spans="1:16" ht="15.75">
      <c r="A23" s="70" t="s">
        <v>35</v>
      </c>
      <c r="B23" s="71"/>
      <c r="C23" s="72"/>
      <c r="D23" s="73">
        <f aca="true" t="shared" si="5" ref="D23:M23">SUM(D24:D25)</f>
        <v>0</v>
      </c>
      <c r="E23" s="73">
        <f t="shared" si="5"/>
        <v>3144405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4380876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1"/>
        <v>7525281</v>
      </c>
      <c r="O23" s="75">
        <f t="shared" si="2"/>
        <v>422.48377498315745</v>
      </c>
      <c r="P23" s="76"/>
    </row>
    <row r="24" spans="1:16" ht="15">
      <c r="A24" s="64"/>
      <c r="B24" s="65">
        <v>541</v>
      </c>
      <c r="C24" s="66" t="s">
        <v>64</v>
      </c>
      <c r="D24" s="67">
        <v>0</v>
      </c>
      <c r="E24" s="67">
        <v>3144405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3144405</v>
      </c>
      <c r="O24" s="68">
        <f t="shared" si="2"/>
        <v>176.53295531102629</v>
      </c>
      <c r="P24" s="69"/>
    </row>
    <row r="25" spans="1:16" ht="15">
      <c r="A25" s="64"/>
      <c r="B25" s="65">
        <v>542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4380876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4380876</v>
      </c>
      <c r="O25" s="68">
        <f t="shared" si="2"/>
        <v>245.95081967213116</v>
      </c>
      <c r="P25" s="69"/>
    </row>
    <row r="26" spans="1:16" ht="15.75">
      <c r="A26" s="70" t="s">
        <v>38</v>
      </c>
      <c r="B26" s="71"/>
      <c r="C26" s="72"/>
      <c r="D26" s="73">
        <f aca="true" t="shared" si="6" ref="D26:M26">SUM(D27:D27)</f>
        <v>108948</v>
      </c>
      <c r="E26" s="73">
        <f t="shared" si="6"/>
        <v>0</v>
      </c>
      <c r="F26" s="73">
        <f t="shared" si="6"/>
        <v>0</v>
      </c>
      <c r="G26" s="73">
        <f t="shared" si="6"/>
        <v>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571416</v>
      </c>
      <c r="N26" s="73">
        <f t="shared" si="1"/>
        <v>680364</v>
      </c>
      <c r="O26" s="75">
        <f t="shared" si="2"/>
        <v>38.19694587918257</v>
      </c>
      <c r="P26" s="76"/>
    </row>
    <row r="27" spans="1:16" ht="15">
      <c r="A27" s="64"/>
      <c r="B27" s="65">
        <v>559</v>
      </c>
      <c r="C27" s="66" t="s">
        <v>39</v>
      </c>
      <c r="D27" s="67">
        <v>108948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571416</v>
      </c>
      <c r="N27" s="67">
        <f t="shared" si="1"/>
        <v>680364</v>
      </c>
      <c r="O27" s="68">
        <f t="shared" si="2"/>
        <v>38.19694587918257</v>
      </c>
      <c r="P27" s="69"/>
    </row>
    <row r="28" spans="1:16" ht="15.75">
      <c r="A28" s="70" t="s">
        <v>40</v>
      </c>
      <c r="B28" s="71"/>
      <c r="C28" s="72"/>
      <c r="D28" s="73">
        <f aca="true" t="shared" si="7" ref="D28:M28">SUM(D29:D30)</f>
        <v>6842333</v>
      </c>
      <c r="E28" s="73">
        <f t="shared" si="7"/>
        <v>0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1"/>
        <v>6842333</v>
      </c>
      <c r="O28" s="75">
        <f t="shared" si="2"/>
        <v>384.1417583651471</v>
      </c>
      <c r="P28" s="69"/>
    </row>
    <row r="29" spans="1:16" ht="15">
      <c r="A29" s="64"/>
      <c r="B29" s="65">
        <v>571</v>
      </c>
      <c r="C29" s="66" t="s">
        <v>41</v>
      </c>
      <c r="D29" s="67">
        <v>1015814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1015814</v>
      </c>
      <c r="O29" s="68">
        <f t="shared" si="2"/>
        <v>57.02975522119919</v>
      </c>
      <c r="P29" s="69"/>
    </row>
    <row r="30" spans="1:16" ht="15">
      <c r="A30" s="64"/>
      <c r="B30" s="65">
        <v>572</v>
      </c>
      <c r="C30" s="66" t="s">
        <v>65</v>
      </c>
      <c r="D30" s="67">
        <v>5826519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5826519</v>
      </c>
      <c r="O30" s="68">
        <f t="shared" si="2"/>
        <v>327.1120031439479</v>
      </c>
      <c r="P30" s="69"/>
    </row>
    <row r="31" spans="1:16" ht="15.75">
      <c r="A31" s="70" t="s">
        <v>66</v>
      </c>
      <c r="B31" s="71"/>
      <c r="C31" s="72"/>
      <c r="D31" s="73">
        <f aca="true" t="shared" si="8" ref="D31:M31">SUM(D32:D32)</f>
        <v>0</v>
      </c>
      <c r="E31" s="73">
        <f t="shared" si="8"/>
        <v>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9916751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 t="shared" si="1"/>
        <v>9916751</v>
      </c>
      <c r="O31" s="75">
        <f t="shared" si="2"/>
        <v>556.7455086458567</v>
      </c>
      <c r="P31" s="69"/>
    </row>
    <row r="32" spans="1:16" ht="15.75" thickBot="1">
      <c r="A32" s="64"/>
      <c r="B32" s="65">
        <v>581</v>
      </c>
      <c r="C32" s="66" t="s">
        <v>67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9916751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"/>
        <v>9916751</v>
      </c>
      <c r="O32" s="68">
        <f t="shared" si="2"/>
        <v>556.7455086458567</v>
      </c>
      <c r="P32" s="69"/>
    </row>
    <row r="33" spans="1:119" ht="16.5" thickBot="1">
      <c r="A33" s="77" t="s">
        <v>10</v>
      </c>
      <c r="B33" s="78"/>
      <c r="C33" s="79"/>
      <c r="D33" s="80">
        <f>SUM(D5,D12,D16,D23,D26,D28,D31)</f>
        <v>16784717</v>
      </c>
      <c r="E33" s="80">
        <f aca="true" t="shared" si="9" ref="E33:M33">SUM(E5,E12,E16,E23,E26,E28,E31)</f>
        <v>5144759</v>
      </c>
      <c r="F33" s="80">
        <f t="shared" si="9"/>
        <v>0</v>
      </c>
      <c r="G33" s="80">
        <f t="shared" si="9"/>
        <v>0</v>
      </c>
      <c r="H33" s="80">
        <f t="shared" si="9"/>
        <v>0</v>
      </c>
      <c r="I33" s="80">
        <f t="shared" si="9"/>
        <v>52990286</v>
      </c>
      <c r="J33" s="80">
        <f t="shared" si="9"/>
        <v>0</v>
      </c>
      <c r="K33" s="80">
        <f t="shared" si="9"/>
        <v>2428988</v>
      </c>
      <c r="L33" s="80">
        <f t="shared" si="9"/>
        <v>0</v>
      </c>
      <c r="M33" s="80">
        <f t="shared" si="9"/>
        <v>571416</v>
      </c>
      <c r="N33" s="80">
        <f t="shared" si="1"/>
        <v>77920166</v>
      </c>
      <c r="O33" s="81">
        <f t="shared" si="2"/>
        <v>4374.588255108915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68</v>
      </c>
      <c r="M35" s="117"/>
      <c r="N35" s="117"/>
      <c r="O35" s="91">
        <v>17812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2705865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3069229</v>
      </c>
      <c r="L5" s="26">
        <f t="shared" si="0"/>
        <v>0</v>
      </c>
      <c r="M5" s="26">
        <f t="shared" si="0"/>
        <v>0</v>
      </c>
      <c r="N5" s="27">
        <f aca="true" t="shared" si="1" ref="N5:N33">SUM(D5:M5)</f>
        <v>5775094</v>
      </c>
      <c r="O5" s="32">
        <f aca="true" t="shared" si="2" ref="O5:O33">(N5/O$35)</f>
        <v>330.47748211731044</v>
      </c>
      <c r="P5" s="6"/>
    </row>
    <row r="6" spans="1:16" ht="15">
      <c r="A6" s="12"/>
      <c r="B6" s="44">
        <v>511</v>
      </c>
      <c r="C6" s="20" t="s">
        <v>19</v>
      </c>
      <c r="D6" s="46">
        <v>1372341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1372341</v>
      </c>
      <c r="O6" s="47">
        <f t="shared" si="2"/>
        <v>78.5316738197425</v>
      </c>
      <c r="P6" s="9"/>
    </row>
    <row r="7" spans="1:16" ht="15">
      <c r="A7" s="12"/>
      <c r="B7" s="44">
        <v>512</v>
      </c>
      <c r="C7" s="20" t="s">
        <v>20</v>
      </c>
      <c r="D7" s="46">
        <v>532379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532379</v>
      </c>
      <c r="O7" s="47">
        <f t="shared" si="2"/>
        <v>30.465178826895563</v>
      </c>
      <c r="P7" s="9"/>
    </row>
    <row r="8" spans="1:16" ht="15">
      <c r="A8" s="12"/>
      <c r="B8" s="44">
        <v>513</v>
      </c>
      <c r="C8" s="20" t="s">
        <v>21</v>
      </c>
      <c r="D8" s="46">
        <v>457911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457911</v>
      </c>
      <c r="O8" s="47">
        <f t="shared" si="2"/>
        <v>26.203776824034335</v>
      </c>
      <c r="P8" s="9"/>
    </row>
    <row r="9" spans="1:16" ht="15">
      <c r="A9" s="12"/>
      <c r="B9" s="44">
        <v>514</v>
      </c>
      <c r="C9" s="20" t="s">
        <v>54</v>
      </c>
      <c r="D9" s="46">
        <v>124044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124044</v>
      </c>
      <c r="O9" s="47">
        <f t="shared" si="2"/>
        <v>7.098369098712446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3069229</v>
      </c>
      <c r="L10" s="46">
        <v>0</v>
      </c>
      <c r="M10" s="46">
        <v>0</v>
      </c>
      <c r="N10" s="46">
        <f t="shared" si="1"/>
        <v>3069229</v>
      </c>
      <c r="O10" s="47">
        <f t="shared" si="2"/>
        <v>175.63542203147352</v>
      </c>
      <c r="P10" s="9"/>
    </row>
    <row r="11" spans="1:16" ht="15">
      <c r="A11" s="12"/>
      <c r="B11" s="44">
        <v>519</v>
      </c>
      <c r="C11" s="20" t="s">
        <v>51</v>
      </c>
      <c r="D11" s="46">
        <v>219190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219190</v>
      </c>
      <c r="O11" s="47">
        <f t="shared" si="2"/>
        <v>12.543061516452074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SUM(D13:D15)</f>
        <v>5947948</v>
      </c>
      <c r="E12" s="31">
        <f t="shared" si="3"/>
        <v>1874201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7822149</v>
      </c>
      <c r="O12" s="43">
        <f t="shared" si="2"/>
        <v>447.6193991416309</v>
      </c>
      <c r="P12" s="10"/>
    </row>
    <row r="13" spans="1:16" ht="15">
      <c r="A13" s="12"/>
      <c r="B13" s="44">
        <v>521</v>
      </c>
      <c r="C13" s="20" t="s">
        <v>25</v>
      </c>
      <c r="D13" s="46">
        <v>5532054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5532054</v>
      </c>
      <c r="O13" s="47">
        <f t="shared" si="2"/>
        <v>316.56961373390556</v>
      </c>
      <c r="P13" s="9"/>
    </row>
    <row r="14" spans="1:16" ht="15">
      <c r="A14" s="12"/>
      <c r="B14" s="44">
        <v>522</v>
      </c>
      <c r="C14" s="20" t="s">
        <v>26</v>
      </c>
      <c r="D14" s="46">
        <v>0</v>
      </c>
      <c r="E14" s="46">
        <v>1874201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1874201</v>
      </c>
      <c r="O14" s="47">
        <f t="shared" si="2"/>
        <v>107.2504148783977</v>
      </c>
      <c r="P14" s="9"/>
    </row>
    <row r="15" spans="1:16" ht="15">
      <c r="A15" s="12"/>
      <c r="B15" s="44">
        <v>524</v>
      </c>
      <c r="C15" s="20" t="s">
        <v>27</v>
      </c>
      <c r="D15" s="46">
        <v>415894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415894</v>
      </c>
      <c r="O15" s="47">
        <f t="shared" si="2"/>
        <v>23.79937052932761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SUM(D17:D22)</f>
        <v>1064082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37001746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38065828</v>
      </c>
      <c r="O16" s="43">
        <f t="shared" si="2"/>
        <v>2178.3020314735336</v>
      </c>
      <c r="P16" s="10"/>
    </row>
    <row r="17" spans="1:16" ht="15">
      <c r="A17" s="12"/>
      <c r="B17" s="44">
        <v>531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25616285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25616285</v>
      </c>
      <c r="O17" s="47">
        <f t="shared" si="2"/>
        <v>1465.8818311874106</v>
      </c>
      <c r="P17" s="9"/>
    </row>
    <row r="18" spans="1:16" ht="15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4274052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4274052</v>
      </c>
      <c r="O18" s="47">
        <f t="shared" si="2"/>
        <v>244.58094420600858</v>
      </c>
      <c r="P18" s="9"/>
    </row>
    <row r="19" spans="1:16" ht="15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2675599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2675599</v>
      </c>
      <c r="O19" s="47">
        <f t="shared" si="2"/>
        <v>153.11010014306152</v>
      </c>
      <c r="P19" s="9"/>
    </row>
    <row r="20" spans="1:16" ht="15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3672136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3672136</v>
      </c>
      <c r="O20" s="47">
        <f t="shared" si="2"/>
        <v>210.13653791130187</v>
      </c>
      <c r="P20" s="9"/>
    </row>
    <row r="21" spans="1:16" ht="15">
      <c r="A21" s="12"/>
      <c r="B21" s="44">
        <v>538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596134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596134</v>
      </c>
      <c r="O21" s="47">
        <f t="shared" si="2"/>
        <v>34.11353361945637</v>
      </c>
      <c r="P21" s="9"/>
    </row>
    <row r="22" spans="1:16" ht="15">
      <c r="A22" s="12"/>
      <c r="B22" s="44">
        <v>539</v>
      </c>
      <c r="C22" s="20" t="s">
        <v>34</v>
      </c>
      <c r="D22" s="46">
        <v>1064082</v>
      </c>
      <c r="E22" s="46">
        <v>0</v>
      </c>
      <c r="F22" s="46">
        <v>0</v>
      </c>
      <c r="G22" s="46">
        <v>0</v>
      </c>
      <c r="H22" s="46">
        <v>0</v>
      </c>
      <c r="I22" s="46">
        <v>167540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1231622</v>
      </c>
      <c r="O22" s="47">
        <f t="shared" si="2"/>
        <v>70.4790844062947</v>
      </c>
      <c r="P22" s="9"/>
    </row>
    <row r="23" spans="1:16" ht="15.75">
      <c r="A23" s="28" t="s">
        <v>35</v>
      </c>
      <c r="B23" s="29"/>
      <c r="C23" s="30"/>
      <c r="D23" s="31">
        <f aca="true" t="shared" si="5" ref="D23:M23">SUM(D24:D25)</f>
        <v>0</v>
      </c>
      <c r="E23" s="31">
        <f t="shared" si="5"/>
        <v>1102730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4169902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5272632</v>
      </c>
      <c r="O23" s="43">
        <f t="shared" si="2"/>
        <v>301.72429184549355</v>
      </c>
      <c r="P23" s="10"/>
    </row>
    <row r="24" spans="1:16" ht="15">
      <c r="A24" s="12"/>
      <c r="B24" s="44">
        <v>541</v>
      </c>
      <c r="C24" s="20" t="s">
        <v>36</v>
      </c>
      <c r="D24" s="46">
        <v>0</v>
      </c>
      <c r="E24" s="46">
        <v>1102730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1102730</v>
      </c>
      <c r="O24" s="47">
        <f t="shared" si="2"/>
        <v>63.103290414878394</v>
      </c>
      <c r="P24" s="9"/>
    </row>
    <row r="25" spans="1:16" ht="15">
      <c r="A25" s="12"/>
      <c r="B25" s="44">
        <v>542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4169902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4169902</v>
      </c>
      <c r="O25" s="47">
        <f t="shared" si="2"/>
        <v>238.62100143061517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109639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739536</v>
      </c>
      <c r="N26" s="31">
        <f t="shared" si="1"/>
        <v>849175</v>
      </c>
      <c r="O26" s="43">
        <f t="shared" si="2"/>
        <v>48.59370529327611</v>
      </c>
      <c r="P26" s="10"/>
    </row>
    <row r="27" spans="1:16" ht="15">
      <c r="A27" s="13"/>
      <c r="B27" s="45">
        <v>559</v>
      </c>
      <c r="C27" s="21" t="s">
        <v>39</v>
      </c>
      <c r="D27" s="46">
        <v>109639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739536</v>
      </c>
      <c r="N27" s="46">
        <f t="shared" si="1"/>
        <v>849175</v>
      </c>
      <c r="O27" s="47">
        <f t="shared" si="2"/>
        <v>48.59370529327611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SUM(D29:D30)</f>
        <v>5586444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5586444</v>
      </c>
      <c r="O28" s="43">
        <f t="shared" si="2"/>
        <v>319.6820600858369</v>
      </c>
      <c r="P28" s="9"/>
    </row>
    <row r="29" spans="1:16" ht="15">
      <c r="A29" s="12"/>
      <c r="B29" s="44">
        <v>571</v>
      </c>
      <c r="C29" s="20" t="s">
        <v>41</v>
      </c>
      <c r="D29" s="46">
        <v>994016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994016</v>
      </c>
      <c r="O29" s="47">
        <f t="shared" si="2"/>
        <v>56.88217453505007</v>
      </c>
      <c r="P29" s="9"/>
    </row>
    <row r="30" spans="1:16" ht="15">
      <c r="A30" s="12"/>
      <c r="B30" s="44">
        <v>572</v>
      </c>
      <c r="C30" s="20" t="s">
        <v>42</v>
      </c>
      <c r="D30" s="46">
        <v>4592428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4592428</v>
      </c>
      <c r="O30" s="47">
        <f t="shared" si="2"/>
        <v>262.7998855507868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SUM(D32:D32)</f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9856751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9856751</v>
      </c>
      <c r="O31" s="43">
        <f t="shared" si="2"/>
        <v>564.0486981402003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9856751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9856751</v>
      </c>
      <c r="O32" s="47">
        <f t="shared" si="2"/>
        <v>564.0486981402003</v>
      </c>
      <c r="P32" s="9"/>
    </row>
    <row r="33" spans="1:119" ht="16.5" thickBot="1">
      <c r="A33" s="14" t="s">
        <v>10</v>
      </c>
      <c r="B33" s="23"/>
      <c r="C33" s="22"/>
      <c r="D33" s="15">
        <f>SUM(D5,D12,D16,D23,D26,D28,D31)</f>
        <v>15413978</v>
      </c>
      <c r="E33" s="15">
        <f aca="true" t="shared" si="9" ref="E33:M33">SUM(E5,E12,E16,E23,E26,E28,E31)</f>
        <v>2976931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51028399</v>
      </c>
      <c r="J33" s="15">
        <f t="shared" si="9"/>
        <v>0</v>
      </c>
      <c r="K33" s="15">
        <f t="shared" si="9"/>
        <v>3069229</v>
      </c>
      <c r="L33" s="15">
        <f t="shared" si="9"/>
        <v>0</v>
      </c>
      <c r="M33" s="15">
        <f t="shared" si="9"/>
        <v>739536</v>
      </c>
      <c r="N33" s="15">
        <f t="shared" si="1"/>
        <v>73228073</v>
      </c>
      <c r="O33" s="37">
        <f t="shared" si="2"/>
        <v>4190.447668097282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59</v>
      </c>
      <c r="M35" s="93"/>
      <c r="N35" s="93"/>
      <c r="O35" s="41">
        <v>17475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2022-07-26T15:15:04Z</cp:lastPrinted>
  <dcterms:created xsi:type="dcterms:W3CDTF">2000-08-31T21:26:31Z</dcterms:created>
  <dcterms:modified xsi:type="dcterms:W3CDTF">2022-07-26T15:15:06Z</dcterms:modified>
  <cp:category/>
  <cp:version/>
  <cp:contentType/>
  <cp:contentStatus/>
</cp:coreProperties>
</file>