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'2007'!$A$1:$O$23</definedName>
    <definedName name="_xlnm.Print_Area" localSheetId="13">'2008'!$A$1:$O$23</definedName>
    <definedName name="_xlnm.Print_Area" localSheetId="12">'2009'!$A$1:$O$24</definedName>
    <definedName name="_xlnm.Print_Area" localSheetId="11">'2010'!$A$1:$O$24</definedName>
    <definedName name="_xlnm.Print_Area" localSheetId="10">'2011'!$A$1:$O$24</definedName>
    <definedName name="_xlnm.Print_Area" localSheetId="9">'2012'!$A$1:$O$25</definedName>
    <definedName name="_xlnm.Print_Area" localSheetId="8">'2013'!$A$1:$O$25</definedName>
    <definedName name="_xlnm.Print_Area" localSheetId="7">'2014'!$A$1:$O$27</definedName>
    <definedName name="_xlnm.Print_Area" localSheetId="6">'2015'!$A$1:$O$27</definedName>
    <definedName name="_xlnm.Print_Area" localSheetId="5">'2016'!$A$1:$O$28</definedName>
    <definedName name="_xlnm.Print_Area" localSheetId="4">'2017'!$A$1:$O$27</definedName>
    <definedName name="_xlnm.Print_Area" localSheetId="3">'2018'!$A$1:$O$28</definedName>
    <definedName name="_xlnm.Print_Area" localSheetId="2">'2019'!$A$1:$O$28</definedName>
    <definedName name="_xlnm.Print_Area" localSheetId="1">'2020'!$A$1:$O$27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<sst xmlns="http://schemas.openxmlformats.org/spreadsheetml/2006/main" count="571" uniqueCount="81">
  <si>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</si>
  <si>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</si>
  <si>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</si>
  <si>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</si>
  <si>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</si>
  <si>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</si>
  <si>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</si>
  <si>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</si>
  <si>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</si>
  <si>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</si>
  <si>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</si>
  <si>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</si>
  <si>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</si>
  <si>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</si>
  <si>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</si>
  <si>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</si>
  <si>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</si>
  <si>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</si>
  <si>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</si>
  <si>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</si>
  <si>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</si>
  <si>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</si>
  <si>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</si>
  <si>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</si>
  <si>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</si>
  <si>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</si>
  <si>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</si>
  <si>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</si>
  <si>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</si>
  <si>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</si>
  <si>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</si>
  <si>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</si>
  <si>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</si>
  <si>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</si>
  <si>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Astatula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</si>
  <si>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</si>
  <si>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</si>
  <si>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</si>
  <si>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</si>
  <si>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</si>
  <si>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</si>
  <si>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Human Services</t>
  </si>
  <si>
    <t>Other Human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</si>
  <si>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</si>
  <si>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</si>
  <si>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</si>
  <si>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</si>
  <si>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Legislative</t>
  </si>
  <si>
    <t>Executive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</si>
  <si>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</si>
  <si>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</si>
  <si>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</si>
  <si>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</si>
  <si>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</si>
  <si>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</si>
  <si>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</si>
  <si>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</si>
  <si>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</si>
  <si>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</si>
  <si>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Other Public Safety</t>
  </si>
  <si>
    <t>2015 Municipal Population:</t>
  </si>
  <si>
    <t>Local Fiscal Year Ended September 30, 2016</t>
  </si>
  <si>
    <t>Garbage / Solid Waste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</si>
  <si>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</si>
  <si>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</si>
  <si>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</si>
  <si>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</si>
  <si>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</si>
  <si>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</si>
  <si>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</si>
  <si>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</si>
  <si>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</si>
  <si>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</si>
  <si>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</si>
  <si>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</si>
  <si>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</si>
  <si>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 Utility Services</t>
  </si>
  <si>
    <t>Garbage / Solid Waste Control Services</t>
  </si>
  <si>
    <t>Other Uses and Non-Operating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</si>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</sst>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323556</v>
      </c>
      <c r="E5" s="24">
        <f>SUM(E6:E11)</f>
        <v>18614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342170</v>
      </c>
      <c r="P5" s="30">
        <f>(O5/P$28)</f>
        <v>175.9228791773779</v>
      </c>
      <c r="Q5" s="6"/>
    </row>
    <row r="6" spans="1:17" ht="15">
      <c r="A6" s="12"/>
      <c r="B6" s="42">
        <v>511</v>
      </c>
      <c r="C6" s="19" t="s">
        <v>47</v>
      </c>
      <c r="D6" s="43">
        <v>12160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12160</v>
      </c>
      <c r="P6" s="44">
        <f>(O6/P$28)</f>
        <v>6.251928020565552</v>
      </c>
      <c r="Q6" s="9"/>
    </row>
    <row r="7" spans="1:17" ht="15">
      <c r="A7" s="12"/>
      <c r="B7" s="42">
        <v>512</v>
      </c>
      <c r="C7" s="19" t="s">
        <v>48</v>
      </c>
      <c r="D7" s="43">
        <v>231813</v>
      </c>
      <c r="E7" s="43">
        <v>10654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242467</v>
      </c>
      <c r="P7" s="44">
        <f>(O7/P$28)</f>
        <v>124.66169665809768</v>
      </c>
      <c r="Q7" s="9"/>
    </row>
    <row r="8" spans="1:17" ht="15">
      <c r="A8" s="12"/>
      <c r="B8" s="42">
        <v>513</v>
      </c>
      <c r="C8" s="19" t="s">
        <v>19</v>
      </c>
      <c r="D8" s="43">
        <v>18140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18140</v>
      </c>
      <c r="P8" s="44">
        <f>(O8/P$28)</f>
        <v>9.326478149100257</v>
      </c>
      <c r="Q8" s="9"/>
    </row>
    <row r="9" spans="1:17" ht="15">
      <c r="A9" s="12"/>
      <c r="B9" s="42">
        <v>514</v>
      </c>
      <c r="C9" s="19" t="s">
        <v>20</v>
      </c>
      <c r="D9" s="43">
        <v>23293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23293</v>
      </c>
      <c r="P9" s="44">
        <f>(O9/P$28)</f>
        <v>11.975835475578407</v>
      </c>
      <c r="Q9" s="9"/>
    </row>
    <row r="10" spans="1:17" ht="15">
      <c r="A10" s="12"/>
      <c r="B10" s="42">
        <v>515</v>
      </c>
      <c r="C10" s="19" t="s">
        <v>21</v>
      </c>
      <c r="D10" s="43">
        <v>5573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5573</v>
      </c>
      <c r="P10" s="44">
        <f>(O10/P$28)</f>
        <v>2.8652956298200514</v>
      </c>
      <c r="Q10" s="9"/>
    </row>
    <row r="11" spans="1:17" ht="15">
      <c r="A11" s="12"/>
      <c r="B11" s="42">
        <v>519</v>
      </c>
      <c r="C11" s="19" t="s">
        <v>22</v>
      </c>
      <c r="D11" s="43">
        <v>32577</v>
      </c>
      <c r="E11" s="43">
        <v>7960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40537</v>
      </c>
      <c r="P11" s="44">
        <f>(O11/P$28)</f>
        <v>20.84164524421594</v>
      </c>
      <c r="Q11" s="9"/>
    </row>
    <row r="12" spans="1:17" ht="15.75">
      <c r="A12" s="26" t="s">
        <v>23</v>
      </c>
      <c r="B12" s="27"/>
      <c r="C12" s="28"/>
      <c r="D12" s="29">
        <f>SUM(D13:D15)</f>
        <v>754618</v>
      </c>
      <c r="E12" s="29">
        <f>SUM(E13:E15)</f>
        <v>44182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798800</v>
      </c>
      <c r="P12" s="41">
        <f>(O12/P$28)</f>
        <v>410.694087403599</v>
      </c>
      <c r="Q12" s="10"/>
    </row>
    <row r="13" spans="1:17" ht="15">
      <c r="A13" s="12"/>
      <c r="B13" s="42">
        <v>521</v>
      </c>
      <c r="C13" s="19" t="s">
        <v>24</v>
      </c>
      <c r="D13" s="43">
        <v>693505</v>
      </c>
      <c r="E13" s="43">
        <v>44182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737687</v>
      </c>
      <c r="P13" s="44">
        <f>(O13/P$28)</f>
        <v>379.2735218508997</v>
      </c>
      <c r="Q13" s="9"/>
    </row>
    <row r="14" spans="1:17" ht="15">
      <c r="A14" s="12"/>
      <c r="B14" s="42">
        <v>522</v>
      </c>
      <c r="C14" s="19" t="s">
        <v>25</v>
      </c>
      <c r="D14" s="43">
        <v>23079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23079</v>
      </c>
      <c r="P14" s="44">
        <f>(O14/P$28)</f>
        <v>11.865809768637533</v>
      </c>
      <c r="Q14" s="9"/>
    </row>
    <row r="15" spans="1:17" ht="15">
      <c r="A15" s="12"/>
      <c r="B15" s="42">
        <v>524</v>
      </c>
      <c r="C15" s="19" t="s">
        <v>26</v>
      </c>
      <c r="D15" s="43">
        <v>38034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38034</v>
      </c>
      <c r="P15" s="44">
        <f>(O15/P$28)</f>
        <v>19.554755784061697</v>
      </c>
      <c r="Q15" s="9"/>
    </row>
    <row r="16" spans="1:17" ht="15.75">
      <c r="A16" s="26" t="s">
        <v>27</v>
      </c>
      <c r="B16" s="27"/>
      <c r="C16" s="28"/>
      <c r="D16" s="29">
        <f>SUM(D17:D19)</f>
        <v>178882</v>
      </c>
      <c r="E16" s="29">
        <f>SUM(E17:E19)</f>
        <v>27203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10804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216889</v>
      </c>
      <c r="P16" s="41">
        <f>(O16/P$28)</f>
        <v>111.51105398457584</v>
      </c>
      <c r="Q16" s="10"/>
    </row>
    <row r="17" spans="1:17" ht="15">
      <c r="A17" s="12"/>
      <c r="B17" s="42">
        <v>533</v>
      </c>
      <c r="C17" s="19" t="s">
        <v>76</v>
      </c>
      <c r="D17" s="43">
        <v>0</v>
      </c>
      <c r="E17" s="43">
        <v>27203</v>
      </c>
      <c r="F17" s="43">
        <v>0</v>
      </c>
      <c r="G17" s="43">
        <v>0</v>
      </c>
      <c r="H17" s="43">
        <v>0</v>
      </c>
      <c r="I17" s="43">
        <v>10804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38007</v>
      </c>
      <c r="P17" s="44">
        <f>(O17/P$28)</f>
        <v>19.540874035989717</v>
      </c>
      <c r="Q17" s="9"/>
    </row>
    <row r="18" spans="1:17" ht="15">
      <c r="A18" s="12"/>
      <c r="B18" s="42">
        <v>534</v>
      </c>
      <c r="C18" s="19" t="s">
        <v>77</v>
      </c>
      <c r="D18" s="43">
        <v>166991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166991</v>
      </c>
      <c r="P18" s="44">
        <f>(O18/P$28)</f>
        <v>85.85655526992288</v>
      </c>
      <c r="Q18" s="9"/>
    </row>
    <row r="19" spans="1:17" ht="15">
      <c r="A19" s="12"/>
      <c r="B19" s="42">
        <v>539</v>
      </c>
      <c r="C19" s="19" t="s">
        <v>28</v>
      </c>
      <c r="D19" s="43">
        <v>11891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11891</v>
      </c>
      <c r="P19" s="44">
        <f>(O19/P$28)</f>
        <v>6.113624678663239</v>
      </c>
      <c r="Q19" s="9"/>
    </row>
    <row r="20" spans="1:17" ht="15.75">
      <c r="A20" s="26" t="s">
        <v>29</v>
      </c>
      <c r="B20" s="27"/>
      <c r="C20" s="28"/>
      <c r="D20" s="29">
        <f>SUM(D21:D21)</f>
        <v>138856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138856</v>
      </c>
      <c r="P20" s="41">
        <f>(O20/P$28)</f>
        <v>71.39125964010283</v>
      </c>
      <c r="Q20" s="10"/>
    </row>
    <row r="21" spans="1:17" ht="15">
      <c r="A21" s="12"/>
      <c r="B21" s="42">
        <v>541</v>
      </c>
      <c r="C21" s="19" t="s">
        <v>30</v>
      </c>
      <c r="D21" s="43">
        <v>138856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138856</v>
      </c>
      <c r="P21" s="44">
        <f>(O21/P$28)</f>
        <v>71.39125964010283</v>
      </c>
      <c r="Q21" s="9"/>
    </row>
    <row r="22" spans="1:17" ht="15.75">
      <c r="A22" s="26" t="s">
        <v>31</v>
      </c>
      <c r="B22" s="27"/>
      <c r="C22" s="28"/>
      <c r="D22" s="29">
        <f>SUM(D23:D23)</f>
        <v>24817</v>
      </c>
      <c r="E22" s="29">
        <f>SUM(E23:E23)</f>
        <v>109312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134129</v>
      </c>
      <c r="P22" s="41">
        <f>(O22/P$28)</f>
        <v>68.96092544987147</v>
      </c>
      <c r="Q22" s="9"/>
    </row>
    <row r="23" spans="1:17" ht="15">
      <c r="A23" s="12"/>
      <c r="B23" s="42">
        <v>572</v>
      </c>
      <c r="C23" s="19" t="s">
        <v>32</v>
      </c>
      <c r="D23" s="43">
        <v>24817</v>
      </c>
      <c r="E23" s="43">
        <v>109312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134129</v>
      </c>
      <c r="P23" s="44">
        <f>(O23/P$28)</f>
        <v>68.96092544987147</v>
      </c>
      <c r="Q23" s="9"/>
    </row>
    <row r="24" spans="1:17" ht="15.75">
      <c r="A24" s="26" t="s">
        <v>78</v>
      </c>
      <c r="B24" s="27"/>
      <c r="C24" s="28"/>
      <c r="D24" s="29">
        <f>SUM(D25:D25)</f>
        <v>2728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2728</v>
      </c>
      <c r="P24" s="41">
        <f>(O24/P$28)</f>
        <v>1.4025706940874036</v>
      </c>
      <c r="Q24" s="9"/>
    </row>
    <row r="25" spans="1:17" ht="15.75" thickBot="1">
      <c r="A25" s="12"/>
      <c r="B25" s="42">
        <v>581</v>
      </c>
      <c r="C25" s="19" t="s">
        <v>79</v>
      </c>
      <c r="D25" s="43">
        <v>2728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2728</v>
      </c>
      <c r="P25" s="44">
        <f>(O25/P$28)</f>
        <v>1.4025706940874036</v>
      </c>
      <c r="Q25" s="9"/>
    </row>
    <row r="26" spans="1:120" ht="16.5" thickBot="1">
      <c r="A26" s="13" t="s">
        <v>10</v>
      </c>
      <c r="B26" s="21"/>
      <c r="C26" s="20"/>
      <c r="D26" s="14">
        <f>SUM(D5,D12,D16,D20,D22,D24)</f>
        <v>1423457</v>
      </c>
      <c r="E26" s="14">
        <f aca="true" t="shared" si="0" ref="E26:N26">SUM(E5,E12,E16,E20,E22,E24)</f>
        <v>199311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10804</v>
      </c>
      <c r="J26" s="14">
        <f t="shared" si="0"/>
        <v>0</v>
      </c>
      <c r="K26" s="14">
        <f t="shared" si="0"/>
        <v>0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>SUM(D26:N26)</f>
        <v>1633572</v>
      </c>
      <c r="P26" s="35">
        <f>(O26/P$28)</f>
        <v>839.8827763496143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80</v>
      </c>
      <c r="N28" s="90"/>
      <c r="O28" s="90"/>
      <c r="P28" s="39">
        <v>1945</v>
      </c>
    </row>
    <row r="29" spans="1:16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ht="15.75" customHeight="1" thickBot="1">
      <c r="A30" s="94" t="s">
        <v>39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202308</v>
      </c>
      <c r="E5" s="24">
        <f t="shared" si="0"/>
        <v>17712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220020</v>
      </c>
      <c r="O5" s="30">
        <f aca="true" t="shared" si="2" ref="O5:O21">(N5/O$23)</f>
        <v>123.39876612450925</v>
      </c>
      <c r="P5" s="6"/>
    </row>
    <row r="6" spans="1:16" ht="15">
      <c r="A6" s="12"/>
      <c r="B6" s="42">
        <v>513</v>
      </c>
      <c r="C6" s="19" t="s">
        <v>19</v>
      </c>
      <c r="D6" s="43">
        <v>135981</v>
      </c>
      <c r="E6" s="43">
        <v>17712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153693</v>
      </c>
      <c r="O6" s="44">
        <f t="shared" si="2"/>
        <v>86.19910263600673</v>
      </c>
      <c r="P6" s="9"/>
    </row>
    <row r="7" spans="1:16" ht="15">
      <c r="A7" s="12"/>
      <c r="B7" s="42">
        <v>514</v>
      </c>
      <c r="C7" s="19" t="s">
        <v>20</v>
      </c>
      <c r="D7" s="43">
        <v>51515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51515</v>
      </c>
      <c r="O7" s="44">
        <f t="shared" si="2"/>
        <v>28.892316320807627</v>
      </c>
      <c r="P7" s="9"/>
    </row>
    <row r="8" spans="1:16" ht="15">
      <c r="A8" s="12"/>
      <c r="B8" s="42">
        <v>515</v>
      </c>
      <c r="C8" s="19" t="s">
        <v>21</v>
      </c>
      <c r="D8" s="43">
        <v>14812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14812</v>
      </c>
      <c r="O8" s="44">
        <f t="shared" si="2"/>
        <v>8.307347167694896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SUM(D10:D12)</f>
        <v>390416</v>
      </c>
      <c r="E9" s="29">
        <f t="shared" si="3"/>
        <v>68950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459366</v>
      </c>
      <c r="O9" s="41">
        <f t="shared" si="2"/>
        <v>257.6365675827257</v>
      </c>
      <c r="P9" s="10"/>
    </row>
    <row r="10" spans="1:16" ht="15">
      <c r="A10" s="12"/>
      <c r="B10" s="42">
        <v>521</v>
      </c>
      <c r="C10" s="19" t="s">
        <v>24</v>
      </c>
      <c r="D10" s="43">
        <v>388112</v>
      </c>
      <c r="E10" s="43">
        <v>68950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457062</v>
      </c>
      <c r="O10" s="44">
        <f t="shared" si="2"/>
        <v>256.34436343241725</v>
      </c>
      <c r="P10" s="9"/>
    </row>
    <row r="11" spans="1:16" ht="15">
      <c r="A11" s="12"/>
      <c r="B11" s="42">
        <v>522</v>
      </c>
      <c r="C11" s="19" t="s">
        <v>25</v>
      </c>
      <c r="D11" s="43">
        <v>976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976</v>
      </c>
      <c r="O11" s="44">
        <f t="shared" si="2"/>
        <v>0.5473920358945598</v>
      </c>
      <c r="P11" s="9"/>
    </row>
    <row r="12" spans="1:16" ht="15">
      <c r="A12" s="12"/>
      <c r="B12" s="42">
        <v>524</v>
      </c>
      <c r="C12" s="19" t="s">
        <v>26</v>
      </c>
      <c r="D12" s="43">
        <v>1328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1328</v>
      </c>
      <c r="O12" s="44">
        <f t="shared" si="2"/>
        <v>0.7448121144139092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110148</v>
      </c>
      <c r="E13" s="29">
        <f t="shared" si="4"/>
        <v>12453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122601</v>
      </c>
      <c r="O13" s="41">
        <f t="shared" si="2"/>
        <v>68.76107683679193</v>
      </c>
      <c r="P13" s="10"/>
    </row>
    <row r="14" spans="1:16" ht="15">
      <c r="A14" s="12"/>
      <c r="B14" s="42">
        <v>539</v>
      </c>
      <c r="C14" s="19" t="s">
        <v>28</v>
      </c>
      <c r="D14" s="43">
        <v>110148</v>
      </c>
      <c r="E14" s="43">
        <v>12453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122601</v>
      </c>
      <c r="O14" s="44">
        <f t="shared" si="2"/>
        <v>68.76107683679193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39014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39014</v>
      </c>
      <c r="O15" s="41">
        <f t="shared" si="2"/>
        <v>21.881099270891756</v>
      </c>
      <c r="P15" s="10"/>
    </row>
    <row r="16" spans="1:16" ht="15">
      <c r="A16" s="12"/>
      <c r="B16" s="42">
        <v>541</v>
      </c>
      <c r="C16" s="19" t="s">
        <v>30</v>
      </c>
      <c r="D16" s="43">
        <v>39014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39014</v>
      </c>
      <c r="O16" s="44">
        <f t="shared" si="2"/>
        <v>21.881099270891756</v>
      </c>
      <c r="P16" s="9"/>
    </row>
    <row r="17" spans="1:16" ht="15.75">
      <c r="A17" s="26" t="s">
        <v>41</v>
      </c>
      <c r="B17" s="27"/>
      <c r="C17" s="28"/>
      <c r="D17" s="29">
        <f aca="true" t="shared" si="6" ref="D17:M17">SUM(D18:D18)</f>
        <v>1506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1506</v>
      </c>
      <c r="O17" s="41">
        <f t="shared" si="2"/>
        <v>0.8446438586651711</v>
      </c>
      <c r="P17" s="10"/>
    </row>
    <row r="18" spans="1:16" ht="15">
      <c r="A18" s="12"/>
      <c r="B18" s="42">
        <v>569</v>
      </c>
      <c r="C18" s="19" t="s">
        <v>42</v>
      </c>
      <c r="D18" s="43">
        <v>1506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1506</v>
      </c>
      <c r="O18" s="44">
        <f t="shared" si="2"/>
        <v>0.8446438586651711</v>
      </c>
      <c r="P18" s="9"/>
    </row>
    <row r="19" spans="1:16" ht="15.75">
      <c r="A19" s="26" t="s">
        <v>31</v>
      </c>
      <c r="B19" s="27"/>
      <c r="C19" s="28"/>
      <c r="D19" s="29">
        <f aca="true" t="shared" si="7" ref="D19:M19">SUM(D20:D20)</f>
        <v>16425</v>
      </c>
      <c r="E19" s="29">
        <f t="shared" si="7"/>
        <v>3792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20217</v>
      </c>
      <c r="O19" s="41">
        <f t="shared" si="2"/>
        <v>11.338754907459338</v>
      </c>
      <c r="P19" s="9"/>
    </row>
    <row r="20" spans="1:16" ht="15.75" thickBot="1">
      <c r="A20" s="12"/>
      <c r="B20" s="42">
        <v>572</v>
      </c>
      <c r="C20" s="19" t="s">
        <v>32</v>
      </c>
      <c r="D20" s="43">
        <v>16425</v>
      </c>
      <c r="E20" s="43">
        <v>3792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20217</v>
      </c>
      <c r="O20" s="44">
        <f t="shared" si="2"/>
        <v>11.338754907459338</v>
      </c>
      <c r="P20" s="9"/>
    </row>
    <row r="21" spans="1:119" ht="16.5" thickBot="1">
      <c r="A21" s="13" t="s">
        <v>10</v>
      </c>
      <c r="B21" s="21"/>
      <c r="C21" s="20"/>
      <c r="D21" s="14">
        <f>SUM(D5,D9,D13,D15,D17,D19)</f>
        <v>759817</v>
      </c>
      <c r="E21" s="14">
        <f aca="true" t="shared" si="8" ref="E21:M21">SUM(E5,E9,E13,E15,E17,E19)</f>
        <v>102907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862724</v>
      </c>
      <c r="O21" s="35">
        <f t="shared" si="2"/>
        <v>483.8609085810432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43</v>
      </c>
      <c r="M23" s="90"/>
      <c r="N23" s="90"/>
      <c r="O23" s="39">
        <v>1783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321162</v>
      </c>
      <c r="E5" s="24">
        <f t="shared" si="0"/>
        <v>45472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366634</v>
      </c>
      <c r="O5" s="30">
        <f aca="true" t="shared" si="2" ref="O5:O20">(N5/O$22)</f>
        <v>204.25292479108634</v>
      </c>
      <c r="P5" s="6"/>
    </row>
    <row r="6" spans="1:16" ht="15">
      <c r="A6" s="12"/>
      <c r="B6" s="42">
        <v>513</v>
      </c>
      <c r="C6" s="19" t="s">
        <v>19</v>
      </c>
      <c r="D6" s="43">
        <v>116528</v>
      </c>
      <c r="E6" s="43">
        <v>45472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162000</v>
      </c>
      <c r="O6" s="44">
        <f t="shared" si="2"/>
        <v>90.25069637883009</v>
      </c>
      <c r="P6" s="9"/>
    </row>
    <row r="7" spans="1:16" ht="15">
      <c r="A7" s="12"/>
      <c r="B7" s="42">
        <v>514</v>
      </c>
      <c r="C7" s="19" t="s">
        <v>20</v>
      </c>
      <c r="D7" s="43">
        <v>52574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52574</v>
      </c>
      <c r="O7" s="44">
        <f t="shared" si="2"/>
        <v>29.289136490250698</v>
      </c>
      <c r="P7" s="9"/>
    </row>
    <row r="8" spans="1:16" ht="15">
      <c r="A8" s="12"/>
      <c r="B8" s="42">
        <v>515</v>
      </c>
      <c r="C8" s="19" t="s">
        <v>21</v>
      </c>
      <c r="D8" s="43">
        <v>33372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33372</v>
      </c>
      <c r="O8" s="44">
        <f t="shared" si="2"/>
        <v>18.591643454038998</v>
      </c>
      <c r="P8" s="9"/>
    </row>
    <row r="9" spans="1:16" ht="15">
      <c r="A9" s="12"/>
      <c r="B9" s="42">
        <v>519</v>
      </c>
      <c r="C9" s="19" t="s">
        <v>22</v>
      </c>
      <c r="D9" s="43">
        <v>118688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118688</v>
      </c>
      <c r="O9" s="44">
        <f t="shared" si="2"/>
        <v>66.12144846796657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363700</v>
      </c>
      <c r="E10" s="29">
        <f t="shared" si="3"/>
        <v>9851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373551</v>
      </c>
      <c r="O10" s="41">
        <f t="shared" si="2"/>
        <v>208.10640668523678</v>
      </c>
      <c r="P10" s="10"/>
    </row>
    <row r="11" spans="1:16" ht="15">
      <c r="A11" s="12"/>
      <c r="B11" s="42">
        <v>521</v>
      </c>
      <c r="C11" s="19" t="s">
        <v>24</v>
      </c>
      <c r="D11" s="43">
        <v>350997</v>
      </c>
      <c r="E11" s="43">
        <v>9851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360848</v>
      </c>
      <c r="O11" s="44">
        <f t="shared" si="2"/>
        <v>201.02952646239555</v>
      </c>
      <c r="P11" s="9"/>
    </row>
    <row r="12" spans="1:16" ht="15">
      <c r="A12" s="12"/>
      <c r="B12" s="42">
        <v>522</v>
      </c>
      <c r="C12" s="19" t="s">
        <v>25</v>
      </c>
      <c r="D12" s="43">
        <v>403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403</v>
      </c>
      <c r="O12" s="44">
        <f t="shared" si="2"/>
        <v>0.2245125348189415</v>
      </c>
      <c r="P12" s="9"/>
    </row>
    <row r="13" spans="1:16" ht="15">
      <c r="A13" s="12"/>
      <c r="B13" s="42">
        <v>524</v>
      </c>
      <c r="C13" s="19" t="s">
        <v>26</v>
      </c>
      <c r="D13" s="43">
        <v>12300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12300</v>
      </c>
      <c r="O13" s="44">
        <f t="shared" si="2"/>
        <v>6.852367688022284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1222</v>
      </c>
      <c r="E14" s="29">
        <f t="shared" si="4"/>
        <v>3000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4222</v>
      </c>
      <c r="O14" s="41">
        <f t="shared" si="2"/>
        <v>2.3520891364902505</v>
      </c>
      <c r="P14" s="10"/>
    </row>
    <row r="15" spans="1:16" ht="15">
      <c r="A15" s="12"/>
      <c r="B15" s="42">
        <v>539</v>
      </c>
      <c r="C15" s="19" t="s">
        <v>28</v>
      </c>
      <c r="D15" s="43">
        <v>1222</v>
      </c>
      <c r="E15" s="43">
        <v>3000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4222</v>
      </c>
      <c r="O15" s="44">
        <f t="shared" si="2"/>
        <v>2.3520891364902505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72101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72101</v>
      </c>
      <c r="O16" s="41">
        <f t="shared" si="2"/>
        <v>40.167688022284125</v>
      </c>
      <c r="P16" s="10"/>
    </row>
    <row r="17" spans="1:16" ht="15">
      <c r="A17" s="12"/>
      <c r="B17" s="42">
        <v>541</v>
      </c>
      <c r="C17" s="19" t="s">
        <v>30</v>
      </c>
      <c r="D17" s="43">
        <v>72101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72101</v>
      </c>
      <c r="O17" s="44">
        <f t="shared" si="2"/>
        <v>40.167688022284125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37998</v>
      </c>
      <c r="E18" s="29">
        <f t="shared" si="6"/>
        <v>345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38343</v>
      </c>
      <c r="O18" s="41">
        <f t="shared" si="2"/>
        <v>21.36100278551532</v>
      </c>
      <c r="P18" s="9"/>
    </row>
    <row r="19" spans="1:16" ht="15.75" thickBot="1">
      <c r="A19" s="12"/>
      <c r="B19" s="42">
        <v>572</v>
      </c>
      <c r="C19" s="19" t="s">
        <v>32</v>
      </c>
      <c r="D19" s="43">
        <v>37998</v>
      </c>
      <c r="E19" s="43">
        <v>345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38343</v>
      </c>
      <c r="O19" s="44">
        <f t="shared" si="2"/>
        <v>21.36100278551532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796183</v>
      </c>
      <c r="E20" s="14">
        <f aca="true" t="shared" si="7" ref="E20:M20">SUM(E5,E10,E14,E16,E18)</f>
        <v>58668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854851</v>
      </c>
      <c r="O20" s="35">
        <f t="shared" si="2"/>
        <v>476.24011142061283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38</v>
      </c>
      <c r="M22" s="90"/>
      <c r="N22" s="90"/>
      <c r="O22" s="39">
        <v>1795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304229</v>
      </c>
      <c r="E5" s="24">
        <f t="shared" si="0"/>
        <v>47886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352115</v>
      </c>
      <c r="O5" s="30">
        <f aca="true" t="shared" si="2" ref="O5:O20">(N5/O$22)</f>
        <v>194.53867403314916</v>
      </c>
      <c r="P5" s="6"/>
    </row>
    <row r="6" spans="1:16" ht="15">
      <c r="A6" s="12"/>
      <c r="B6" s="42">
        <v>513</v>
      </c>
      <c r="C6" s="19" t="s">
        <v>19</v>
      </c>
      <c r="D6" s="43">
        <v>107003</v>
      </c>
      <c r="E6" s="43">
        <v>46524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153527</v>
      </c>
      <c r="O6" s="44">
        <f t="shared" si="2"/>
        <v>84.82154696132596</v>
      </c>
      <c r="P6" s="9"/>
    </row>
    <row r="7" spans="1:16" ht="15">
      <c r="A7" s="12"/>
      <c r="B7" s="42">
        <v>514</v>
      </c>
      <c r="C7" s="19" t="s">
        <v>20</v>
      </c>
      <c r="D7" s="43">
        <v>24174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24174</v>
      </c>
      <c r="O7" s="44">
        <f t="shared" si="2"/>
        <v>13.355801104972375</v>
      </c>
      <c r="P7" s="9"/>
    </row>
    <row r="8" spans="1:16" ht="15">
      <c r="A8" s="12"/>
      <c r="B8" s="42">
        <v>515</v>
      </c>
      <c r="C8" s="19" t="s">
        <v>21</v>
      </c>
      <c r="D8" s="43">
        <v>49984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49984</v>
      </c>
      <c r="O8" s="44">
        <f t="shared" si="2"/>
        <v>27.61546961325967</v>
      </c>
      <c r="P8" s="9"/>
    </row>
    <row r="9" spans="1:16" ht="15">
      <c r="A9" s="12"/>
      <c r="B9" s="42">
        <v>519</v>
      </c>
      <c r="C9" s="19" t="s">
        <v>22</v>
      </c>
      <c r="D9" s="43">
        <v>123068</v>
      </c>
      <c r="E9" s="43">
        <v>1362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124430</v>
      </c>
      <c r="O9" s="44">
        <f t="shared" si="2"/>
        <v>68.74585635359117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371882</v>
      </c>
      <c r="E10" s="29">
        <f t="shared" si="3"/>
        <v>5164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377046</v>
      </c>
      <c r="O10" s="41">
        <f t="shared" si="2"/>
        <v>208.31270718232045</v>
      </c>
      <c r="P10" s="10"/>
    </row>
    <row r="11" spans="1:16" ht="15">
      <c r="A11" s="12"/>
      <c r="B11" s="42">
        <v>521</v>
      </c>
      <c r="C11" s="19" t="s">
        <v>24</v>
      </c>
      <c r="D11" s="43">
        <v>355692</v>
      </c>
      <c r="E11" s="43">
        <v>5164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360856</v>
      </c>
      <c r="O11" s="44">
        <f t="shared" si="2"/>
        <v>199.36795580110498</v>
      </c>
      <c r="P11" s="9"/>
    </row>
    <row r="12" spans="1:16" ht="15">
      <c r="A12" s="12"/>
      <c r="B12" s="42">
        <v>522</v>
      </c>
      <c r="C12" s="19" t="s">
        <v>25</v>
      </c>
      <c r="D12" s="43">
        <v>470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470</v>
      </c>
      <c r="O12" s="44">
        <f t="shared" si="2"/>
        <v>0.2596685082872928</v>
      </c>
      <c r="P12" s="9"/>
    </row>
    <row r="13" spans="1:16" ht="15">
      <c r="A13" s="12"/>
      <c r="B13" s="42">
        <v>524</v>
      </c>
      <c r="C13" s="19" t="s">
        <v>26</v>
      </c>
      <c r="D13" s="43">
        <v>15720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15720</v>
      </c>
      <c r="O13" s="44">
        <f t="shared" si="2"/>
        <v>8.685082872928177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1662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1662</v>
      </c>
      <c r="O14" s="41">
        <f t="shared" si="2"/>
        <v>0.918232044198895</v>
      </c>
      <c r="P14" s="10"/>
    </row>
    <row r="15" spans="1:16" ht="15">
      <c r="A15" s="12"/>
      <c r="B15" s="42">
        <v>539</v>
      </c>
      <c r="C15" s="19" t="s">
        <v>28</v>
      </c>
      <c r="D15" s="43">
        <v>1662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1662</v>
      </c>
      <c r="O15" s="44">
        <f t="shared" si="2"/>
        <v>0.918232044198895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54292</v>
      </c>
      <c r="E16" s="29">
        <f t="shared" si="5"/>
        <v>16500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70792</v>
      </c>
      <c r="O16" s="41">
        <f t="shared" si="2"/>
        <v>39.11160220994475</v>
      </c>
      <c r="P16" s="10"/>
    </row>
    <row r="17" spans="1:16" ht="15">
      <c r="A17" s="12"/>
      <c r="B17" s="42">
        <v>541</v>
      </c>
      <c r="C17" s="19" t="s">
        <v>30</v>
      </c>
      <c r="D17" s="43">
        <v>54292</v>
      </c>
      <c r="E17" s="43">
        <v>16500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70792</v>
      </c>
      <c r="O17" s="44">
        <f t="shared" si="2"/>
        <v>39.11160220994475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20275</v>
      </c>
      <c r="E18" s="29">
        <f t="shared" si="6"/>
        <v>1185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21460</v>
      </c>
      <c r="O18" s="41">
        <f t="shared" si="2"/>
        <v>11.856353591160222</v>
      </c>
      <c r="P18" s="9"/>
    </row>
    <row r="19" spans="1:16" ht="15.75" thickBot="1">
      <c r="A19" s="12"/>
      <c r="B19" s="42">
        <v>572</v>
      </c>
      <c r="C19" s="19" t="s">
        <v>32</v>
      </c>
      <c r="D19" s="43">
        <v>20275</v>
      </c>
      <c r="E19" s="43">
        <v>1185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21460</v>
      </c>
      <c r="O19" s="44">
        <f t="shared" si="2"/>
        <v>11.856353591160222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752340</v>
      </c>
      <c r="E20" s="14">
        <f aca="true" t="shared" si="7" ref="E20:M20">SUM(E5,E10,E14,E16,E18)</f>
        <v>70735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823075</v>
      </c>
      <c r="O20" s="35">
        <f t="shared" si="2"/>
        <v>454.73756906077347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1810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349019</v>
      </c>
      <c r="E5" s="24">
        <f t="shared" si="0"/>
        <v>7902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356921</v>
      </c>
      <c r="O5" s="30">
        <f aca="true" t="shared" si="2" ref="O5:O20">(N5/O$22)</f>
        <v>218.96993865030674</v>
      </c>
      <c r="P5" s="6"/>
    </row>
    <row r="6" spans="1:16" ht="15">
      <c r="A6" s="12"/>
      <c r="B6" s="42">
        <v>513</v>
      </c>
      <c r="C6" s="19" t="s">
        <v>19</v>
      </c>
      <c r="D6" s="43">
        <v>124105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124105</v>
      </c>
      <c r="O6" s="44">
        <f t="shared" si="2"/>
        <v>76.13803680981596</v>
      </c>
      <c r="P6" s="9"/>
    </row>
    <row r="7" spans="1:16" ht="15">
      <c r="A7" s="12"/>
      <c r="B7" s="42">
        <v>514</v>
      </c>
      <c r="C7" s="19" t="s">
        <v>20</v>
      </c>
      <c r="D7" s="43">
        <v>30046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30046</v>
      </c>
      <c r="O7" s="44">
        <f t="shared" si="2"/>
        <v>18.433128834355827</v>
      </c>
      <c r="P7" s="9"/>
    </row>
    <row r="8" spans="1:16" ht="15">
      <c r="A8" s="12"/>
      <c r="B8" s="42">
        <v>515</v>
      </c>
      <c r="C8" s="19" t="s">
        <v>21</v>
      </c>
      <c r="D8" s="43">
        <v>68376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68376</v>
      </c>
      <c r="O8" s="44">
        <f t="shared" si="2"/>
        <v>41.94846625766871</v>
      </c>
      <c r="P8" s="9"/>
    </row>
    <row r="9" spans="1:16" ht="15">
      <c r="A9" s="12"/>
      <c r="B9" s="42">
        <v>519</v>
      </c>
      <c r="C9" s="19" t="s">
        <v>22</v>
      </c>
      <c r="D9" s="43">
        <v>126492</v>
      </c>
      <c r="E9" s="43">
        <v>7902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134394</v>
      </c>
      <c r="O9" s="44">
        <f t="shared" si="2"/>
        <v>82.45030674846626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357875</v>
      </c>
      <c r="E10" s="29">
        <f t="shared" si="3"/>
        <v>31377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389252</v>
      </c>
      <c r="O10" s="41">
        <f t="shared" si="2"/>
        <v>238.8049079754601</v>
      </c>
      <c r="P10" s="10"/>
    </row>
    <row r="11" spans="1:16" ht="15">
      <c r="A11" s="12"/>
      <c r="B11" s="42">
        <v>521</v>
      </c>
      <c r="C11" s="19" t="s">
        <v>24</v>
      </c>
      <c r="D11" s="43">
        <v>350326</v>
      </c>
      <c r="E11" s="43">
        <v>31377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381703</v>
      </c>
      <c r="O11" s="44">
        <f t="shared" si="2"/>
        <v>234.17361963190183</v>
      </c>
      <c r="P11" s="9"/>
    </row>
    <row r="12" spans="1:16" ht="15">
      <c r="A12" s="12"/>
      <c r="B12" s="42">
        <v>522</v>
      </c>
      <c r="C12" s="19" t="s">
        <v>25</v>
      </c>
      <c r="D12" s="43">
        <v>261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</v>
      </c>
      <c r="O12" s="44">
        <f t="shared" si="2"/>
        <v>0.16012269938650306</v>
      </c>
      <c r="P12" s="9"/>
    </row>
    <row r="13" spans="1:16" ht="15">
      <c r="A13" s="12"/>
      <c r="B13" s="42">
        <v>524</v>
      </c>
      <c r="C13" s="19" t="s">
        <v>26</v>
      </c>
      <c r="D13" s="43">
        <v>7288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7288</v>
      </c>
      <c r="O13" s="44">
        <f t="shared" si="2"/>
        <v>4.471165644171779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396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396</v>
      </c>
      <c r="O14" s="41">
        <f t="shared" si="2"/>
        <v>0.24294478527607363</v>
      </c>
      <c r="P14" s="10"/>
    </row>
    <row r="15" spans="1:16" ht="15">
      <c r="A15" s="12"/>
      <c r="B15" s="42">
        <v>539</v>
      </c>
      <c r="C15" s="19" t="s">
        <v>28</v>
      </c>
      <c r="D15" s="43">
        <v>396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396</v>
      </c>
      <c r="O15" s="44">
        <f t="shared" si="2"/>
        <v>0.24294478527607363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101691</v>
      </c>
      <c r="E16" s="29">
        <f t="shared" si="5"/>
        <v>20000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121691</v>
      </c>
      <c r="O16" s="41">
        <f t="shared" si="2"/>
        <v>74.65705521472393</v>
      </c>
      <c r="P16" s="10"/>
    </row>
    <row r="17" spans="1:16" ht="15">
      <c r="A17" s="12"/>
      <c r="B17" s="42">
        <v>541</v>
      </c>
      <c r="C17" s="19" t="s">
        <v>30</v>
      </c>
      <c r="D17" s="43">
        <v>101691</v>
      </c>
      <c r="E17" s="43">
        <v>20000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121691</v>
      </c>
      <c r="O17" s="44">
        <f t="shared" si="2"/>
        <v>74.65705521472393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69837</v>
      </c>
      <c r="E18" s="29">
        <f t="shared" si="6"/>
        <v>4012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73849</v>
      </c>
      <c r="O18" s="41">
        <f t="shared" si="2"/>
        <v>45.30613496932515</v>
      </c>
      <c r="P18" s="9"/>
    </row>
    <row r="19" spans="1:16" ht="15.75" thickBot="1">
      <c r="A19" s="12"/>
      <c r="B19" s="42">
        <v>572</v>
      </c>
      <c r="C19" s="19" t="s">
        <v>32</v>
      </c>
      <c r="D19" s="43">
        <v>69837</v>
      </c>
      <c r="E19" s="43">
        <v>4012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73849</v>
      </c>
      <c r="O19" s="44">
        <f t="shared" si="2"/>
        <v>45.30613496932515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878818</v>
      </c>
      <c r="E20" s="14">
        <f aca="true" t="shared" si="7" ref="E20:M20">SUM(E5,E10,E14,E16,E18)</f>
        <v>63291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942109</v>
      </c>
      <c r="O20" s="35">
        <f t="shared" si="2"/>
        <v>577.980981595092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1630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316007</v>
      </c>
      <c r="E5" s="24">
        <f t="shared" si="0"/>
        <v>969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316976</v>
      </c>
      <c r="O5" s="30">
        <f aca="true" t="shared" si="2" ref="O5:O19">(N5/O$21)</f>
        <v>192.9251369446135</v>
      </c>
      <c r="P5" s="6"/>
    </row>
    <row r="6" spans="1:16" ht="15">
      <c r="A6" s="12"/>
      <c r="B6" s="42">
        <v>513</v>
      </c>
      <c r="C6" s="19" t="s">
        <v>19</v>
      </c>
      <c r="D6" s="43">
        <v>147891</v>
      </c>
      <c r="E6" s="43">
        <v>969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148860</v>
      </c>
      <c r="O6" s="44">
        <f t="shared" si="2"/>
        <v>90.60255629945222</v>
      </c>
      <c r="P6" s="9"/>
    </row>
    <row r="7" spans="1:16" ht="15">
      <c r="A7" s="12"/>
      <c r="B7" s="42">
        <v>514</v>
      </c>
      <c r="C7" s="19" t="s">
        <v>20</v>
      </c>
      <c r="D7" s="43">
        <v>25947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25947</v>
      </c>
      <c r="O7" s="44">
        <f t="shared" si="2"/>
        <v>15.79245283018868</v>
      </c>
      <c r="P7" s="9"/>
    </row>
    <row r="8" spans="1:16" ht="15">
      <c r="A8" s="12"/>
      <c r="B8" s="42">
        <v>515</v>
      </c>
      <c r="C8" s="19" t="s">
        <v>21</v>
      </c>
      <c r="D8" s="43">
        <v>19210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19210</v>
      </c>
      <c r="O8" s="44">
        <f t="shared" si="2"/>
        <v>11.692026780279976</v>
      </c>
      <c r="P8" s="9"/>
    </row>
    <row r="9" spans="1:16" ht="15">
      <c r="A9" s="12"/>
      <c r="B9" s="42">
        <v>519</v>
      </c>
      <c r="C9" s="19" t="s">
        <v>22</v>
      </c>
      <c r="D9" s="43">
        <v>122959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122959</v>
      </c>
      <c r="O9" s="44">
        <f t="shared" si="2"/>
        <v>74.83810103469264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373947</v>
      </c>
      <c r="E10" s="29">
        <f t="shared" si="3"/>
        <v>7616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381563</v>
      </c>
      <c r="O10" s="41">
        <f t="shared" si="2"/>
        <v>232.2355447352404</v>
      </c>
      <c r="P10" s="10"/>
    </row>
    <row r="11" spans="1:16" ht="15">
      <c r="A11" s="12"/>
      <c r="B11" s="42">
        <v>521</v>
      </c>
      <c r="C11" s="19" t="s">
        <v>24</v>
      </c>
      <c r="D11" s="43">
        <v>373233</v>
      </c>
      <c r="E11" s="43">
        <v>7616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380849</v>
      </c>
      <c r="O11" s="44">
        <f t="shared" si="2"/>
        <v>231.80097382836274</v>
      </c>
      <c r="P11" s="9"/>
    </row>
    <row r="12" spans="1:16" ht="15">
      <c r="A12" s="12"/>
      <c r="B12" s="42">
        <v>522</v>
      </c>
      <c r="C12" s="19" t="s">
        <v>25</v>
      </c>
      <c r="D12" s="43">
        <v>714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714</v>
      </c>
      <c r="O12" s="44">
        <f t="shared" si="2"/>
        <v>0.4345709068776628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895</v>
      </c>
      <c r="E13" s="29">
        <f t="shared" si="4"/>
        <v>1479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2374</v>
      </c>
      <c r="O13" s="41">
        <f t="shared" si="2"/>
        <v>1.4449178332318928</v>
      </c>
      <c r="P13" s="10"/>
    </row>
    <row r="14" spans="1:16" ht="15">
      <c r="A14" s="12"/>
      <c r="B14" s="42">
        <v>539</v>
      </c>
      <c r="C14" s="19" t="s">
        <v>28</v>
      </c>
      <c r="D14" s="43">
        <v>895</v>
      </c>
      <c r="E14" s="43">
        <v>1479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2374</v>
      </c>
      <c r="O14" s="44">
        <f t="shared" si="2"/>
        <v>1.4449178332318928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52394</v>
      </c>
      <c r="E15" s="29">
        <f t="shared" si="5"/>
        <v>58695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111089</v>
      </c>
      <c r="O15" s="41">
        <f t="shared" si="2"/>
        <v>67.61351186853317</v>
      </c>
      <c r="P15" s="10"/>
    </row>
    <row r="16" spans="1:16" ht="15">
      <c r="A16" s="12"/>
      <c r="B16" s="42">
        <v>541</v>
      </c>
      <c r="C16" s="19" t="s">
        <v>30</v>
      </c>
      <c r="D16" s="43">
        <v>52394</v>
      </c>
      <c r="E16" s="43">
        <v>58695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111089</v>
      </c>
      <c r="O16" s="44">
        <f t="shared" si="2"/>
        <v>67.61351186853317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27212</v>
      </c>
      <c r="E17" s="29">
        <f t="shared" si="6"/>
        <v>464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27676</v>
      </c>
      <c r="O17" s="41">
        <f t="shared" si="2"/>
        <v>16.844796104686548</v>
      </c>
      <c r="P17" s="9"/>
    </row>
    <row r="18" spans="1:16" ht="15.75" thickBot="1">
      <c r="A18" s="12"/>
      <c r="B18" s="42">
        <v>572</v>
      </c>
      <c r="C18" s="19" t="s">
        <v>32</v>
      </c>
      <c r="D18" s="43">
        <v>27212</v>
      </c>
      <c r="E18" s="43">
        <v>464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27676</v>
      </c>
      <c r="O18" s="44">
        <f t="shared" si="2"/>
        <v>16.844796104686548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770455</v>
      </c>
      <c r="E19" s="14">
        <f aca="true" t="shared" si="7" ref="E19:M19">SUM(E5,E10,E13,E15,E17)</f>
        <v>69223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839678</v>
      </c>
      <c r="O19" s="35">
        <f t="shared" si="2"/>
        <v>511.06390748630554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1643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316207</v>
      </c>
      <c r="E5" s="24">
        <f t="shared" si="0"/>
        <v>20626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336833</v>
      </c>
      <c r="O5" s="30">
        <f aca="true" t="shared" si="2" ref="O5:O19">(N5/O$21)</f>
        <v>204.26500909642206</v>
      </c>
      <c r="P5" s="6"/>
    </row>
    <row r="6" spans="1:16" ht="15">
      <c r="A6" s="12"/>
      <c r="B6" s="42">
        <v>513</v>
      </c>
      <c r="C6" s="19" t="s">
        <v>19</v>
      </c>
      <c r="D6" s="43">
        <v>147818</v>
      </c>
      <c r="E6" s="43">
        <v>20626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168444</v>
      </c>
      <c r="O6" s="44">
        <f t="shared" si="2"/>
        <v>102.14918132201335</v>
      </c>
      <c r="P6" s="9"/>
    </row>
    <row r="7" spans="1:16" ht="15">
      <c r="A7" s="12"/>
      <c r="B7" s="42">
        <v>514</v>
      </c>
      <c r="C7" s="19" t="s">
        <v>20</v>
      </c>
      <c r="D7" s="43">
        <v>32977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32977</v>
      </c>
      <c r="O7" s="44">
        <f t="shared" si="2"/>
        <v>19.998180715585203</v>
      </c>
      <c r="P7" s="9"/>
    </row>
    <row r="8" spans="1:16" ht="15">
      <c r="A8" s="12"/>
      <c r="B8" s="42">
        <v>515</v>
      </c>
      <c r="C8" s="19" t="s">
        <v>21</v>
      </c>
      <c r="D8" s="43">
        <v>27256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27256</v>
      </c>
      <c r="O8" s="44">
        <f t="shared" si="2"/>
        <v>16.52880533656762</v>
      </c>
      <c r="P8" s="9"/>
    </row>
    <row r="9" spans="1:16" ht="15">
      <c r="A9" s="12"/>
      <c r="B9" s="42">
        <v>519</v>
      </c>
      <c r="C9" s="19" t="s">
        <v>22</v>
      </c>
      <c r="D9" s="43">
        <v>108156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108156</v>
      </c>
      <c r="O9" s="44">
        <f t="shared" si="2"/>
        <v>65.5888417222559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303424</v>
      </c>
      <c r="E10" s="29">
        <f t="shared" si="3"/>
        <v>91959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395383</v>
      </c>
      <c r="O10" s="41">
        <f t="shared" si="2"/>
        <v>239.77137659187386</v>
      </c>
      <c r="P10" s="10"/>
    </row>
    <row r="11" spans="1:16" ht="15">
      <c r="A11" s="12"/>
      <c r="B11" s="42">
        <v>521</v>
      </c>
      <c r="C11" s="19" t="s">
        <v>24</v>
      </c>
      <c r="D11" s="43">
        <v>302864</v>
      </c>
      <c r="E11" s="43">
        <v>91959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394823</v>
      </c>
      <c r="O11" s="44">
        <f t="shared" si="2"/>
        <v>239.43177683444512</v>
      </c>
      <c r="P11" s="9"/>
    </row>
    <row r="12" spans="1:16" ht="15">
      <c r="A12" s="12"/>
      <c r="B12" s="42">
        <v>522</v>
      </c>
      <c r="C12" s="19" t="s">
        <v>25</v>
      </c>
      <c r="D12" s="43">
        <v>560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560</v>
      </c>
      <c r="O12" s="44">
        <f t="shared" si="2"/>
        <v>0.3395997574287447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151</v>
      </c>
      <c r="E13" s="29">
        <f t="shared" si="4"/>
        <v>16885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17036</v>
      </c>
      <c r="O13" s="41">
        <f t="shared" si="2"/>
        <v>10.331109763493027</v>
      </c>
      <c r="P13" s="10"/>
    </row>
    <row r="14" spans="1:16" ht="15">
      <c r="A14" s="12"/>
      <c r="B14" s="42">
        <v>539</v>
      </c>
      <c r="C14" s="19" t="s">
        <v>28</v>
      </c>
      <c r="D14" s="43">
        <v>151</v>
      </c>
      <c r="E14" s="43">
        <v>16885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17036</v>
      </c>
      <c r="O14" s="44">
        <f t="shared" si="2"/>
        <v>10.331109763493027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49143</v>
      </c>
      <c r="E15" s="29">
        <f t="shared" si="5"/>
        <v>27721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76864</v>
      </c>
      <c r="O15" s="41">
        <f t="shared" si="2"/>
        <v>46.61249241964827</v>
      </c>
      <c r="P15" s="10"/>
    </row>
    <row r="16" spans="1:16" ht="15">
      <c r="A16" s="12"/>
      <c r="B16" s="42">
        <v>541</v>
      </c>
      <c r="C16" s="19" t="s">
        <v>30</v>
      </c>
      <c r="D16" s="43">
        <v>49143</v>
      </c>
      <c r="E16" s="43">
        <v>27721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76864</v>
      </c>
      <c r="O16" s="44">
        <f t="shared" si="2"/>
        <v>46.61249241964827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47992</v>
      </c>
      <c r="E17" s="29">
        <f t="shared" si="6"/>
        <v>6172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54164</v>
      </c>
      <c r="O17" s="41">
        <f t="shared" si="2"/>
        <v>32.846573681018796</v>
      </c>
      <c r="P17" s="9"/>
    </row>
    <row r="18" spans="1:16" ht="15.75" thickBot="1">
      <c r="A18" s="12"/>
      <c r="B18" s="42">
        <v>572</v>
      </c>
      <c r="C18" s="19" t="s">
        <v>32</v>
      </c>
      <c r="D18" s="43">
        <v>47992</v>
      </c>
      <c r="E18" s="43">
        <v>6172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54164</v>
      </c>
      <c r="O18" s="44">
        <f t="shared" si="2"/>
        <v>32.846573681018796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716917</v>
      </c>
      <c r="E19" s="14">
        <f aca="true" t="shared" si="7" ref="E19:M19">SUM(E5,E10,E13,E15,E17)</f>
        <v>163363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880280</v>
      </c>
      <c r="O19" s="35">
        <f t="shared" si="2"/>
        <v>533.826561552456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57</v>
      </c>
      <c r="M21" s="90"/>
      <c r="N21" s="90"/>
      <c r="O21" s="39">
        <v>1649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306368</v>
      </c>
      <c r="E5" s="24">
        <f t="shared" si="0"/>
        <v>4936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311304</v>
      </c>
      <c r="O5" s="30">
        <f aca="true" t="shared" si="2" ref="O5:O23">(N5/O$25)</f>
        <v>162.05309734513276</v>
      </c>
      <c r="P5" s="6"/>
    </row>
    <row r="6" spans="1:16" ht="15">
      <c r="A6" s="12"/>
      <c r="B6" s="42">
        <v>511</v>
      </c>
      <c r="C6" s="19" t="s">
        <v>47</v>
      </c>
      <c r="D6" s="43">
        <v>11529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11529</v>
      </c>
      <c r="O6" s="44">
        <f t="shared" si="2"/>
        <v>6.001561686621551</v>
      </c>
      <c r="P6" s="9"/>
    </row>
    <row r="7" spans="1:16" ht="15">
      <c r="A7" s="12"/>
      <c r="B7" s="42">
        <v>512</v>
      </c>
      <c r="C7" s="19" t="s">
        <v>48</v>
      </c>
      <c r="D7" s="43">
        <v>216931</v>
      </c>
      <c r="E7" s="43">
        <v>2526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219457</v>
      </c>
      <c r="O7" s="44">
        <f t="shared" si="2"/>
        <v>114.24102030192608</v>
      </c>
      <c r="P7" s="9"/>
    </row>
    <row r="8" spans="1:16" ht="15">
      <c r="A8" s="12"/>
      <c r="B8" s="42">
        <v>513</v>
      </c>
      <c r="C8" s="19" t="s">
        <v>19</v>
      </c>
      <c r="D8" s="43">
        <v>20838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20838</v>
      </c>
      <c r="O8" s="44">
        <f t="shared" si="2"/>
        <v>10.847475273295158</v>
      </c>
      <c r="P8" s="9"/>
    </row>
    <row r="9" spans="1:16" ht="15">
      <c r="A9" s="12"/>
      <c r="B9" s="42">
        <v>514</v>
      </c>
      <c r="C9" s="19" t="s">
        <v>20</v>
      </c>
      <c r="D9" s="43">
        <v>21052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21052</v>
      </c>
      <c r="O9" s="44">
        <f t="shared" si="2"/>
        <v>10.958875585632484</v>
      </c>
      <c r="P9" s="9"/>
    </row>
    <row r="10" spans="1:16" ht="15">
      <c r="A10" s="12"/>
      <c r="B10" s="42">
        <v>515</v>
      </c>
      <c r="C10" s="19" t="s">
        <v>21</v>
      </c>
      <c r="D10" s="43">
        <v>7876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7876</v>
      </c>
      <c r="O10" s="44">
        <f t="shared" si="2"/>
        <v>4.099947943779282</v>
      </c>
      <c r="P10" s="9"/>
    </row>
    <row r="11" spans="1:16" ht="15">
      <c r="A11" s="12"/>
      <c r="B11" s="42">
        <v>519</v>
      </c>
      <c r="C11" s="19" t="s">
        <v>51</v>
      </c>
      <c r="D11" s="43">
        <v>28142</v>
      </c>
      <c r="E11" s="43">
        <v>2410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30552</v>
      </c>
      <c r="O11" s="44">
        <f t="shared" si="2"/>
        <v>15.904216553878188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685691</v>
      </c>
      <c r="E12" s="29">
        <f t="shared" si="3"/>
        <v>133642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819333</v>
      </c>
      <c r="O12" s="41">
        <f t="shared" si="2"/>
        <v>426.51379489849035</v>
      </c>
      <c r="P12" s="10"/>
    </row>
    <row r="13" spans="1:16" ht="15">
      <c r="A13" s="12"/>
      <c r="B13" s="42">
        <v>521</v>
      </c>
      <c r="C13" s="19" t="s">
        <v>24</v>
      </c>
      <c r="D13" s="43">
        <v>587844</v>
      </c>
      <c r="E13" s="43">
        <v>133642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721486</v>
      </c>
      <c r="O13" s="44">
        <f t="shared" si="2"/>
        <v>375.5783446121812</v>
      </c>
      <c r="P13" s="9"/>
    </row>
    <row r="14" spans="1:16" ht="15">
      <c r="A14" s="12"/>
      <c r="B14" s="42">
        <v>522</v>
      </c>
      <c r="C14" s="19" t="s">
        <v>25</v>
      </c>
      <c r="D14" s="43">
        <v>69262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69262</v>
      </c>
      <c r="O14" s="44">
        <f t="shared" si="2"/>
        <v>36.055179593961476</v>
      </c>
      <c r="P14" s="9"/>
    </row>
    <row r="15" spans="1:16" ht="15">
      <c r="A15" s="12"/>
      <c r="B15" s="42">
        <v>524</v>
      </c>
      <c r="C15" s="19" t="s">
        <v>26</v>
      </c>
      <c r="D15" s="43">
        <v>28585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28585</v>
      </c>
      <c r="O15" s="44">
        <f t="shared" si="2"/>
        <v>14.880270692347736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SUM(D17:D18)</f>
        <v>171212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171212</v>
      </c>
      <c r="O16" s="41">
        <f t="shared" si="2"/>
        <v>89.12649661634565</v>
      </c>
      <c r="P16" s="10"/>
    </row>
    <row r="17" spans="1:16" ht="15">
      <c r="A17" s="12"/>
      <c r="B17" s="42">
        <v>534</v>
      </c>
      <c r="C17" s="19" t="s">
        <v>62</v>
      </c>
      <c r="D17" s="43">
        <v>165044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165044</v>
      </c>
      <c r="O17" s="44">
        <f t="shared" si="2"/>
        <v>85.91566892243623</v>
      </c>
      <c r="P17" s="9"/>
    </row>
    <row r="18" spans="1:16" ht="15">
      <c r="A18" s="12"/>
      <c r="B18" s="42">
        <v>539</v>
      </c>
      <c r="C18" s="19" t="s">
        <v>28</v>
      </c>
      <c r="D18" s="43">
        <v>6168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6168</v>
      </c>
      <c r="O18" s="44">
        <f t="shared" si="2"/>
        <v>3.210827693909422</v>
      </c>
      <c r="P18" s="9"/>
    </row>
    <row r="19" spans="1:16" ht="15.75">
      <c r="A19" s="26" t="s">
        <v>29</v>
      </c>
      <c r="B19" s="27"/>
      <c r="C19" s="28"/>
      <c r="D19" s="29">
        <f aca="true" t="shared" si="5" ref="D19:M19">SUM(D20:D20)</f>
        <v>62006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62006</v>
      </c>
      <c r="O19" s="41">
        <f t="shared" si="2"/>
        <v>32.277980218636124</v>
      </c>
      <c r="P19" s="10"/>
    </row>
    <row r="20" spans="1:16" ht="15">
      <c r="A20" s="12"/>
      <c r="B20" s="42">
        <v>541</v>
      </c>
      <c r="C20" s="19" t="s">
        <v>53</v>
      </c>
      <c r="D20" s="43">
        <v>62006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62006</v>
      </c>
      <c r="O20" s="44">
        <f t="shared" si="2"/>
        <v>32.277980218636124</v>
      </c>
      <c r="P20" s="9"/>
    </row>
    <row r="21" spans="1:16" ht="15.75">
      <c r="A21" s="26" t="s">
        <v>31</v>
      </c>
      <c r="B21" s="27"/>
      <c r="C21" s="28"/>
      <c r="D21" s="29">
        <f aca="true" t="shared" si="6" ref="D21:M21">SUM(D22:D22)</f>
        <v>28283</v>
      </c>
      <c r="E21" s="29">
        <f t="shared" si="6"/>
        <v>1456853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1485136</v>
      </c>
      <c r="O21" s="41">
        <f t="shared" si="2"/>
        <v>773.1056741280584</v>
      </c>
      <c r="P21" s="9"/>
    </row>
    <row r="22" spans="1:16" ht="15.75" thickBot="1">
      <c r="A22" s="12"/>
      <c r="B22" s="42">
        <v>572</v>
      </c>
      <c r="C22" s="19" t="s">
        <v>54</v>
      </c>
      <c r="D22" s="43">
        <v>28283</v>
      </c>
      <c r="E22" s="43">
        <v>1456853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1485136</v>
      </c>
      <c r="O22" s="44">
        <f t="shared" si="2"/>
        <v>773.1056741280584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1253560</v>
      </c>
      <c r="E23" s="14">
        <f aca="true" t="shared" si="7" ref="E23:M23">SUM(E5,E12,E16,E19,E21)</f>
        <v>1595431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2848991</v>
      </c>
      <c r="O23" s="35">
        <f t="shared" si="2"/>
        <v>1483.0770432066631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1921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326318</v>
      </c>
      <c r="E5" s="24">
        <f t="shared" si="0"/>
        <v>9080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335398</v>
      </c>
      <c r="O5" s="30">
        <f aca="true" t="shared" si="2" ref="O5:O24">(N5/O$26)</f>
        <v>173.15332989158492</v>
      </c>
      <c r="P5" s="6"/>
    </row>
    <row r="6" spans="1:16" ht="15">
      <c r="A6" s="12"/>
      <c r="B6" s="42">
        <v>511</v>
      </c>
      <c r="C6" s="19" t="s">
        <v>47</v>
      </c>
      <c r="D6" s="43">
        <v>12166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12166</v>
      </c>
      <c r="O6" s="44">
        <f t="shared" si="2"/>
        <v>6.280846670108415</v>
      </c>
      <c r="P6" s="9"/>
    </row>
    <row r="7" spans="1:16" ht="15">
      <c r="A7" s="12"/>
      <c r="B7" s="42">
        <v>512</v>
      </c>
      <c r="C7" s="19" t="s">
        <v>48</v>
      </c>
      <c r="D7" s="43">
        <v>240551</v>
      </c>
      <c r="E7" s="43">
        <v>8605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249156</v>
      </c>
      <c r="O7" s="44">
        <f t="shared" si="2"/>
        <v>128.62983995869902</v>
      </c>
      <c r="P7" s="9"/>
    </row>
    <row r="8" spans="1:16" ht="15">
      <c r="A8" s="12"/>
      <c r="B8" s="42">
        <v>513</v>
      </c>
      <c r="C8" s="19" t="s">
        <v>19</v>
      </c>
      <c r="D8" s="43">
        <v>23220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23220</v>
      </c>
      <c r="O8" s="44">
        <f t="shared" si="2"/>
        <v>11.987609705730511</v>
      </c>
      <c r="P8" s="9"/>
    </row>
    <row r="9" spans="1:16" ht="15">
      <c r="A9" s="12"/>
      <c r="B9" s="42">
        <v>514</v>
      </c>
      <c r="C9" s="19" t="s">
        <v>20</v>
      </c>
      <c r="D9" s="43">
        <v>18871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18871</v>
      </c>
      <c r="O9" s="44">
        <f t="shared" si="2"/>
        <v>9.742385131646877</v>
      </c>
      <c r="P9" s="9"/>
    </row>
    <row r="10" spans="1:16" ht="15">
      <c r="A10" s="12"/>
      <c r="B10" s="42">
        <v>515</v>
      </c>
      <c r="C10" s="19" t="s">
        <v>21</v>
      </c>
      <c r="D10" s="43">
        <v>6594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6594</v>
      </c>
      <c r="O10" s="44">
        <f t="shared" si="2"/>
        <v>3.4042333505420754</v>
      </c>
      <c r="P10" s="9"/>
    </row>
    <row r="11" spans="1:16" ht="15">
      <c r="A11" s="12"/>
      <c r="B11" s="42">
        <v>519</v>
      </c>
      <c r="C11" s="19" t="s">
        <v>51</v>
      </c>
      <c r="D11" s="43">
        <v>24916</v>
      </c>
      <c r="E11" s="43">
        <v>475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25391</v>
      </c>
      <c r="O11" s="44">
        <f t="shared" si="2"/>
        <v>13.108415074858028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568312</v>
      </c>
      <c r="E12" s="29">
        <f t="shared" si="3"/>
        <v>28567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596879</v>
      </c>
      <c r="O12" s="41">
        <f t="shared" si="2"/>
        <v>308.14610221992774</v>
      </c>
      <c r="P12" s="10"/>
    </row>
    <row r="13" spans="1:16" ht="15">
      <c r="A13" s="12"/>
      <c r="B13" s="42">
        <v>521</v>
      </c>
      <c r="C13" s="19" t="s">
        <v>24</v>
      </c>
      <c r="D13" s="43">
        <v>532434</v>
      </c>
      <c r="E13" s="43">
        <v>28567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561001</v>
      </c>
      <c r="O13" s="44">
        <f t="shared" si="2"/>
        <v>289.62364481156425</v>
      </c>
      <c r="P13" s="9"/>
    </row>
    <row r="14" spans="1:16" ht="15">
      <c r="A14" s="12"/>
      <c r="B14" s="42">
        <v>522</v>
      </c>
      <c r="C14" s="19" t="s">
        <v>25</v>
      </c>
      <c r="D14" s="43">
        <v>7298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7298</v>
      </c>
      <c r="O14" s="44">
        <f t="shared" si="2"/>
        <v>3.7676819824470833</v>
      </c>
      <c r="P14" s="9"/>
    </row>
    <row r="15" spans="1:16" ht="15">
      <c r="A15" s="12"/>
      <c r="B15" s="42">
        <v>524</v>
      </c>
      <c r="C15" s="19" t="s">
        <v>26</v>
      </c>
      <c r="D15" s="43">
        <v>28580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28580</v>
      </c>
      <c r="O15" s="44">
        <f t="shared" si="2"/>
        <v>14.754775425916366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SUM(D17:D19)</f>
        <v>164138</v>
      </c>
      <c r="E16" s="29">
        <f t="shared" si="4"/>
        <v>2250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166388</v>
      </c>
      <c r="O16" s="41">
        <f t="shared" si="2"/>
        <v>85.89984512132163</v>
      </c>
      <c r="P16" s="10"/>
    </row>
    <row r="17" spans="1:16" ht="15">
      <c r="A17" s="12"/>
      <c r="B17" s="42">
        <v>534</v>
      </c>
      <c r="C17" s="19" t="s">
        <v>62</v>
      </c>
      <c r="D17" s="43">
        <v>158895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158895</v>
      </c>
      <c r="O17" s="44">
        <f t="shared" si="2"/>
        <v>82.03149199793495</v>
      </c>
      <c r="P17" s="9"/>
    </row>
    <row r="18" spans="1:16" ht="15">
      <c r="A18" s="12"/>
      <c r="B18" s="42">
        <v>538</v>
      </c>
      <c r="C18" s="19" t="s">
        <v>52</v>
      </c>
      <c r="D18" s="43">
        <v>0</v>
      </c>
      <c r="E18" s="43">
        <v>2250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2250</v>
      </c>
      <c r="O18" s="44">
        <f t="shared" si="2"/>
        <v>1.1615900877645844</v>
      </c>
      <c r="P18" s="9"/>
    </row>
    <row r="19" spans="1:16" ht="15">
      <c r="A19" s="12"/>
      <c r="B19" s="42">
        <v>539</v>
      </c>
      <c r="C19" s="19" t="s">
        <v>28</v>
      </c>
      <c r="D19" s="43">
        <v>5243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5243</v>
      </c>
      <c r="O19" s="44">
        <f t="shared" si="2"/>
        <v>2.706763035622096</v>
      </c>
      <c r="P19" s="9"/>
    </row>
    <row r="20" spans="1:16" ht="15.75">
      <c r="A20" s="26" t="s">
        <v>29</v>
      </c>
      <c r="B20" s="27"/>
      <c r="C20" s="28"/>
      <c r="D20" s="29">
        <f aca="true" t="shared" si="5" ref="D20:M20">SUM(D21:D21)</f>
        <v>37955</v>
      </c>
      <c r="E20" s="29">
        <f t="shared" si="5"/>
        <v>92000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129955</v>
      </c>
      <c r="O20" s="41">
        <f t="shared" si="2"/>
        <v>67.09086215797625</v>
      </c>
      <c r="P20" s="10"/>
    </row>
    <row r="21" spans="1:16" ht="15">
      <c r="A21" s="12"/>
      <c r="B21" s="42">
        <v>541</v>
      </c>
      <c r="C21" s="19" t="s">
        <v>53</v>
      </c>
      <c r="D21" s="43">
        <v>37955</v>
      </c>
      <c r="E21" s="43">
        <v>92000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129955</v>
      </c>
      <c r="O21" s="44">
        <f t="shared" si="2"/>
        <v>67.09086215797625</v>
      </c>
      <c r="P21" s="9"/>
    </row>
    <row r="22" spans="1:16" ht="15.75">
      <c r="A22" s="26" t="s">
        <v>31</v>
      </c>
      <c r="B22" s="27"/>
      <c r="C22" s="28"/>
      <c r="D22" s="29">
        <f aca="true" t="shared" si="6" ref="D22:M22">SUM(D23:D23)</f>
        <v>19728</v>
      </c>
      <c r="E22" s="29">
        <f t="shared" si="6"/>
        <v>40476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60204</v>
      </c>
      <c r="O22" s="41">
        <f t="shared" si="2"/>
        <v>31.081053175012908</v>
      </c>
      <c r="P22" s="9"/>
    </row>
    <row r="23" spans="1:16" ht="15.75" thickBot="1">
      <c r="A23" s="12"/>
      <c r="B23" s="42">
        <v>572</v>
      </c>
      <c r="C23" s="19" t="s">
        <v>54</v>
      </c>
      <c r="D23" s="43">
        <v>19728</v>
      </c>
      <c r="E23" s="43">
        <v>40476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60204</v>
      </c>
      <c r="O23" s="44">
        <f t="shared" si="2"/>
        <v>31.081053175012908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1116451</v>
      </c>
      <c r="E24" s="14">
        <f aca="true" t="shared" si="7" ref="E24:M24">SUM(E5,E12,E16,E20,E22)</f>
        <v>172373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1288824</v>
      </c>
      <c r="O24" s="35">
        <f t="shared" si="2"/>
        <v>665.3711925658234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69</v>
      </c>
      <c r="M26" s="90"/>
      <c r="N26" s="90"/>
      <c r="O26" s="39">
        <v>1937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334572</v>
      </c>
      <c r="E5" s="24">
        <f t="shared" si="0"/>
        <v>6922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341494</v>
      </c>
      <c r="O5" s="30">
        <f aca="true" t="shared" si="2" ref="O5:O24">(N5/O$26)</f>
        <v>178.98008385744234</v>
      </c>
      <c r="P5" s="6"/>
    </row>
    <row r="6" spans="1:16" ht="15">
      <c r="A6" s="12"/>
      <c r="B6" s="42">
        <v>511</v>
      </c>
      <c r="C6" s="19" t="s">
        <v>47</v>
      </c>
      <c r="D6" s="43">
        <v>11369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11369</v>
      </c>
      <c r="O6" s="44">
        <f t="shared" si="2"/>
        <v>5.9585953878406706</v>
      </c>
      <c r="P6" s="9"/>
    </row>
    <row r="7" spans="1:16" ht="15">
      <c r="A7" s="12"/>
      <c r="B7" s="42">
        <v>512</v>
      </c>
      <c r="C7" s="19" t="s">
        <v>48</v>
      </c>
      <c r="D7" s="43">
        <v>220042</v>
      </c>
      <c r="E7" s="43">
        <v>3568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223610</v>
      </c>
      <c r="O7" s="44">
        <f t="shared" si="2"/>
        <v>117.19601677148847</v>
      </c>
      <c r="P7" s="9"/>
    </row>
    <row r="8" spans="1:16" ht="15">
      <c r="A8" s="12"/>
      <c r="B8" s="42">
        <v>513</v>
      </c>
      <c r="C8" s="19" t="s">
        <v>19</v>
      </c>
      <c r="D8" s="43">
        <v>35560</v>
      </c>
      <c r="E8" s="43">
        <v>330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35890</v>
      </c>
      <c r="O8" s="44">
        <f t="shared" si="2"/>
        <v>18.81027253668763</v>
      </c>
      <c r="P8" s="9"/>
    </row>
    <row r="9" spans="1:16" ht="15">
      <c r="A9" s="12"/>
      <c r="B9" s="42">
        <v>514</v>
      </c>
      <c r="C9" s="19" t="s">
        <v>20</v>
      </c>
      <c r="D9" s="43">
        <v>24065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24065</v>
      </c>
      <c r="O9" s="44">
        <f t="shared" si="2"/>
        <v>12.612683438155136</v>
      </c>
      <c r="P9" s="9"/>
    </row>
    <row r="10" spans="1:16" ht="15">
      <c r="A10" s="12"/>
      <c r="B10" s="42">
        <v>515</v>
      </c>
      <c r="C10" s="19" t="s">
        <v>21</v>
      </c>
      <c r="D10" s="43">
        <v>5920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5920</v>
      </c>
      <c r="O10" s="44">
        <f t="shared" si="2"/>
        <v>3.10272536687631</v>
      </c>
      <c r="P10" s="9"/>
    </row>
    <row r="11" spans="1:16" ht="15">
      <c r="A11" s="12"/>
      <c r="B11" s="42">
        <v>519</v>
      </c>
      <c r="C11" s="19" t="s">
        <v>51</v>
      </c>
      <c r="D11" s="43">
        <v>37616</v>
      </c>
      <c r="E11" s="43">
        <v>3024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40640</v>
      </c>
      <c r="O11" s="44">
        <f t="shared" si="2"/>
        <v>21.29979035639413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540657</v>
      </c>
      <c r="E12" s="29">
        <f t="shared" si="3"/>
        <v>30890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571547</v>
      </c>
      <c r="O12" s="41">
        <f t="shared" si="2"/>
        <v>299.5529350104822</v>
      </c>
      <c r="P12" s="10"/>
    </row>
    <row r="13" spans="1:16" ht="15">
      <c r="A13" s="12"/>
      <c r="B13" s="42">
        <v>521</v>
      </c>
      <c r="C13" s="19" t="s">
        <v>24</v>
      </c>
      <c r="D13" s="43">
        <v>505363</v>
      </c>
      <c r="E13" s="43">
        <v>30890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536253</v>
      </c>
      <c r="O13" s="44">
        <f t="shared" si="2"/>
        <v>281.0550314465409</v>
      </c>
      <c r="P13" s="9"/>
    </row>
    <row r="14" spans="1:16" ht="15">
      <c r="A14" s="12"/>
      <c r="B14" s="42">
        <v>522</v>
      </c>
      <c r="C14" s="19" t="s">
        <v>25</v>
      </c>
      <c r="D14" s="43">
        <v>4645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4645</v>
      </c>
      <c r="O14" s="44">
        <f t="shared" si="2"/>
        <v>2.4344863731656186</v>
      </c>
      <c r="P14" s="9"/>
    </row>
    <row r="15" spans="1:16" ht="15">
      <c r="A15" s="12"/>
      <c r="B15" s="42">
        <v>524</v>
      </c>
      <c r="C15" s="19" t="s">
        <v>26</v>
      </c>
      <c r="D15" s="43">
        <v>30649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30649</v>
      </c>
      <c r="O15" s="44">
        <f t="shared" si="2"/>
        <v>16.06341719077568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SUM(D17:D19)</f>
        <v>153612</v>
      </c>
      <c r="E16" s="29">
        <f t="shared" si="4"/>
        <v>1418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155030</v>
      </c>
      <c r="O16" s="41">
        <f t="shared" si="2"/>
        <v>81.25262054507337</v>
      </c>
      <c r="P16" s="10"/>
    </row>
    <row r="17" spans="1:16" ht="15">
      <c r="A17" s="12"/>
      <c r="B17" s="42">
        <v>534</v>
      </c>
      <c r="C17" s="19" t="s">
        <v>62</v>
      </c>
      <c r="D17" s="43">
        <v>147073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147073</v>
      </c>
      <c r="O17" s="44">
        <f t="shared" si="2"/>
        <v>77.08228511530399</v>
      </c>
      <c r="P17" s="9"/>
    </row>
    <row r="18" spans="1:16" ht="15">
      <c r="A18" s="12"/>
      <c r="B18" s="42">
        <v>538</v>
      </c>
      <c r="C18" s="19" t="s">
        <v>52</v>
      </c>
      <c r="D18" s="43">
        <v>263</v>
      </c>
      <c r="E18" s="43">
        <v>1418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1681</v>
      </c>
      <c r="O18" s="44">
        <f t="shared" si="2"/>
        <v>0.8810272536687631</v>
      </c>
      <c r="P18" s="9"/>
    </row>
    <row r="19" spans="1:16" ht="15">
      <c r="A19" s="12"/>
      <c r="B19" s="42">
        <v>539</v>
      </c>
      <c r="C19" s="19" t="s">
        <v>28</v>
      </c>
      <c r="D19" s="43">
        <v>6276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6276</v>
      </c>
      <c r="O19" s="44">
        <f t="shared" si="2"/>
        <v>3.289308176100629</v>
      </c>
      <c r="P19" s="9"/>
    </row>
    <row r="20" spans="1:16" ht="15.75">
      <c r="A20" s="26" t="s">
        <v>29</v>
      </c>
      <c r="B20" s="27"/>
      <c r="C20" s="28"/>
      <c r="D20" s="29">
        <f aca="true" t="shared" si="5" ref="D20:M20">SUM(D21:D21)</f>
        <v>193294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193294</v>
      </c>
      <c r="O20" s="41">
        <f t="shared" si="2"/>
        <v>101.30712788259959</v>
      </c>
      <c r="P20" s="10"/>
    </row>
    <row r="21" spans="1:16" ht="15">
      <c r="A21" s="12"/>
      <c r="B21" s="42">
        <v>541</v>
      </c>
      <c r="C21" s="19" t="s">
        <v>53</v>
      </c>
      <c r="D21" s="43">
        <v>193294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193294</v>
      </c>
      <c r="O21" s="44">
        <f t="shared" si="2"/>
        <v>101.30712788259959</v>
      </c>
      <c r="P21" s="9"/>
    </row>
    <row r="22" spans="1:16" ht="15.75">
      <c r="A22" s="26" t="s">
        <v>31</v>
      </c>
      <c r="B22" s="27"/>
      <c r="C22" s="28"/>
      <c r="D22" s="29">
        <f aca="true" t="shared" si="6" ref="D22:M22">SUM(D23:D23)</f>
        <v>73410</v>
      </c>
      <c r="E22" s="29">
        <f t="shared" si="6"/>
        <v>119239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192649</v>
      </c>
      <c r="O22" s="41">
        <f t="shared" si="2"/>
        <v>100.96907756813417</v>
      </c>
      <c r="P22" s="9"/>
    </row>
    <row r="23" spans="1:16" ht="15.75" thickBot="1">
      <c r="A23" s="12"/>
      <c r="B23" s="42">
        <v>572</v>
      </c>
      <c r="C23" s="19" t="s">
        <v>54</v>
      </c>
      <c r="D23" s="43">
        <v>73410</v>
      </c>
      <c r="E23" s="43">
        <v>119239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192649</v>
      </c>
      <c r="O23" s="44">
        <f t="shared" si="2"/>
        <v>100.96907756813417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1295545</v>
      </c>
      <c r="E24" s="14">
        <f aca="true" t="shared" si="7" ref="E24:M24">SUM(E5,E12,E16,E20,E22)</f>
        <v>158469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1454014</v>
      </c>
      <c r="O24" s="35">
        <f t="shared" si="2"/>
        <v>762.0618448637316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67</v>
      </c>
      <c r="M26" s="90"/>
      <c r="N26" s="90"/>
      <c r="O26" s="39">
        <v>1908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268920</v>
      </c>
      <c r="E5" s="24">
        <f t="shared" si="0"/>
        <v>43119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312039</v>
      </c>
      <c r="O5" s="30">
        <f aca="true" t="shared" si="2" ref="O5:O23">(N5/O$25)</f>
        <v>165.88995215311004</v>
      </c>
      <c r="P5" s="6"/>
    </row>
    <row r="6" spans="1:16" ht="15">
      <c r="A6" s="12"/>
      <c r="B6" s="42">
        <v>511</v>
      </c>
      <c r="C6" s="19" t="s">
        <v>47</v>
      </c>
      <c r="D6" s="43">
        <v>3198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3198</v>
      </c>
      <c r="O6" s="44">
        <f t="shared" si="2"/>
        <v>1.7001594896331738</v>
      </c>
      <c r="P6" s="9"/>
    </row>
    <row r="7" spans="1:16" ht="15">
      <c r="A7" s="12"/>
      <c r="B7" s="42">
        <v>512</v>
      </c>
      <c r="C7" s="19" t="s">
        <v>48</v>
      </c>
      <c r="D7" s="43">
        <v>193554</v>
      </c>
      <c r="E7" s="43">
        <v>27574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221128</v>
      </c>
      <c r="O7" s="44">
        <f t="shared" si="2"/>
        <v>117.55874534821903</v>
      </c>
      <c r="P7" s="9"/>
    </row>
    <row r="8" spans="1:16" ht="15">
      <c r="A8" s="12"/>
      <c r="B8" s="42">
        <v>513</v>
      </c>
      <c r="C8" s="19" t="s">
        <v>19</v>
      </c>
      <c r="D8" s="43">
        <v>28950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28950</v>
      </c>
      <c r="O8" s="44">
        <f t="shared" si="2"/>
        <v>15.390749601275918</v>
      </c>
      <c r="P8" s="9"/>
    </row>
    <row r="9" spans="1:16" ht="15">
      <c r="A9" s="12"/>
      <c r="B9" s="42">
        <v>514</v>
      </c>
      <c r="C9" s="19" t="s">
        <v>20</v>
      </c>
      <c r="D9" s="43">
        <v>20339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20339</v>
      </c>
      <c r="O9" s="44">
        <f t="shared" si="2"/>
        <v>10.812865497076023</v>
      </c>
      <c r="P9" s="9"/>
    </row>
    <row r="10" spans="1:16" ht="15">
      <c r="A10" s="12"/>
      <c r="B10" s="42">
        <v>515</v>
      </c>
      <c r="C10" s="19" t="s">
        <v>21</v>
      </c>
      <c r="D10" s="43">
        <v>7837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7837</v>
      </c>
      <c r="O10" s="44">
        <f t="shared" si="2"/>
        <v>4.166400850611377</v>
      </c>
      <c r="P10" s="9"/>
    </row>
    <row r="11" spans="1:16" ht="15">
      <c r="A11" s="12"/>
      <c r="B11" s="42">
        <v>519</v>
      </c>
      <c r="C11" s="19" t="s">
        <v>51</v>
      </c>
      <c r="D11" s="43">
        <v>15042</v>
      </c>
      <c r="E11" s="43">
        <v>15545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30587</v>
      </c>
      <c r="O11" s="44">
        <f t="shared" si="2"/>
        <v>16.261031366294525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536427</v>
      </c>
      <c r="E12" s="29">
        <f t="shared" si="3"/>
        <v>63805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600232</v>
      </c>
      <c r="O12" s="41">
        <f t="shared" si="2"/>
        <v>319.1026049973418</v>
      </c>
      <c r="P12" s="10"/>
    </row>
    <row r="13" spans="1:16" ht="15">
      <c r="A13" s="12"/>
      <c r="B13" s="42">
        <v>521</v>
      </c>
      <c r="C13" s="19" t="s">
        <v>24</v>
      </c>
      <c r="D13" s="43">
        <v>535377</v>
      </c>
      <c r="E13" s="43">
        <v>63805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599182</v>
      </c>
      <c r="O13" s="44">
        <f t="shared" si="2"/>
        <v>318.5443912812334</v>
      </c>
      <c r="P13" s="9"/>
    </row>
    <row r="14" spans="1:16" ht="15">
      <c r="A14" s="12"/>
      <c r="B14" s="42">
        <v>522</v>
      </c>
      <c r="C14" s="19" t="s">
        <v>25</v>
      </c>
      <c r="D14" s="43">
        <v>567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567</v>
      </c>
      <c r="O14" s="44">
        <f t="shared" si="2"/>
        <v>0.3014354066985646</v>
      </c>
      <c r="P14" s="9"/>
    </row>
    <row r="15" spans="1:16" ht="15">
      <c r="A15" s="12"/>
      <c r="B15" s="42">
        <v>524</v>
      </c>
      <c r="C15" s="19" t="s">
        <v>26</v>
      </c>
      <c r="D15" s="43">
        <v>483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483</v>
      </c>
      <c r="O15" s="44">
        <f t="shared" si="2"/>
        <v>0.2567783094098884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SUM(D17:D18)</f>
        <v>164276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164276</v>
      </c>
      <c r="O16" s="41">
        <f t="shared" si="2"/>
        <v>87.33439659755449</v>
      </c>
      <c r="P16" s="10"/>
    </row>
    <row r="17" spans="1:16" ht="15">
      <c r="A17" s="12"/>
      <c r="B17" s="42">
        <v>534</v>
      </c>
      <c r="C17" s="19" t="s">
        <v>62</v>
      </c>
      <c r="D17" s="43">
        <v>147742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147742</v>
      </c>
      <c r="O17" s="44">
        <f t="shared" si="2"/>
        <v>78.54439128123339</v>
      </c>
      <c r="P17" s="9"/>
    </row>
    <row r="18" spans="1:16" ht="15">
      <c r="A18" s="12"/>
      <c r="B18" s="42">
        <v>539</v>
      </c>
      <c r="C18" s="19" t="s">
        <v>28</v>
      </c>
      <c r="D18" s="43">
        <v>16534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16534</v>
      </c>
      <c r="O18" s="44">
        <f t="shared" si="2"/>
        <v>8.790005316321105</v>
      </c>
      <c r="P18" s="9"/>
    </row>
    <row r="19" spans="1:16" ht="15.75">
      <c r="A19" s="26" t="s">
        <v>29</v>
      </c>
      <c r="B19" s="27"/>
      <c r="C19" s="28"/>
      <c r="D19" s="29">
        <f aca="true" t="shared" si="5" ref="D19:M19">SUM(D20:D20)</f>
        <v>58733</v>
      </c>
      <c r="E19" s="29">
        <f t="shared" si="5"/>
        <v>124041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182774</v>
      </c>
      <c r="O19" s="41">
        <f t="shared" si="2"/>
        <v>97.1685273790537</v>
      </c>
      <c r="P19" s="10"/>
    </row>
    <row r="20" spans="1:16" ht="15">
      <c r="A20" s="12"/>
      <c r="B20" s="42">
        <v>541</v>
      </c>
      <c r="C20" s="19" t="s">
        <v>53</v>
      </c>
      <c r="D20" s="43">
        <v>58733</v>
      </c>
      <c r="E20" s="43">
        <v>124041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182774</v>
      </c>
      <c r="O20" s="44">
        <f t="shared" si="2"/>
        <v>97.1685273790537</v>
      </c>
      <c r="P20" s="9"/>
    </row>
    <row r="21" spans="1:16" ht="15.75">
      <c r="A21" s="26" t="s">
        <v>31</v>
      </c>
      <c r="B21" s="27"/>
      <c r="C21" s="28"/>
      <c r="D21" s="29">
        <f aca="true" t="shared" si="6" ref="D21:M21">SUM(D22:D22)</f>
        <v>81595</v>
      </c>
      <c r="E21" s="29">
        <f t="shared" si="6"/>
        <v>76050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157645</v>
      </c>
      <c r="O21" s="41">
        <f t="shared" si="2"/>
        <v>83.80914407230196</v>
      </c>
      <c r="P21" s="9"/>
    </row>
    <row r="22" spans="1:16" ht="15.75" thickBot="1">
      <c r="A22" s="12"/>
      <c r="B22" s="42">
        <v>572</v>
      </c>
      <c r="C22" s="19" t="s">
        <v>54</v>
      </c>
      <c r="D22" s="43">
        <v>81595</v>
      </c>
      <c r="E22" s="43">
        <v>76050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157645</v>
      </c>
      <c r="O22" s="44">
        <f t="shared" si="2"/>
        <v>83.80914407230196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1109951</v>
      </c>
      <c r="E23" s="14">
        <f aca="true" t="shared" si="7" ref="E23:M23">SUM(E5,E12,E16,E19,E21)</f>
        <v>307015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1416966</v>
      </c>
      <c r="O23" s="35">
        <f t="shared" si="2"/>
        <v>753.304625199362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1881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224071</v>
      </c>
      <c r="E5" s="24">
        <f t="shared" si="0"/>
        <v>30840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254911</v>
      </c>
      <c r="O5" s="30">
        <f aca="true" t="shared" si="2" ref="O5:O24">(N5/O$26)</f>
        <v>137.64092872570194</v>
      </c>
      <c r="P5" s="6"/>
    </row>
    <row r="6" spans="1:16" ht="15">
      <c r="A6" s="12"/>
      <c r="B6" s="42">
        <v>511</v>
      </c>
      <c r="C6" s="19" t="s">
        <v>47</v>
      </c>
      <c r="D6" s="43">
        <v>2000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2000</v>
      </c>
      <c r="O6" s="44">
        <f t="shared" si="2"/>
        <v>1.079913606911447</v>
      </c>
      <c r="P6" s="9"/>
    </row>
    <row r="7" spans="1:16" ht="15">
      <c r="A7" s="12"/>
      <c r="B7" s="42">
        <v>512</v>
      </c>
      <c r="C7" s="19" t="s">
        <v>48</v>
      </c>
      <c r="D7" s="43">
        <v>126537</v>
      </c>
      <c r="E7" s="43">
        <v>10306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136843</v>
      </c>
      <c r="O7" s="44">
        <f t="shared" si="2"/>
        <v>73.88930885529157</v>
      </c>
      <c r="P7" s="9"/>
    </row>
    <row r="8" spans="1:16" ht="15">
      <c r="A8" s="12"/>
      <c r="B8" s="42">
        <v>513</v>
      </c>
      <c r="C8" s="19" t="s">
        <v>19</v>
      </c>
      <c r="D8" s="43">
        <v>28475</v>
      </c>
      <c r="E8" s="43">
        <v>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28566</v>
      </c>
      <c r="O8" s="44">
        <f t="shared" si="2"/>
        <v>15.424406047516198</v>
      </c>
      <c r="P8" s="9"/>
    </row>
    <row r="9" spans="1:16" ht="15">
      <c r="A9" s="12"/>
      <c r="B9" s="42">
        <v>514</v>
      </c>
      <c r="C9" s="19" t="s">
        <v>20</v>
      </c>
      <c r="D9" s="43">
        <v>22326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22326</v>
      </c>
      <c r="O9" s="44">
        <f t="shared" si="2"/>
        <v>12.055075593952484</v>
      </c>
      <c r="P9" s="9"/>
    </row>
    <row r="10" spans="1:16" ht="15">
      <c r="A10" s="12"/>
      <c r="B10" s="42">
        <v>515</v>
      </c>
      <c r="C10" s="19" t="s">
        <v>21</v>
      </c>
      <c r="D10" s="43">
        <v>19285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19285</v>
      </c>
      <c r="O10" s="44">
        <f t="shared" si="2"/>
        <v>10.413066954643629</v>
      </c>
      <c r="P10" s="9"/>
    </row>
    <row r="11" spans="1:16" ht="15">
      <c r="A11" s="12"/>
      <c r="B11" s="42">
        <v>519</v>
      </c>
      <c r="C11" s="19" t="s">
        <v>51</v>
      </c>
      <c r="D11" s="43">
        <v>25448</v>
      </c>
      <c r="E11" s="43">
        <v>20443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45891</v>
      </c>
      <c r="O11" s="44">
        <f t="shared" si="2"/>
        <v>24.77915766738661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419059</v>
      </c>
      <c r="E12" s="29">
        <f t="shared" si="3"/>
        <v>59942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479001</v>
      </c>
      <c r="O12" s="41">
        <f t="shared" si="2"/>
        <v>258.639848812095</v>
      </c>
      <c r="P12" s="10"/>
    </row>
    <row r="13" spans="1:16" ht="15">
      <c r="A13" s="12"/>
      <c r="B13" s="42">
        <v>521</v>
      </c>
      <c r="C13" s="19" t="s">
        <v>24</v>
      </c>
      <c r="D13" s="43">
        <v>415862</v>
      </c>
      <c r="E13" s="43">
        <v>59942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475804</v>
      </c>
      <c r="O13" s="44">
        <f t="shared" si="2"/>
        <v>256.91360691144706</v>
      </c>
      <c r="P13" s="9"/>
    </row>
    <row r="14" spans="1:16" ht="15">
      <c r="A14" s="12"/>
      <c r="B14" s="42">
        <v>522</v>
      </c>
      <c r="C14" s="19" t="s">
        <v>25</v>
      </c>
      <c r="D14" s="43">
        <v>601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601</v>
      </c>
      <c r="O14" s="44">
        <f t="shared" si="2"/>
        <v>0.32451403887688984</v>
      </c>
      <c r="P14" s="9"/>
    </row>
    <row r="15" spans="1:16" ht="15">
      <c r="A15" s="12"/>
      <c r="B15" s="42">
        <v>524</v>
      </c>
      <c r="C15" s="19" t="s">
        <v>26</v>
      </c>
      <c r="D15" s="43">
        <v>2596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2596</v>
      </c>
      <c r="O15" s="44">
        <f t="shared" si="2"/>
        <v>1.4017278617710582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SUM(D17:D19)</f>
        <v>16736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16736</v>
      </c>
      <c r="O16" s="41">
        <f t="shared" si="2"/>
        <v>9.03671706263499</v>
      </c>
      <c r="P16" s="10"/>
    </row>
    <row r="17" spans="1:16" ht="15">
      <c r="A17" s="12"/>
      <c r="B17" s="42">
        <v>534</v>
      </c>
      <c r="C17" s="19" t="s">
        <v>62</v>
      </c>
      <c r="D17" s="43">
        <v>254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254</v>
      </c>
      <c r="O17" s="44">
        <f t="shared" si="2"/>
        <v>0.13714902807775378</v>
      </c>
      <c r="P17" s="9"/>
    </row>
    <row r="18" spans="1:16" ht="15">
      <c r="A18" s="12"/>
      <c r="B18" s="42">
        <v>538</v>
      </c>
      <c r="C18" s="19" t="s">
        <v>52</v>
      </c>
      <c r="D18" s="43">
        <v>1785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1785</v>
      </c>
      <c r="O18" s="44">
        <f t="shared" si="2"/>
        <v>0.9638228941684666</v>
      </c>
      <c r="P18" s="9"/>
    </row>
    <row r="19" spans="1:16" ht="15">
      <c r="A19" s="12"/>
      <c r="B19" s="42">
        <v>539</v>
      </c>
      <c r="C19" s="19" t="s">
        <v>28</v>
      </c>
      <c r="D19" s="43">
        <v>14697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14697</v>
      </c>
      <c r="O19" s="44">
        <f t="shared" si="2"/>
        <v>7.935745140388769</v>
      </c>
      <c r="P19" s="9"/>
    </row>
    <row r="20" spans="1:16" ht="15.75">
      <c r="A20" s="26" t="s">
        <v>29</v>
      </c>
      <c r="B20" s="27"/>
      <c r="C20" s="28"/>
      <c r="D20" s="29">
        <f aca="true" t="shared" si="5" ref="D20:M20">SUM(D21:D21)</f>
        <v>38535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38535</v>
      </c>
      <c r="O20" s="41">
        <f t="shared" si="2"/>
        <v>20.807235421166308</v>
      </c>
      <c r="P20" s="10"/>
    </row>
    <row r="21" spans="1:16" ht="15">
      <c r="A21" s="12"/>
      <c r="B21" s="42">
        <v>541</v>
      </c>
      <c r="C21" s="19" t="s">
        <v>53</v>
      </c>
      <c r="D21" s="43">
        <v>38535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38535</v>
      </c>
      <c r="O21" s="44">
        <f t="shared" si="2"/>
        <v>20.807235421166308</v>
      </c>
      <c r="P21" s="9"/>
    </row>
    <row r="22" spans="1:16" ht="15.75">
      <c r="A22" s="26" t="s">
        <v>31</v>
      </c>
      <c r="B22" s="27"/>
      <c r="C22" s="28"/>
      <c r="D22" s="29">
        <f aca="true" t="shared" si="6" ref="D22:M22">SUM(D23:D23)</f>
        <v>19128</v>
      </c>
      <c r="E22" s="29">
        <f t="shared" si="6"/>
        <v>15407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34535</v>
      </c>
      <c r="O22" s="41">
        <f t="shared" si="2"/>
        <v>18.647408207343414</v>
      </c>
      <c r="P22" s="9"/>
    </row>
    <row r="23" spans="1:16" ht="15.75" thickBot="1">
      <c r="A23" s="12"/>
      <c r="B23" s="42">
        <v>572</v>
      </c>
      <c r="C23" s="19" t="s">
        <v>54</v>
      </c>
      <c r="D23" s="43">
        <v>19128</v>
      </c>
      <c r="E23" s="43">
        <v>15407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34535</v>
      </c>
      <c r="O23" s="44">
        <f t="shared" si="2"/>
        <v>18.647408207343414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717529</v>
      </c>
      <c r="E24" s="14">
        <f aca="true" t="shared" si="7" ref="E24:M24">SUM(E5,E12,E16,E20,E22)</f>
        <v>106189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823718</v>
      </c>
      <c r="O24" s="35">
        <f t="shared" si="2"/>
        <v>444.7721382289417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63</v>
      </c>
      <c r="M26" s="90"/>
      <c r="N26" s="90"/>
      <c r="O26" s="39">
        <v>1852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270083</v>
      </c>
      <c r="E5" s="24">
        <f t="shared" si="0"/>
        <v>13083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283166</v>
      </c>
      <c r="O5" s="30">
        <f aca="true" t="shared" si="2" ref="O5:O23">(N5/O$25)</f>
        <v>155.24451754385964</v>
      </c>
      <c r="P5" s="6"/>
    </row>
    <row r="6" spans="1:16" ht="15">
      <c r="A6" s="12"/>
      <c r="B6" s="42">
        <v>511</v>
      </c>
      <c r="C6" s="19" t="s">
        <v>47</v>
      </c>
      <c r="D6" s="43">
        <v>1363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1363</v>
      </c>
      <c r="O6" s="44">
        <f t="shared" si="2"/>
        <v>0.7472587719298246</v>
      </c>
      <c r="P6" s="9"/>
    </row>
    <row r="7" spans="1:16" ht="15">
      <c r="A7" s="12"/>
      <c r="B7" s="42">
        <v>512</v>
      </c>
      <c r="C7" s="19" t="s">
        <v>48</v>
      </c>
      <c r="D7" s="43">
        <v>138003</v>
      </c>
      <c r="E7" s="43">
        <v>7388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145391</v>
      </c>
      <c r="O7" s="44">
        <f t="shared" si="2"/>
        <v>79.70997807017544</v>
      </c>
      <c r="P7" s="9"/>
    </row>
    <row r="8" spans="1:16" ht="15">
      <c r="A8" s="12"/>
      <c r="B8" s="42">
        <v>513</v>
      </c>
      <c r="C8" s="19" t="s">
        <v>19</v>
      </c>
      <c r="D8" s="43">
        <v>12375</v>
      </c>
      <c r="E8" s="43">
        <v>607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12982</v>
      </c>
      <c r="O8" s="44">
        <f t="shared" si="2"/>
        <v>7.1173245614035086</v>
      </c>
      <c r="P8" s="9"/>
    </row>
    <row r="9" spans="1:16" ht="15">
      <c r="A9" s="12"/>
      <c r="B9" s="42">
        <v>514</v>
      </c>
      <c r="C9" s="19" t="s">
        <v>20</v>
      </c>
      <c r="D9" s="43">
        <v>19803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19803</v>
      </c>
      <c r="O9" s="44">
        <f t="shared" si="2"/>
        <v>10.856907894736842</v>
      </c>
      <c r="P9" s="9"/>
    </row>
    <row r="10" spans="1:16" ht="15">
      <c r="A10" s="12"/>
      <c r="B10" s="42">
        <v>515</v>
      </c>
      <c r="C10" s="19" t="s">
        <v>21</v>
      </c>
      <c r="D10" s="43">
        <v>9095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9095</v>
      </c>
      <c r="O10" s="44">
        <f t="shared" si="2"/>
        <v>4.986293859649122</v>
      </c>
      <c r="P10" s="9"/>
    </row>
    <row r="11" spans="1:16" ht="15">
      <c r="A11" s="12"/>
      <c r="B11" s="42">
        <v>519</v>
      </c>
      <c r="C11" s="19" t="s">
        <v>51</v>
      </c>
      <c r="D11" s="43">
        <v>89444</v>
      </c>
      <c r="E11" s="43">
        <v>5088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94532</v>
      </c>
      <c r="O11" s="44">
        <f t="shared" si="2"/>
        <v>51.82675438596491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SUM(D13:D16)</f>
        <v>371695</v>
      </c>
      <c r="E12" s="29">
        <f t="shared" si="3"/>
        <v>49441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421136</v>
      </c>
      <c r="O12" s="41">
        <f t="shared" si="2"/>
        <v>230.8859649122807</v>
      </c>
      <c r="P12" s="10"/>
    </row>
    <row r="13" spans="1:16" ht="15">
      <c r="A13" s="12"/>
      <c r="B13" s="42">
        <v>521</v>
      </c>
      <c r="C13" s="19" t="s">
        <v>24</v>
      </c>
      <c r="D13" s="43">
        <v>363663</v>
      </c>
      <c r="E13" s="43">
        <v>49441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413104</v>
      </c>
      <c r="O13" s="44">
        <f t="shared" si="2"/>
        <v>226.48245614035088</v>
      </c>
      <c r="P13" s="9"/>
    </row>
    <row r="14" spans="1:16" ht="15">
      <c r="A14" s="12"/>
      <c r="B14" s="42">
        <v>522</v>
      </c>
      <c r="C14" s="19" t="s">
        <v>25</v>
      </c>
      <c r="D14" s="43">
        <v>1271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1271</v>
      </c>
      <c r="O14" s="44">
        <f t="shared" si="2"/>
        <v>0.6968201754385965</v>
      </c>
      <c r="P14" s="9"/>
    </row>
    <row r="15" spans="1:16" ht="15">
      <c r="A15" s="12"/>
      <c r="B15" s="42">
        <v>524</v>
      </c>
      <c r="C15" s="19" t="s">
        <v>26</v>
      </c>
      <c r="D15" s="43">
        <v>6400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6400</v>
      </c>
      <c r="O15" s="44">
        <f t="shared" si="2"/>
        <v>3.508771929824561</v>
      </c>
      <c r="P15" s="9"/>
    </row>
    <row r="16" spans="1:16" ht="15">
      <c r="A16" s="12"/>
      <c r="B16" s="42">
        <v>529</v>
      </c>
      <c r="C16" s="19" t="s">
        <v>59</v>
      </c>
      <c r="D16" s="43">
        <v>361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361</v>
      </c>
      <c r="O16" s="44">
        <f t="shared" si="2"/>
        <v>0.19791666666666666</v>
      </c>
      <c r="P16" s="9"/>
    </row>
    <row r="17" spans="1:16" ht="15.75">
      <c r="A17" s="26" t="s">
        <v>27</v>
      </c>
      <c r="B17" s="27"/>
      <c r="C17" s="28"/>
      <c r="D17" s="29">
        <f aca="true" t="shared" si="4" ref="D17:M17">SUM(D18:D18)</f>
        <v>2025</v>
      </c>
      <c r="E17" s="29">
        <f t="shared" si="4"/>
        <v>571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2596</v>
      </c>
      <c r="O17" s="41">
        <f t="shared" si="2"/>
        <v>1.4232456140350878</v>
      </c>
      <c r="P17" s="10"/>
    </row>
    <row r="18" spans="1:16" ht="15">
      <c r="A18" s="12"/>
      <c r="B18" s="42">
        <v>539</v>
      </c>
      <c r="C18" s="19" t="s">
        <v>28</v>
      </c>
      <c r="D18" s="43">
        <v>2025</v>
      </c>
      <c r="E18" s="43">
        <v>571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2596</v>
      </c>
      <c r="O18" s="44">
        <f t="shared" si="2"/>
        <v>1.4232456140350878</v>
      </c>
      <c r="P18" s="9"/>
    </row>
    <row r="19" spans="1:16" ht="15.75">
      <c r="A19" s="26" t="s">
        <v>29</v>
      </c>
      <c r="B19" s="27"/>
      <c r="C19" s="28"/>
      <c r="D19" s="29">
        <f aca="true" t="shared" si="5" ref="D19:M19">SUM(D20:D20)</f>
        <v>36111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36111</v>
      </c>
      <c r="O19" s="41">
        <f t="shared" si="2"/>
        <v>19.79769736842105</v>
      </c>
      <c r="P19" s="10"/>
    </row>
    <row r="20" spans="1:16" ht="15">
      <c r="A20" s="12"/>
      <c r="B20" s="42">
        <v>541</v>
      </c>
      <c r="C20" s="19" t="s">
        <v>53</v>
      </c>
      <c r="D20" s="43">
        <v>36111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36111</v>
      </c>
      <c r="O20" s="44">
        <f t="shared" si="2"/>
        <v>19.79769736842105</v>
      </c>
      <c r="P20" s="9"/>
    </row>
    <row r="21" spans="1:16" ht="15.75">
      <c r="A21" s="26" t="s">
        <v>31</v>
      </c>
      <c r="B21" s="27"/>
      <c r="C21" s="28"/>
      <c r="D21" s="29">
        <f aca="true" t="shared" si="6" ref="D21:M21">SUM(D22:D22)</f>
        <v>14273</v>
      </c>
      <c r="E21" s="29">
        <f t="shared" si="6"/>
        <v>5120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19393</v>
      </c>
      <c r="O21" s="41">
        <f t="shared" si="2"/>
        <v>10.632127192982455</v>
      </c>
      <c r="P21" s="9"/>
    </row>
    <row r="22" spans="1:16" ht="15.75" thickBot="1">
      <c r="A22" s="12"/>
      <c r="B22" s="42">
        <v>572</v>
      </c>
      <c r="C22" s="19" t="s">
        <v>54</v>
      </c>
      <c r="D22" s="43">
        <v>14273</v>
      </c>
      <c r="E22" s="43">
        <v>5120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19393</v>
      </c>
      <c r="O22" s="44">
        <f t="shared" si="2"/>
        <v>10.632127192982455</v>
      </c>
      <c r="P22" s="9"/>
    </row>
    <row r="23" spans="1:119" ht="16.5" thickBot="1">
      <c r="A23" s="13" t="s">
        <v>10</v>
      </c>
      <c r="B23" s="21"/>
      <c r="C23" s="20"/>
      <c r="D23" s="14">
        <f>SUM(D5,D12,D17,D19,D21)</f>
        <v>694187</v>
      </c>
      <c r="E23" s="14">
        <f aca="true" t="shared" si="7" ref="E23:M23">SUM(E5,E12,E17,E19,E21)</f>
        <v>68215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762402</v>
      </c>
      <c r="O23" s="35">
        <f t="shared" si="2"/>
        <v>417.98355263157896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60</v>
      </c>
      <c r="M25" s="90"/>
      <c r="N25" s="90"/>
      <c r="O25" s="39">
        <v>1824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365806</v>
      </c>
      <c r="E5" s="56">
        <f t="shared" si="0"/>
        <v>54994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3">SUM(D5:M5)</f>
        <v>420800</v>
      </c>
      <c r="O5" s="58">
        <f aca="true" t="shared" si="2" ref="O5:O23">(N5/O$25)</f>
        <v>233.77777777777777</v>
      </c>
      <c r="P5" s="59"/>
    </row>
    <row r="6" spans="1:16" ht="15">
      <c r="A6" s="61"/>
      <c r="B6" s="62">
        <v>511</v>
      </c>
      <c r="C6" s="63" t="s">
        <v>47</v>
      </c>
      <c r="D6" s="64">
        <v>1875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1875</v>
      </c>
      <c r="O6" s="65">
        <f t="shared" si="2"/>
        <v>1.0416666666666667</v>
      </c>
      <c r="P6" s="66"/>
    </row>
    <row r="7" spans="1:16" ht="15">
      <c r="A7" s="61"/>
      <c r="B7" s="62">
        <v>512</v>
      </c>
      <c r="C7" s="63" t="s">
        <v>48</v>
      </c>
      <c r="D7" s="64">
        <v>162423</v>
      </c>
      <c r="E7" s="64">
        <v>41148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203571</v>
      </c>
      <c r="O7" s="65">
        <f t="shared" si="2"/>
        <v>113.095</v>
      </c>
      <c r="P7" s="66"/>
    </row>
    <row r="8" spans="1:16" ht="15">
      <c r="A8" s="61"/>
      <c r="B8" s="62">
        <v>513</v>
      </c>
      <c r="C8" s="63" t="s">
        <v>19</v>
      </c>
      <c r="D8" s="64">
        <v>45267</v>
      </c>
      <c r="E8" s="64">
        <v>1097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46364</v>
      </c>
      <c r="O8" s="65">
        <f t="shared" si="2"/>
        <v>25.75777777777778</v>
      </c>
      <c r="P8" s="66"/>
    </row>
    <row r="9" spans="1:16" ht="15">
      <c r="A9" s="61"/>
      <c r="B9" s="62">
        <v>514</v>
      </c>
      <c r="C9" s="63" t="s">
        <v>20</v>
      </c>
      <c r="D9" s="64">
        <v>33827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33827</v>
      </c>
      <c r="O9" s="65">
        <f t="shared" si="2"/>
        <v>18.79277777777778</v>
      </c>
      <c r="P9" s="66"/>
    </row>
    <row r="10" spans="1:16" ht="15">
      <c r="A10" s="61"/>
      <c r="B10" s="62">
        <v>515</v>
      </c>
      <c r="C10" s="63" t="s">
        <v>21</v>
      </c>
      <c r="D10" s="64">
        <v>12960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12960</v>
      </c>
      <c r="O10" s="65">
        <f t="shared" si="2"/>
        <v>7.2</v>
      </c>
      <c r="P10" s="66"/>
    </row>
    <row r="11" spans="1:16" ht="15">
      <c r="A11" s="61"/>
      <c r="B11" s="62">
        <v>519</v>
      </c>
      <c r="C11" s="63" t="s">
        <v>51</v>
      </c>
      <c r="D11" s="64">
        <v>109454</v>
      </c>
      <c r="E11" s="64">
        <v>12749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122203</v>
      </c>
      <c r="O11" s="65">
        <f t="shared" si="2"/>
        <v>67.89055555555555</v>
      </c>
      <c r="P11" s="66"/>
    </row>
    <row r="12" spans="1:16" ht="15.75">
      <c r="A12" s="67" t="s">
        <v>23</v>
      </c>
      <c r="B12" s="68"/>
      <c r="C12" s="69"/>
      <c r="D12" s="70">
        <f aca="true" t="shared" si="3" ref="D12:M12">SUM(D13:D15)</f>
        <v>367201</v>
      </c>
      <c r="E12" s="70">
        <f t="shared" si="3"/>
        <v>28331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395532</v>
      </c>
      <c r="O12" s="72">
        <f t="shared" si="2"/>
        <v>219.74</v>
      </c>
      <c r="P12" s="73"/>
    </row>
    <row r="13" spans="1:16" ht="15">
      <c r="A13" s="61"/>
      <c r="B13" s="62">
        <v>521</v>
      </c>
      <c r="C13" s="63" t="s">
        <v>24</v>
      </c>
      <c r="D13" s="64">
        <v>360138</v>
      </c>
      <c r="E13" s="64">
        <v>28331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388469</v>
      </c>
      <c r="O13" s="65">
        <f t="shared" si="2"/>
        <v>215.8161111111111</v>
      </c>
      <c r="P13" s="66"/>
    </row>
    <row r="14" spans="1:16" ht="15">
      <c r="A14" s="61"/>
      <c r="B14" s="62">
        <v>522</v>
      </c>
      <c r="C14" s="63" t="s">
        <v>25</v>
      </c>
      <c r="D14" s="64">
        <v>1858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1858</v>
      </c>
      <c r="O14" s="65">
        <f t="shared" si="2"/>
        <v>1.0322222222222222</v>
      </c>
      <c r="P14" s="66"/>
    </row>
    <row r="15" spans="1:16" ht="15">
      <c r="A15" s="61"/>
      <c r="B15" s="62">
        <v>524</v>
      </c>
      <c r="C15" s="63" t="s">
        <v>26</v>
      </c>
      <c r="D15" s="64">
        <v>5205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5205</v>
      </c>
      <c r="O15" s="65">
        <f t="shared" si="2"/>
        <v>2.8916666666666666</v>
      </c>
      <c r="P15" s="66"/>
    </row>
    <row r="16" spans="1:16" ht="15.75">
      <c r="A16" s="67" t="s">
        <v>27</v>
      </c>
      <c r="B16" s="68"/>
      <c r="C16" s="69"/>
      <c r="D16" s="70">
        <f aca="true" t="shared" si="4" ref="D16:M16">SUM(D17:D18)</f>
        <v>3692</v>
      </c>
      <c r="E16" s="70">
        <f t="shared" si="4"/>
        <v>4662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8354</v>
      </c>
      <c r="O16" s="72">
        <f t="shared" si="2"/>
        <v>4.641111111111111</v>
      </c>
      <c r="P16" s="73"/>
    </row>
    <row r="17" spans="1:16" ht="15">
      <c r="A17" s="61"/>
      <c r="B17" s="62">
        <v>538</v>
      </c>
      <c r="C17" s="63" t="s">
        <v>52</v>
      </c>
      <c r="D17" s="64">
        <v>1979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1979</v>
      </c>
      <c r="O17" s="65">
        <f t="shared" si="2"/>
        <v>1.0994444444444444</v>
      </c>
      <c r="P17" s="66"/>
    </row>
    <row r="18" spans="1:16" ht="15">
      <c r="A18" s="61"/>
      <c r="B18" s="62">
        <v>539</v>
      </c>
      <c r="C18" s="63" t="s">
        <v>28</v>
      </c>
      <c r="D18" s="64">
        <v>1713</v>
      </c>
      <c r="E18" s="64">
        <v>4662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6375</v>
      </c>
      <c r="O18" s="65">
        <f t="shared" si="2"/>
        <v>3.5416666666666665</v>
      </c>
      <c r="P18" s="66"/>
    </row>
    <row r="19" spans="1:16" ht="15.75">
      <c r="A19" s="67" t="s">
        <v>29</v>
      </c>
      <c r="B19" s="68"/>
      <c r="C19" s="69"/>
      <c r="D19" s="70">
        <f aca="true" t="shared" si="5" ref="D19:M19">SUM(D20:D20)</f>
        <v>22989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22989</v>
      </c>
      <c r="O19" s="72">
        <f t="shared" si="2"/>
        <v>12.771666666666667</v>
      </c>
      <c r="P19" s="73"/>
    </row>
    <row r="20" spans="1:16" ht="15">
      <c r="A20" s="61"/>
      <c r="B20" s="62">
        <v>541</v>
      </c>
      <c r="C20" s="63" t="s">
        <v>53</v>
      </c>
      <c r="D20" s="64">
        <v>22989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22989</v>
      </c>
      <c r="O20" s="65">
        <f t="shared" si="2"/>
        <v>12.771666666666667</v>
      </c>
      <c r="P20" s="66"/>
    </row>
    <row r="21" spans="1:16" ht="15.75">
      <c r="A21" s="67" t="s">
        <v>31</v>
      </c>
      <c r="B21" s="68"/>
      <c r="C21" s="69"/>
      <c r="D21" s="70">
        <f aca="true" t="shared" si="6" ref="D21:M21">SUM(D22:D22)</f>
        <v>5436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5436</v>
      </c>
      <c r="O21" s="72">
        <f t="shared" si="2"/>
        <v>3.02</v>
      </c>
      <c r="P21" s="66"/>
    </row>
    <row r="22" spans="1:16" ht="15.75" thickBot="1">
      <c r="A22" s="61"/>
      <c r="B22" s="62">
        <v>572</v>
      </c>
      <c r="C22" s="63" t="s">
        <v>54</v>
      </c>
      <c r="D22" s="64">
        <v>5436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5436</v>
      </c>
      <c r="O22" s="65">
        <f t="shared" si="2"/>
        <v>3.02</v>
      </c>
      <c r="P22" s="66"/>
    </row>
    <row r="23" spans="1:119" ht="16.5" thickBot="1">
      <c r="A23" s="74" t="s">
        <v>10</v>
      </c>
      <c r="B23" s="75"/>
      <c r="C23" s="76"/>
      <c r="D23" s="77">
        <f>SUM(D5,D12,D16,D19,D21)</f>
        <v>765124</v>
      </c>
      <c r="E23" s="77">
        <f aca="true" t="shared" si="7" ref="E23:M23">SUM(E5,E12,E16,E19,E21)</f>
        <v>87987</v>
      </c>
      <c r="F23" s="77">
        <f t="shared" si="7"/>
        <v>0</v>
      </c>
      <c r="G23" s="77">
        <f t="shared" si="7"/>
        <v>0</v>
      </c>
      <c r="H23" s="77">
        <f t="shared" si="7"/>
        <v>0</v>
      </c>
      <c r="I23" s="77">
        <f t="shared" si="7"/>
        <v>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853111</v>
      </c>
      <c r="O23" s="78">
        <f t="shared" si="2"/>
        <v>473.9505555555556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5" ht="15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5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55</v>
      </c>
      <c r="M25" s="114"/>
      <c r="N25" s="114"/>
      <c r="O25" s="88">
        <v>1800</v>
      </c>
    </row>
    <row r="26" spans="1:15" ht="1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5" ht="15.75" customHeight="1" thickBot="1">
      <c r="A27" s="118" t="s">
        <v>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374674</v>
      </c>
      <c r="E5" s="24">
        <f t="shared" si="0"/>
        <v>225594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600268</v>
      </c>
      <c r="O5" s="30">
        <f aca="true" t="shared" si="2" ref="O5:O21">(N5/O$23)</f>
        <v>334.7841606246514</v>
      </c>
      <c r="P5" s="6"/>
    </row>
    <row r="6" spans="1:16" ht="15">
      <c r="A6" s="12"/>
      <c r="B6" s="42">
        <v>511</v>
      </c>
      <c r="C6" s="19" t="s">
        <v>47</v>
      </c>
      <c r="D6" s="43">
        <v>2587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2587</v>
      </c>
      <c r="O6" s="44">
        <f t="shared" si="2"/>
        <v>1.4428332403792528</v>
      </c>
      <c r="P6" s="9"/>
    </row>
    <row r="7" spans="1:16" ht="15">
      <c r="A7" s="12"/>
      <c r="B7" s="42">
        <v>512</v>
      </c>
      <c r="C7" s="19" t="s">
        <v>48</v>
      </c>
      <c r="D7" s="43">
        <v>149686</v>
      </c>
      <c r="E7" s="43">
        <v>196530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346216</v>
      </c>
      <c r="O7" s="44">
        <f t="shared" si="2"/>
        <v>193.0931399888455</v>
      </c>
      <c r="P7" s="9"/>
    </row>
    <row r="8" spans="1:16" ht="15">
      <c r="A8" s="12"/>
      <c r="B8" s="42">
        <v>513</v>
      </c>
      <c r="C8" s="19" t="s">
        <v>19</v>
      </c>
      <c r="D8" s="43">
        <v>13680</v>
      </c>
      <c r="E8" s="43">
        <v>13009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26689</v>
      </c>
      <c r="O8" s="44">
        <f t="shared" si="2"/>
        <v>14.8851087562744</v>
      </c>
      <c r="P8" s="9"/>
    </row>
    <row r="9" spans="1:16" ht="15">
      <c r="A9" s="12"/>
      <c r="B9" s="42">
        <v>514</v>
      </c>
      <c r="C9" s="19" t="s">
        <v>20</v>
      </c>
      <c r="D9" s="43">
        <v>59845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59845</v>
      </c>
      <c r="O9" s="44">
        <f t="shared" si="2"/>
        <v>33.37702175125488</v>
      </c>
      <c r="P9" s="9"/>
    </row>
    <row r="10" spans="1:16" ht="15">
      <c r="A10" s="12"/>
      <c r="B10" s="42">
        <v>515</v>
      </c>
      <c r="C10" s="19" t="s">
        <v>21</v>
      </c>
      <c r="D10" s="43">
        <v>16084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16084</v>
      </c>
      <c r="O10" s="44">
        <f t="shared" si="2"/>
        <v>8.970440602342443</v>
      </c>
      <c r="P10" s="9"/>
    </row>
    <row r="11" spans="1:16" ht="15">
      <c r="A11" s="12"/>
      <c r="B11" s="42">
        <v>519</v>
      </c>
      <c r="C11" s="19" t="s">
        <v>22</v>
      </c>
      <c r="D11" s="43">
        <v>132792</v>
      </c>
      <c r="E11" s="43">
        <v>16055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148847</v>
      </c>
      <c r="O11" s="44">
        <f t="shared" si="2"/>
        <v>83.01561628555494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SUM(D13:D14)</f>
        <v>355252</v>
      </c>
      <c r="E12" s="29">
        <f t="shared" si="3"/>
        <v>16644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371896</v>
      </c>
      <c r="O12" s="41">
        <f t="shared" si="2"/>
        <v>207.41550474065812</v>
      </c>
      <c r="P12" s="10"/>
    </row>
    <row r="13" spans="1:16" ht="15">
      <c r="A13" s="12"/>
      <c r="B13" s="42">
        <v>521</v>
      </c>
      <c r="C13" s="19" t="s">
        <v>24</v>
      </c>
      <c r="D13" s="43">
        <v>354165</v>
      </c>
      <c r="E13" s="43">
        <v>16644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370809</v>
      </c>
      <c r="O13" s="44">
        <f t="shared" si="2"/>
        <v>206.80925822643613</v>
      </c>
      <c r="P13" s="9"/>
    </row>
    <row r="14" spans="1:16" ht="15">
      <c r="A14" s="12"/>
      <c r="B14" s="42">
        <v>522</v>
      </c>
      <c r="C14" s="19" t="s">
        <v>25</v>
      </c>
      <c r="D14" s="43">
        <v>1087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1087</v>
      </c>
      <c r="O14" s="44">
        <f t="shared" si="2"/>
        <v>0.6062465142219744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1624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1624</v>
      </c>
      <c r="O15" s="41">
        <f t="shared" si="2"/>
        <v>0.90574456218628</v>
      </c>
      <c r="P15" s="10"/>
    </row>
    <row r="16" spans="1:16" ht="15">
      <c r="A16" s="12"/>
      <c r="B16" s="42">
        <v>539</v>
      </c>
      <c r="C16" s="19" t="s">
        <v>28</v>
      </c>
      <c r="D16" s="43">
        <v>1624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1624</v>
      </c>
      <c r="O16" s="44">
        <f t="shared" si="2"/>
        <v>0.90574456218628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31720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31720</v>
      </c>
      <c r="O17" s="41">
        <f t="shared" si="2"/>
        <v>17.691020635805913</v>
      </c>
      <c r="P17" s="10"/>
    </row>
    <row r="18" spans="1:16" ht="15">
      <c r="A18" s="12"/>
      <c r="B18" s="42">
        <v>541</v>
      </c>
      <c r="C18" s="19" t="s">
        <v>30</v>
      </c>
      <c r="D18" s="43">
        <v>31720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31720</v>
      </c>
      <c r="O18" s="44">
        <f t="shared" si="2"/>
        <v>17.691020635805913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8911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8911</v>
      </c>
      <c r="O19" s="41">
        <f t="shared" si="2"/>
        <v>4.969882877858338</v>
      </c>
      <c r="P19" s="9"/>
    </row>
    <row r="20" spans="1:16" ht="15.75" thickBot="1">
      <c r="A20" s="12"/>
      <c r="B20" s="42">
        <v>572</v>
      </c>
      <c r="C20" s="19" t="s">
        <v>32</v>
      </c>
      <c r="D20" s="43">
        <v>8911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8911</v>
      </c>
      <c r="O20" s="44">
        <f t="shared" si="2"/>
        <v>4.969882877858338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772181</v>
      </c>
      <c r="E21" s="14">
        <f aca="true" t="shared" si="7" ref="E21:M21">SUM(E5,E12,E15,E17,E19)</f>
        <v>242238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1014419</v>
      </c>
      <c r="O21" s="35">
        <f t="shared" si="2"/>
        <v>565.76631344116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49</v>
      </c>
      <c r="M23" s="90"/>
      <c r="N23" s="90"/>
      <c r="O23" s="39">
        <v>1793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2022-06-07T15:25:59Z</cp:lastPrinted>
  <dcterms:created xsi:type="dcterms:W3CDTF">2000-08-31T21:26:31Z</dcterms:created>
  <dcterms:modified xsi:type="dcterms:W3CDTF">2022-06-07T15:26:12Z</dcterms:modified>
  <cp:category/>
  <cp:version/>
  <cp:contentType/>
  <cp:contentStatus/>
</cp:coreProperties>
</file>