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'2008'!$A$1:$O$81</definedName>
    <definedName name="_xlnm.Print_Area" localSheetId="12">'2009'!$A$1:$O$82</definedName>
    <definedName name="_xlnm.Print_Area" localSheetId="11">'2010'!$A$1:$O$80</definedName>
    <definedName name="_xlnm.Print_Area" localSheetId="10">'2011'!$A$1:$O$87</definedName>
    <definedName name="_xlnm.Print_Area" localSheetId="9">'2012'!$A$1:$O$85</definedName>
    <definedName name="_xlnm.Print_Area" localSheetId="8">'2013'!$A$1:$O$87</definedName>
    <definedName name="_xlnm.Print_Area" localSheetId="7">'2014'!$A$1:$O$88</definedName>
    <definedName name="_xlnm.Print_Area" localSheetId="6">'2015'!$A$1:$O$85</definedName>
    <definedName name="_xlnm.Print_Area" localSheetId="5">'2016'!$A$1:$O$84</definedName>
    <definedName name="_xlnm.Print_Area" localSheetId="4">'2017'!$A$1:$O$88</definedName>
    <definedName name="_xlnm.Print_Area" localSheetId="3">'2018'!$A$1:$O$86</definedName>
    <definedName name="_xlnm.Print_Area" localSheetId="2">'2019'!$A$1:$O$90</definedName>
    <definedName name="_xlnm.Print_Area" localSheetId="1">'2020'!$A$1:$O$88</definedName>
    <definedName name="_xlnm.Print_Area" localSheetId="0">'2021'!$A$1:$P$83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<sst xmlns="http://schemas.openxmlformats.org/spreadsheetml/2006/main" count="1363" uniqueCount="186">
  <si>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</si>
  <si>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</si>
  <si>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</si>
  <si>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</si>
  <si>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</si>
  <si>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</si>
  <si>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</si>
  <si>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</si>
  <si>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</si>
  <si>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</si>
  <si>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</si>
  <si>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</si>
  <si>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</si>
  <si>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</si>
  <si>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</si>
  <si>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</si>
  <si>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</si>
  <si>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</si>
  <si>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</si>
  <si>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</si>
  <si>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Gas</t>
  </si>
  <si>
    <t>Franchise Fee - Sewer</t>
  </si>
  <si>
    <t>Franchise Fee - Solid Waste</t>
  </si>
  <si>
    <t>Impact Fees - Residential - Physical Environment</t>
  </si>
  <si>
    <t>Impact Fees - Residential - Transportation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</si>
  <si>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</si>
  <si>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</si>
  <si>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</si>
  <si>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</si>
  <si>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</si>
  <si>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</si>
  <si>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</si>
  <si>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</si>
  <si>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</si>
  <si>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</si>
  <si>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</si>
  <si>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</si>
  <si>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</si>
  <si>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</si>
  <si>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</si>
  <si>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</si>
  <si>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</si>
  <si>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</si>
  <si>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</si>
  <si>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</si>
  <si>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</si>
  <si>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</si>
  <si>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</si>
  <si>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</si>
  <si>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</si>
  <si>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</si>
  <si>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</si>
  <si>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</si>
  <si>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</si>
  <si>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</si>
  <si>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</si>
  <si>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</si>
  <si>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</si>
  <si>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</si>
  <si>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</si>
  <si>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</si>
  <si>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</si>
  <si>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</si>
  <si>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</si>
  <si>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</si>
  <si>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</si>
  <si>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</si>
  <si>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</si>
  <si>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</si>
  <si>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</si>
  <si>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</si>
  <si>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</si>
  <si>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</si>
  <si>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</si>
  <si>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</si>
  <si>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</si>
  <si>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</si>
  <si>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</si>
  <si>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</si>
  <si>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</si>
  <si>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</si>
  <si>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State Grants and Donations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</si>
  <si>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</si>
  <si>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</si>
  <si>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</si>
  <si>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</si>
  <si>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</si>
  <si>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</si>
  <si>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</si>
  <si>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</si>
  <si>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</si>
  <si>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</si>
  <si>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Apopka Revenues Reported by Account Code and Fund Type</t>
  </si>
  <si>
    <t>Local Fiscal Year Ended September 30, 2010</t>
  </si>
  <si>
    <t>Local Option Taxes</t>
  </si>
  <si>
    <t>Federal Grant - Physical Environment - Other Physical Environment</t>
  </si>
  <si>
    <t>Federal Grant - Transportation - Other Transportation</t>
  </si>
  <si>
    <t>Other Charges for Services</t>
  </si>
  <si>
    <t>2010 Municipal Census Population:</t>
  </si>
  <si>
    <t>Local Fiscal Year Ended September 30, 2011</t>
  </si>
  <si>
    <t>Fire Insurance Premium Tax for Firefighters' Pension</t>
  </si>
  <si>
    <t>Impact Fees - Commercial - Physical Environment</t>
  </si>
  <si>
    <t>Impact Fees - Commercial - Transportation</t>
  </si>
  <si>
    <t>Federal Grant - Physical Environment - Gas Supply System</t>
  </si>
  <si>
    <t>State Grant - Culture / Recreation</t>
  </si>
  <si>
    <t>Proprietary Non-Operating Sources - Capital Contributions from Other Public Source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</si>
  <si>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</si>
  <si>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</si>
  <si>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</si>
  <si>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Shared Revenues - Public Safety - Emergency Management Assistance</t>
  </si>
  <si>
    <t>Transportation (User Fees) - Airports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</si>
  <si>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</si>
  <si>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</si>
  <si>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</si>
  <si>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</si>
  <si>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</si>
  <si>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State Grant - Other</t>
  </si>
  <si>
    <t>Impact Fees - Physical Environment</t>
  </si>
  <si>
    <t>Impact Fees - Transportation</t>
  </si>
  <si>
    <t>Impact Fees - Culture / Recreation</t>
  </si>
  <si>
    <t>Proprietary Non-Operating Sources - Capital Contributions from Private Source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</si>
  <si>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</si>
  <si>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</si>
  <si>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</si>
  <si>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</si>
  <si>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</si>
  <si>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</si>
  <si>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</si>
  <si>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</si>
  <si>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</si>
  <si>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</si>
  <si>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</si>
  <si>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County Officer Commission and Fees</t>
  </si>
  <si>
    <t>General Government - Other General Government Charges and Fees</t>
  </si>
  <si>
    <t>Transportation - Airports</t>
  </si>
  <si>
    <t>Transportation - Other Transportation Charges</t>
  </si>
  <si>
    <t>Sales - Disposition of Fixed Assets</t>
  </si>
  <si>
    <t>Sales - Sale of Surplus Materials and Scrap</t>
  </si>
  <si>
    <t>Proceeds - Debt Proceeds</t>
  </si>
  <si>
    <t>Proceeds - Proceeds from Refunding Bonds</t>
  </si>
  <si>
    <t>Proprietary Non-Operating - State Grants and Donations</t>
  </si>
  <si>
    <t>Proprietary Non-Operating - Other Grants and Donations</t>
  </si>
  <si>
    <t>Proprietary Non-Operating - Other Non-Operating Sources</t>
  </si>
  <si>
    <t>2013 Municipal Population:</t>
  </si>
  <si>
    <t>Local Fiscal Year Ended September 30, 2014</t>
  </si>
  <si>
    <t>Culture / Recreation - Cultural Services</t>
  </si>
  <si>
    <t>Interest and Other Earnings - Gain (Loss) on Sale of Investments</t>
  </si>
  <si>
    <t>Proprietary Non-Operating - Capital Contributions from Private Source</t>
  </si>
  <si>
    <t>2014 Municipal Population:</t>
  </si>
  <si>
    <t>Local Fiscal Year Ended September 30, 2015</t>
  </si>
  <si>
    <t>2015 Municipal Population:</t>
  </si>
  <si>
    <t>Local Fiscal Year Ended September 30, 2016</t>
  </si>
  <si>
    <t>Special Assessments - Charges for Public Services</t>
  </si>
  <si>
    <t>Court-Ordered Judgments and Fines - Other Court-Ordered</t>
  </si>
  <si>
    <t>2016 Municipal Population:</t>
  </si>
  <si>
    <t>Local Fiscal Year Ended September 30, 2017</t>
  </si>
  <si>
    <t>Impact Fees - Residential - Public Safety</t>
  </si>
  <si>
    <t>Federal Grant - Physical Environment - Electric Supply System</t>
  </si>
  <si>
    <t>State Grant - Physical Environment - Electric Supply System</t>
  </si>
  <si>
    <t>2017 Municipal Population:</t>
  </si>
  <si>
    <t>Local Fiscal Year Ended September 30, 2018</t>
  </si>
  <si>
    <t>Federal Grant - Economic Environment</t>
  </si>
  <si>
    <t>2018 Municipal Population:</t>
  </si>
  <si>
    <t>Local Fiscal Year Ended September 30, 2019</t>
  </si>
  <si>
    <t>State Grant - Physical Environment - Garbage / Solid Waste</t>
  </si>
  <si>
    <t>State Grant - Economic Environment</t>
  </si>
  <si>
    <t>Public Safety - Fire Protection</t>
  </si>
  <si>
    <t>Physical Environment - Water / Sewer Combination Utility</t>
  </si>
  <si>
    <t>2019 Municipal Population:</t>
  </si>
  <si>
    <t>Local Fiscal Year Ended September 30, 2020</t>
  </si>
  <si>
    <t>Federal Grant - Other Federal Grants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</si>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</sst>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174</v>
      </c>
      <c r="N4" s="35" t="s">
        <v>9</v>
      </c>
      <c r="O4" s="35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176</v>
      </c>
      <c r="B5" s="26"/>
      <c r="C5" s="26"/>
      <c r="D5" s="27">
        <f aca="true" t="shared" si="0" ref="D5:N5">SUM(D6:D15)</f>
        <v>25838388</v>
      </c>
      <c r="E5" s="27">
        <f t="shared" si="0"/>
        <v>2237851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892298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28968537</v>
      </c>
      <c r="P5" s="33">
        <f>(O5/P$81)</f>
        <v>510.6657676238828</v>
      </c>
      <c r="Q5" s="6"/>
    </row>
    <row r="6" spans="1:17" ht="15">
      <c r="A6" s="12"/>
      <c r="B6" s="25">
        <v>311</v>
      </c>
      <c r="C6" s="20" t="s">
        <v>2</v>
      </c>
      <c r="D6" s="46">
        <v>15380556</v>
      </c>
      <c r="E6" s="46">
        <v>660030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16040586</v>
      </c>
      <c r="P6" s="47">
        <f>(O6/P$81)</f>
        <v>282.7680998466339</v>
      </c>
      <c r="Q6" s="9"/>
    </row>
    <row r="7" spans="1:17" ht="15">
      <c r="A7" s="12"/>
      <c r="B7" s="25">
        <v>312.41</v>
      </c>
      <c r="C7" s="20" t="s">
        <v>177</v>
      </c>
      <c r="D7" s="46">
        <v>0</v>
      </c>
      <c r="E7" s="46">
        <v>1577821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1" ref="O7:O15">SUM(D7:N7)</f>
        <v>1577821</v>
      </c>
      <c r="P7" s="47">
        <f>(O7/P$81)</f>
        <v>27.814285966118426</v>
      </c>
      <c r="Q7" s="9"/>
    </row>
    <row r="8" spans="1:17" ht="15">
      <c r="A8" s="12"/>
      <c r="B8" s="25">
        <v>312.51</v>
      </c>
      <c r="C8" s="20" t="s">
        <v>90</v>
      </c>
      <c r="D8" s="46">
        <v>368406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368406</v>
      </c>
      <c r="L8" s="46">
        <v>0</v>
      </c>
      <c r="M8" s="46">
        <v>0</v>
      </c>
      <c r="N8" s="46">
        <v>0</v>
      </c>
      <c r="O8" s="46">
        <f t="shared" si="1"/>
        <v>736812</v>
      </c>
      <c r="P8" s="47">
        <f>(O8/P$81)</f>
        <v>12.988735522766936</v>
      </c>
      <c r="Q8" s="9"/>
    </row>
    <row r="9" spans="1:17" ht="15">
      <c r="A9" s="12"/>
      <c r="B9" s="25">
        <v>312.52</v>
      </c>
      <c r="C9" s="20" t="s">
        <v>123</v>
      </c>
      <c r="D9" s="46">
        <v>523892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523892</v>
      </c>
      <c r="L9" s="46">
        <v>0</v>
      </c>
      <c r="M9" s="46">
        <v>0</v>
      </c>
      <c r="N9" s="46">
        <v>0</v>
      </c>
      <c r="O9" s="46">
        <f t="shared" si="1"/>
        <v>1047784</v>
      </c>
      <c r="P9" s="47">
        <f>(O9/P$81)</f>
        <v>18.470640083205527</v>
      </c>
      <c r="Q9" s="9"/>
    </row>
    <row r="10" spans="1:17" ht="15">
      <c r="A10" s="12"/>
      <c r="B10" s="25">
        <v>314.1</v>
      </c>
      <c r="C10" s="20" t="s">
        <v>11</v>
      </c>
      <c r="D10" s="46">
        <v>6765290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6765290</v>
      </c>
      <c r="P10" s="47">
        <f>(O10/P$81)</f>
        <v>119.26049323955083</v>
      </c>
      <c r="Q10" s="9"/>
    </row>
    <row r="11" spans="1:17" ht="15">
      <c r="A11" s="12"/>
      <c r="B11" s="25">
        <v>314.3</v>
      </c>
      <c r="C11" s="20" t="s">
        <v>12</v>
      </c>
      <c r="D11" s="46">
        <v>828680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828680</v>
      </c>
      <c r="P11" s="47">
        <f>(O11/P$81)</f>
        <v>14.608211257425918</v>
      </c>
      <c r="Q11" s="9"/>
    </row>
    <row r="12" spans="1:17" ht="15">
      <c r="A12" s="12"/>
      <c r="B12" s="25">
        <v>314.4</v>
      </c>
      <c r="C12" s="20" t="s">
        <v>13</v>
      </c>
      <c r="D12" s="46">
        <v>66272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66272</v>
      </c>
      <c r="P12" s="47">
        <f>(O12/P$81)</f>
        <v>1.1682620269007704</v>
      </c>
      <c r="Q12" s="9"/>
    </row>
    <row r="13" spans="1:17" ht="15">
      <c r="A13" s="12"/>
      <c r="B13" s="25">
        <v>314.8</v>
      </c>
      <c r="C13" s="20" t="s">
        <v>14</v>
      </c>
      <c r="D13" s="46">
        <v>49261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49261</v>
      </c>
      <c r="P13" s="47">
        <f>(O13/P$81)</f>
        <v>0.8683871877589155</v>
      </c>
      <c r="Q13" s="9"/>
    </row>
    <row r="14" spans="1:17" ht="15">
      <c r="A14" s="12"/>
      <c r="B14" s="25">
        <v>315.1</v>
      </c>
      <c r="C14" s="20" t="s">
        <v>178</v>
      </c>
      <c r="D14" s="46">
        <v>1565936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1565936</v>
      </c>
      <c r="P14" s="47">
        <f>(O14/P$81)</f>
        <v>27.604773740899397</v>
      </c>
      <c r="Q14" s="9"/>
    </row>
    <row r="15" spans="1:17" ht="15">
      <c r="A15" s="12"/>
      <c r="B15" s="25">
        <v>316</v>
      </c>
      <c r="C15" s="20" t="s">
        <v>125</v>
      </c>
      <c r="D15" s="46">
        <v>290095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290095</v>
      </c>
      <c r="P15" s="47">
        <f>(O15/P$81)</f>
        <v>5.113878752622208</v>
      </c>
      <c r="Q15" s="9"/>
    </row>
    <row r="16" spans="1:17" ht="15.75">
      <c r="A16" s="29" t="s">
        <v>17</v>
      </c>
      <c r="B16" s="30"/>
      <c r="C16" s="31"/>
      <c r="D16" s="32">
        <f>SUM(D17:D28)</f>
        <v>8803517</v>
      </c>
      <c r="E16" s="32">
        <f>SUM(E17:E28)</f>
        <v>6252360</v>
      </c>
      <c r="F16" s="32">
        <f>SUM(F17:F28)</f>
        <v>0</v>
      </c>
      <c r="G16" s="32">
        <f>SUM(G17:G28)</f>
        <v>0</v>
      </c>
      <c r="H16" s="32">
        <f>SUM(H17:H28)</f>
        <v>0</v>
      </c>
      <c r="I16" s="32">
        <f>SUM(I17:I28)</f>
        <v>6198975</v>
      </c>
      <c r="J16" s="32">
        <f>SUM(J17:J28)</f>
        <v>0</v>
      </c>
      <c r="K16" s="32">
        <f>SUM(K17:K28)</f>
        <v>0</v>
      </c>
      <c r="L16" s="32">
        <f>SUM(L17:L28)</f>
        <v>0</v>
      </c>
      <c r="M16" s="32">
        <f>SUM(M17:M28)</f>
        <v>0</v>
      </c>
      <c r="N16" s="32">
        <f>SUM(N17:N28)</f>
        <v>0</v>
      </c>
      <c r="O16" s="44">
        <f>SUM(D16:N16)</f>
        <v>21254852</v>
      </c>
      <c r="P16" s="45">
        <f>(O16/P$81)</f>
        <v>374.6866924039699</v>
      </c>
      <c r="Q16" s="10"/>
    </row>
    <row r="17" spans="1:17" ht="15">
      <c r="A17" s="12"/>
      <c r="B17" s="25">
        <v>322</v>
      </c>
      <c r="C17" s="20" t="s">
        <v>179</v>
      </c>
      <c r="D17" s="46">
        <v>4835162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4835162</v>
      </c>
      <c r="P17" s="47">
        <f>(O17/P$81)</f>
        <v>85.2356373508206</v>
      </c>
      <c r="Q17" s="9"/>
    </row>
    <row r="18" spans="1:17" ht="15">
      <c r="A18" s="12"/>
      <c r="B18" s="25">
        <v>323.1</v>
      </c>
      <c r="C18" s="20" t="s">
        <v>18</v>
      </c>
      <c r="D18" s="46">
        <v>3787360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2" ref="O18:O28">SUM(D18:N18)</f>
        <v>3787360</v>
      </c>
      <c r="P18" s="47">
        <f>(O18/P$81)</f>
        <v>66.76467995839724</v>
      </c>
      <c r="Q18" s="9"/>
    </row>
    <row r="19" spans="1:17" ht="15">
      <c r="A19" s="12"/>
      <c r="B19" s="25">
        <v>323.4</v>
      </c>
      <c r="C19" s="20" t="s">
        <v>20</v>
      </c>
      <c r="D19" s="46">
        <v>92671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92671</v>
      </c>
      <c r="P19" s="47">
        <f>(O19/P$81)</f>
        <v>1.6336312514322986</v>
      </c>
      <c r="Q19" s="9"/>
    </row>
    <row r="20" spans="1:17" ht="15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96010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96010</v>
      </c>
      <c r="P20" s="47">
        <f>(O20/P$81)</f>
        <v>1.6924921113402789</v>
      </c>
      <c r="Q20" s="9"/>
    </row>
    <row r="21" spans="1:17" ht="15">
      <c r="A21" s="12"/>
      <c r="B21" s="25">
        <v>324.11</v>
      </c>
      <c r="C21" s="20" t="s">
        <v>156</v>
      </c>
      <c r="D21" s="46">
        <v>0</v>
      </c>
      <c r="E21" s="46">
        <v>1510155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1510155</v>
      </c>
      <c r="P21" s="47">
        <f>(O21/P$81)</f>
        <v>26.621450103125497</v>
      </c>
      <c r="Q21" s="9"/>
    </row>
    <row r="22" spans="1:17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4667490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4667490</v>
      </c>
      <c r="P22" s="47">
        <f>(O22/P$81)</f>
        <v>82.2798667301285</v>
      </c>
      <c r="Q22" s="9"/>
    </row>
    <row r="23" spans="1:17" ht="15">
      <c r="A23" s="12"/>
      <c r="B23" s="25">
        <v>324.22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1435475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1435475</v>
      </c>
      <c r="P23" s="47">
        <f>(O23/P$81)</f>
        <v>25.30496941491706</v>
      </c>
      <c r="Q23" s="9"/>
    </row>
    <row r="24" spans="1:17" ht="15">
      <c r="A24" s="12"/>
      <c r="B24" s="25">
        <v>324.31</v>
      </c>
      <c r="C24" s="20" t="s">
        <v>24</v>
      </c>
      <c r="D24" s="46">
        <v>0</v>
      </c>
      <c r="E24" s="46">
        <v>1792518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1792518</v>
      </c>
      <c r="P24" s="47">
        <f>(O24/P$81)</f>
        <v>31.599026918398646</v>
      </c>
      <c r="Q24" s="9"/>
    </row>
    <row r="25" spans="1:17" ht="15">
      <c r="A25" s="12"/>
      <c r="B25" s="25">
        <v>324.32</v>
      </c>
      <c r="C25" s="20" t="s">
        <v>102</v>
      </c>
      <c r="D25" s="46">
        <v>0</v>
      </c>
      <c r="E25" s="46">
        <v>2221057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2221057</v>
      </c>
      <c r="P25" s="47">
        <f>(O25/P$81)</f>
        <v>39.15343663511203</v>
      </c>
      <c r="Q25" s="9"/>
    </row>
    <row r="26" spans="1:17" ht="15">
      <c r="A26" s="12"/>
      <c r="B26" s="25">
        <v>324.61</v>
      </c>
      <c r="C26" s="20" t="s">
        <v>25</v>
      </c>
      <c r="D26" s="46">
        <v>0</v>
      </c>
      <c r="E26" s="46">
        <v>664081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664081</v>
      </c>
      <c r="P26" s="47">
        <f>(O26/P$81)</f>
        <v>11.706612371533838</v>
      </c>
      <c r="Q26" s="9"/>
    </row>
    <row r="27" spans="1:17" ht="15">
      <c r="A27" s="12"/>
      <c r="B27" s="25">
        <v>325.1</v>
      </c>
      <c r="C27" s="20" t="s">
        <v>26</v>
      </c>
      <c r="D27" s="46">
        <v>0</v>
      </c>
      <c r="E27" s="46">
        <v>64549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64549</v>
      </c>
      <c r="P27" s="47">
        <f>(O27/P$81)</f>
        <v>1.1378884834382217</v>
      </c>
      <c r="Q27" s="9"/>
    </row>
    <row r="28" spans="1:17" ht="15">
      <c r="A28" s="12"/>
      <c r="B28" s="25">
        <v>329.1</v>
      </c>
      <c r="C28" s="20" t="s">
        <v>180</v>
      </c>
      <c r="D28" s="46">
        <v>88324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88324</v>
      </c>
      <c r="P28" s="47">
        <f>(O28/P$81)</f>
        <v>1.5570010753256827</v>
      </c>
      <c r="Q28" s="9"/>
    </row>
    <row r="29" spans="1:17" ht="15.75">
      <c r="A29" s="29" t="s">
        <v>181</v>
      </c>
      <c r="B29" s="30"/>
      <c r="C29" s="31"/>
      <c r="D29" s="32">
        <f aca="true" t="shared" si="3" ref="D29:N29">SUM(D30:D40)</f>
        <v>11628795</v>
      </c>
      <c r="E29" s="32">
        <f t="shared" si="3"/>
        <v>167933</v>
      </c>
      <c r="F29" s="32">
        <f t="shared" si="3"/>
        <v>0</v>
      </c>
      <c r="G29" s="32">
        <f t="shared" si="3"/>
        <v>0</v>
      </c>
      <c r="H29" s="32">
        <f t="shared" si="3"/>
        <v>0</v>
      </c>
      <c r="I29" s="32">
        <f t="shared" si="3"/>
        <v>0</v>
      </c>
      <c r="J29" s="32">
        <f t="shared" si="3"/>
        <v>0</v>
      </c>
      <c r="K29" s="32">
        <f t="shared" si="3"/>
        <v>0</v>
      </c>
      <c r="L29" s="32">
        <f t="shared" si="3"/>
        <v>0</v>
      </c>
      <c r="M29" s="32">
        <f t="shared" si="3"/>
        <v>0</v>
      </c>
      <c r="N29" s="32">
        <f t="shared" si="3"/>
        <v>0</v>
      </c>
      <c r="O29" s="44">
        <f>SUM(D29:N29)</f>
        <v>11796728</v>
      </c>
      <c r="P29" s="45">
        <f>(O29/P$81)</f>
        <v>207.95614081477956</v>
      </c>
      <c r="Q29" s="10"/>
    </row>
    <row r="30" spans="1:17" ht="15">
      <c r="A30" s="12"/>
      <c r="B30" s="25">
        <v>331.2</v>
      </c>
      <c r="C30" s="20" t="s">
        <v>28</v>
      </c>
      <c r="D30" s="46">
        <v>116272</v>
      </c>
      <c r="E30" s="46">
        <v>117933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234205</v>
      </c>
      <c r="P30" s="47">
        <f>(O30/P$81)</f>
        <v>4.128633631251432</v>
      </c>
      <c r="Q30" s="9"/>
    </row>
    <row r="31" spans="1:17" ht="15">
      <c r="A31" s="12"/>
      <c r="B31" s="25">
        <v>331.5</v>
      </c>
      <c r="C31" s="20" t="s">
        <v>161</v>
      </c>
      <c r="D31" s="46">
        <v>45333</v>
      </c>
      <c r="E31" s="46">
        <v>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95333</v>
      </c>
      <c r="P31" s="47">
        <f>(O31/P$81)</f>
        <v>1.6805577590917906</v>
      </c>
      <c r="Q31" s="9"/>
    </row>
    <row r="32" spans="1:17" ht="15">
      <c r="A32" s="12"/>
      <c r="B32" s="25">
        <v>331.9</v>
      </c>
      <c r="C32" s="20" t="s">
        <v>170</v>
      </c>
      <c r="D32" s="46">
        <v>39489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4" ref="O32:O37">SUM(D32:N32)</f>
        <v>39489</v>
      </c>
      <c r="P32" s="47">
        <f>(O32/P$81)</f>
        <v>0.6961235390554762</v>
      </c>
      <c r="Q32" s="9"/>
    </row>
    <row r="33" spans="1:17" ht="15">
      <c r="A33" s="12"/>
      <c r="B33" s="25">
        <v>335.125</v>
      </c>
      <c r="C33" s="20" t="s">
        <v>182</v>
      </c>
      <c r="D33" s="46">
        <v>2942230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2942230</v>
      </c>
      <c r="P33" s="47">
        <f>(O33/P$81)</f>
        <v>51.86648333245192</v>
      </c>
      <c r="Q33" s="9"/>
    </row>
    <row r="34" spans="1:17" ht="15">
      <c r="A34" s="12"/>
      <c r="B34" s="25">
        <v>335.14</v>
      </c>
      <c r="C34" s="20" t="s">
        <v>127</v>
      </c>
      <c r="D34" s="46">
        <v>29273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29273</v>
      </c>
      <c r="P34" s="47">
        <f>(O34/P$81)</f>
        <v>0.5160329296454951</v>
      </c>
      <c r="Q34" s="9"/>
    </row>
    <row r="35" spans="1:17" ht="15">
      <c r="A35" s="12"/>
      <c r="B35" s="25">
        <v>335.15</v>
      </c>
      <c r="C35" s="20" t="s">
        <v>128</v>
      </c>
      <c r="D35" s="46">
        <v>19502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19502</v>
      </c>
      <c r="P35" s="47">
        <f>(O35/P$81)</f>
        <v>0.3437869092319354</v>
      </c>
      <c r="Q35" s="9"/>
    </row>
    <row r="36" spans="1:17" ht="15">
      <c r="A36" s="12"/>
      <c r="B36" s="25">
        <v>335.18</v>
      </c>
      <c r="C36" s="20" t="s">
        <v>183</v>
      </c>
      <c r="D36" s="46">
        <v>7486618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7486618</v>
      </c>
      <c r="P36" s="47">
        <f>(O36/P$81)</f>
        <v>131.97627232182205</v>
      </c>
      <c r="Q36" s="9"/>
    </row>
    <row r="37" spans="1:17" ht="15">
      <c r="A37" s="12"/>
      <c r="B37" s="25">
        <v>335.21</v>
      </c>
      <c r="C37" s="20" t="s">
        <v>35</v>
      </c>
      <c r="D37" s="46">
        <v>150656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150656</v>
      </c>
      <c r="P37" s="47">
        <f aca="true" t="shared" si="5" ref="P37:P68">(O37/P$81)</f>
        <v>2.655807640100834</v>
      </c>
      <c r="Q37" s="9"/>
    </row>
    <row r="38" spans="1:17" ht="15">
      <c r="A38" s="12"/>
      <c r="B38" s="25">
        <v>335.48</v>
      </c>
      <c r="C38" s="20" t="s">
        <v>36</v>
      </c>
      <c r="D38" s="46">
        <v>42240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42240</v>
      </c>
      <c r="P38" s="47">
        <f t="shared" si="5"/>
        <v>0.7446189645142525</v>
      </c>
      <c r="Q38" s="9"/>
    </row>
    <row r="39" spans="1:17" ht="15">
      <c r="A39" s="12"/>
      <c r="B39" s="25">
        <v>337.2</v>
      </c>
      <c r="C39" s="20" t="s">
        <v>37</v>
      </c>
      <c r="D39" s="46">
        <v>697073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697073</v>
      </c>
      <c r="P39" s="47">
        <f t="shared" si="5"/>
        <v>12.28820491124156</v>
      </c>
      <c r="Q39" s="9"/>
    </row>
    <row r="40" spans="1:17" ht="15">
      <c r="A40" s="12"/>
      <c r="B40" s="25">
        <v>338</v>
      </c>
      <c r="C40" s="20" t="s">
        <v>38</v>
      </c>
      <c r="D40" s="46">
        <v>60109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60109</v>
      </c>
      <c r="P40" s="47">
        <f t="shared" si="5"/>
        <v>1.0596188763728032</v>
      </c>
      <c r="Q40" s="9"/>
    </row>
    <row r="41" spans="1:17" ht="15.75">
      <c r="A41" s="29" t="s">
        <v>43</v>
      </c>
      <c r="B41" s="30"/>
      <c r="C41" s="31"/>
      <c r="D41" s="32">
        <f aca="true" t="shared" si="6" ref="D41:N41">SUM(D42:D60)</f>
        <v>3723981</v>
      </c>
      <c r="E41" s="32">
        <f t="shared" si="6"/>
        <v>1095337</v>
      </c>
      <c r="F41" s="32">
        <f t="shared" si="6"/>
        <v>0</v>
      </c>
      <c r="G41" s="32">
        <f t="shared" si="6"/>
        <v>0</v>
      </c>
      <c r="H41" s="32">
        <f t="shared" si="6"/>
        <v>0</v>
      </c>
      <c r="I41" s="32">
        <f t="shared" si="6"/>
        <v>25375540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0</v>
      </c>
      <c r="O41" s="32">
        <f>SUM(D41:N41)</f>
        <v>30194858</v>
      </c>
      <c r="P41" s="45">
        <f t="shared" si="5"/>
        <v>532.2837096973223</v>
      </c>
      <c r="Q41" s="10"/>
    </row>
    <row r="42" spans="1:17" ht="15">
      <c r="A42" s="12"/>
      <c r="B42" s="25">
        <v>341.2</v>
      </c>
      <c r="C42" s="20" t="s">
        <v>130</v>
      </c>
      <c r="D42" s="46">
        <v>156018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aca="true" t="shared" si="7" ref="O42:O60">SUM(D42:N42)</f>
        <v>156018</v>
      </c>
      <c r="P42" s="47">
        <f t="shared" si="5"/>
        <v>2.7503305304352423</v>
      </c>
      <c r="Q42" s="9"/>
    </row>
    <row r="43" spans="1:17" ht="15">
      <c r="A43" s="12"/>
      <c r="B43" s="25">
        <v>341.3</v>
      </c>
      <c r="C43" s="20" t="s">
        <v>131</v>
      </c>
      <c r="D43" s="46">
        <v>117244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117244</v>
      </c>
      <c r="P43" s="47">
        <f t="shared" si="5"/>
        <v>2.0668112186436796</v>
      </c>
      <c r="Q43" s="9"/>
    </row>
    <row r="44" spans="1:17" ht="15">
      <c r="A44" s="12"/>
      <c r="B44" s="25">
        <v>341.8</v>
      </c>
      <c r="C44" s="20" t="s">
        <v>132</v>
      </c>
      <c r="D44" s="46">
        <v>166712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166712</v>
      </c>
      <c r="P44" s="47">
        <f t="shared" si="5"/>
        <v>2.9388474624076717</v>
      </c>
      <c r="Q44" s="9"/>
    </row>
    <row r="45" spans="1:17" ht="15">
      <c r="A45" s="12"/>
      <c r="B45" s="25">
        <v>341.9</v>
      </c>
      <c r="C45" s="20" t="s">
        <v>133</v>
      </c>
      <c r="D45" s="46">
        <v>225167</v>
      </c>
      <c r="E45" s="46">
        <v>47250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272417</v>
      </c>
      <c r="P45" s="47">
        <f t="shared" si="5"/>
        <v>4.802245844130661</v>
      </c>
      <c r="Q45" s="9"/>
    </row>
    <row r="46" spans="1:17" ht="15">
      <c r="A46" s="12"/>
      <c r="B46" s="25">
        <v>342.1</v>
      </c>
      <c r="C46" s="20" t="s">
        <v>50</v>
      </c>
      <c r="D46" s="46">
        <v>521372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521372</v>
      </c>
      <c r="P46" s="47">
        <f t="shared" si="5"/>
        <v>9.190896751106175</v>
      </c>
      <c r="Q46" s="9"/>
    </row>
    <row r="47" spans="1:17" ht="15">
      <c r="A47" s="12"/>
      <c r="B47" s="25">
        <v>342.2</v>
      </c>
      <c r="C47" s="20" t="s">
        <v>166</v>
      </c>
      <c r="D47" s="46">
        <v>531424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531424</v>
      </c>
      <c r="P47" s="47">
        <f t="shared" si="5"/>
        <v>9.368096320975901</v>
      </c>
      <c r="Q47" s="9"/>
    </row>
    <row r="48" spans="1:17" ht="15">
      <c r="A48" s="12"/>
      <c r="B48" s="25">
        <v>342.6</v>
      </c>
      <c r="C48" s="20" t="s">
        <v>51</v>
      </c>
      <c r="D48" s="46">
        <v>1242358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7"/>
        <v>1242358</v>
      </c>
      <c r="P48" s="47">
        <f t="shared" si="5"/>
        <v>21.900646958238582</v>
      </c>
      <c r="Q48" s="9"/>
    </row>
    <row r="49" spans="1:17" ht="15">
      <c r="A49" s="12"/>
      <c r="B49" s="25">
        <v>342.9</v>
      </c>
      <c r="C49" s="20" t="s">
        <v>52</v>
      </c>
      <c r="D49" s="46">
        <v>149447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149447</v>
      </c>
      <c r="P49" s="47">
        <f t="shared" si="5"/>
        <v>2.6344950376363987</v>
      </c>
      <c r="Q49" s="9"/>
    </row>
    <row r="50" spans="1:17" ht="15">
      <c r="A50" s="12"/>
      <c r="B50" s="25">
        <v>343.3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12266470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7"/>
        <v>12266470</v>
      </c>
      <c r="P50" s="47">
        <f t="shared" si="5"/>
        <v>216.23688895940205</v>
      </c>
      <c r="Q50" s="9"/>
    </row>
    <row r="51" spans="1:17" ht="15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4694694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7"/>
        <v>4694694</v>
      </c>
      <c r="P51" s="47">
        <f t="shared" si="5"/>
        <v>82.75942672801311</v>
      </c>
      <c r="Q51" s="9"/>
    </row>
    <row r="52" spans="1:17" ht="15">
      <c r="A52" s="12"/>
      <c r="B52" s="25">
        <v>343.5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8050741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7"/>
        <v>8050741</v>
      </c>
      <c r="P52" s="47">
        <f t="shared" si="5"/>
        <v>141.92079609357097</v>
      </c>
      <c r="Q52" s="9"/>
    </row>
    <row r="53" spans="1:17" ht="15">
      <c r="A53" s="12"/>
      <c r="B53" s="25">
        <v>343.7</v>
      </c>
      <c r="C53" s="20" t="s">
        <v>56</v>
      </c>
      <c r="D53" s="46">
        <v>0</v>
      </c>
      <c r="E53" s="46">
        <v>447688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7"/>
        <v>447688</v>
      </c>
      <c r="P53" s="47">
        <f t="shared" si="5"/>
        <v>7.891973839617819</v>
      </c>
      <c r="Q53" s="9"/>
    </row>
    <row r="54" spans="1:17" ht="15">
      <c r="A54" s="12"/>
      <c r="B54" s="25">
        <v>343.8</v>
      </c>
      <c r="C54" s="20" t="s">
        <v>57</v>
      </c>
      <c r="D54" s="46">
        <v>53369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7"/>
        <v>53369</v>
      </c>
      <c r="P54" s="47">
        <f t="shared" si="5"/>
        <v>0.9408042025843073</v>
      </c>
      <c r="Q54" s="9"/>
    </row>
    <row r="55" spans="1:17" ht="15">
      <c r="A55" s="12"/>
      <c r="B55" s="25">
        <v>343.9</v>
      </c>
      <c r="C55" s="20" t="s">
        <v>58</v>
      </c>
      <c r="D55" s="46">
        <v>114800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7"/>
        <v>114800</v>
      </c>
      <c r="P55" s="47">
        <f t="shared" si="5"/>
        <v>2.02372767817794</v>
      </c>
      <c r="Q55" s="9"/>
    </row>
    <row r="56" spans="1:17" ht="15">
      <c r="A56" s="12"/>
      <c r="B56" s="25">
        <v>344.1</v>
      </c>
      <c r="C56" s="20" t="s">
        <v>134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363635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7"/>
        <v>363635</v>
      </c>
      <c r="P56" s="47">
        <f t="shared" si="5"/>
        <v>6.410263190367902</v>
      </c>
      <c r="Q56" s="9"/>
    </row>
    <row r="57" spans="1:17" ht="15">
      <c r="A57" s="12"/>
      <c r="B57" s="25">
        <v>344.9</v>
      </c>
      <c r="C57" s="20" t="s">
        <v>135</v>
      </c>
      <c r="D57" s="46">
        <v>274</v>
      </c>
      <c r="E57" s="46">
        <v>221322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7"/>
        <v>221596</v>
      </c>
      <c r="P57" s="47">
        <f t="shared" si="5"/>
        <v>3.9063585241595713</v>
      </c>
      <c r="Q57" s="9"/>
    </row>
    <row r="58" spans="1:17" ht="15">
      <c r="A58" s="12"/>
      <c r="B58" s="25">
        <v>347.2</v>
      </c>
      <c r="C58" s="20" t="s">
        <v>60</v>
      </c>
      <c r="D58" s="46">
        <v>397813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7"/>
        <v>397813</v>
      </c>
      <c r="P58" s="47">
        <f t="shared" si="5"/>
        <v>7.012762881872829</v>
      </c>
      <c r="Q58" s="9"/>
    </row>
    <row r="59" spans="1:17" ht="15">
      <c r="A59" s="12"/>
      <c r="B59" s="25">
        <v>347.4</v>
      </c>
      <c r="C59" s="20" t="s">
        <v>61</v>
      </c>
      <c r="D59" s="46">
        <v>47983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7"/>
        <v>47983</v>
      </c>
      <c r="P59" s="47">
        <f t="shared" si="5"/>
        <v>0.8458582332927883</v>
      </c>
      <c r="Q59" s="9"/>
    </row>
    <row r="60" spans="1:17" ht="15">
      <c r="A60" s="12"/>
      <c r="B60" s="25">
        <v>349</v>
      </c>
      <c r="C60" s="20" t="s">
        <v>184</v>
      </c>
      <c r="D60" s="46">
        <v>0</v>
      </c>
      <c r="E60" s="46">
        <v>379077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7"/>
        <v>379077</v>
      </c>
      <c r="P60" s="47">
        <f t="shared" si="5"/>
        <v>6.682479242688666</v>
      </c>
      <c r="Q60" s="9"/>
    </row>
    <row r="61" spans="1:17" ht="15.75">
      <c r="A61" s="29" t="s">
        <v>44</v>
      </c>
      <c r="B61" s="30"/>
      <c r="C61" s="31"/>
      <c r="D61" s="32">
        <f aca="true" t="shared" si="8" ref="D61:N61">SUM(D62:D66)</f>
        <v>240757</v>
      </c>
      <c r="E61" s="32">
        <f t="shared" si="8"/>
        <v>125754</v>
      </c>
      <c r="F61" s="32">
        <f t="shared" si="8"/>
        <v>0</v>
      </c>
      <c r="G61" s="32">
        <f t="shared" si="8"/>
        <v>0</v>
      </c>
      <c r="H61" s="32">
        <f t="shared" si="8"/>
        <v>0</v>
      </c>
      <c r="I61" s="32">
        <f t="shared" si="8"/>
        <v>0</v>
      </c>
      <c r="J61" s="32">
        <f t="shared" si="8"/>
        <v>0</v>
      </c>
      <c r="K61" s="32">
        <f t="shared" si="8"/>
        <v>0</v>
      </c>
      <c r="L61" s="32">
        <f t="shared" si="8"/>
        <v>0</v>
      </c>
      <c r="M61" s="32">
        <f t="shared" si="8"/>
        <v>0</v>
      </c>
      <c r="N61" s="32">
        <f t="shared" si="8"/>
        <v>0</v>
      </c>
      <c r="O61" s="32">
        <f aca="true" t="shared" si="9" ref="O61:O68">SUM(D61:N61)</f>
        <v>366511</v>
      </c>
      <c r="P61" s="45">
        <f t="shared" si="5"/>
        <v>6.4609621520616285</v>
      </c>
      <c r="Q61" s="10"/>
    </row>
    <row r="62" spans="1:17" ht="15">
      <c r="A62" s="13"/>
      <c r="B62" s="39">
        <v>351.1</v>
      </c>
      <c r="C62" s="21" t="s">
        <v>64</v>
      </c>
      <c r="D62" s="46">
        <v>76448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9"/>
        <v>76448</v>
      </c>
      <c r="P62" s="47">
        <f t="shared" si="5"/>
        <v>1.3476475047155676</v>
      </c>
      <c r="Q62" s="9"/>
    </row>
    <row r="63" spans="1:17" ht="15">
      <c r="A63" s="13"/>
      <c r="B63" s="39">
        <v>351.2</v>
      </c>
      <c r="C63" s="21" t="s">
        <v>65</v>
      </c>
      <c r="D63" s="46">
        <v>47329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9"/>
        <v>47329</v>
      </c>
      <c r="P63" s="47">
        <f t="shared" si="5"/>
        <v>0.8343293317115307</v>
      </c>
      <c r="Q63" s="9"/>
    </row>
    <row r="64" spans="1:17" ht="15">
      <c r="A64" s="13"/>
      <c r="B64" s="39">
        <v>351.3</v>
      </c>
      <c r="C64" s="21" t="s">
        <v>66</v>
      </c>
      <c r="D64" s="46">
        <v>125</v>
      </c>
      <c r="E64" s="46">
        <v>5449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9"/>
        <v>5574</v>
      </c>
      <c r="P64" s="47">
        <f t="shared" si="5"/>
        <v>0.09826008778888361</v>
      </c>
      <c r="Q64" s="9"/>
    </row>
    <row r="65" spans="1:17" ht="15">
      <c r="A65" s="13"/>
      <c r="B65" s="39">
        <v>354</v>
      </c>
      <c r="C65" s="21" t="s">
        <v>67</v>
      </c>
      <c r="D65" s="46">
        <v>116855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9"/>
        <v>116855</v>
      </c>
      <c r="P65" s="47">
        <f t="shared" si="5"/>
        <v>2.0599538138805156</v>
      </c>
      <c r="Q65" s="9"/>
    </row>
    <row r="66" spans="1:17" ht="15">
      <c r="A66" s="13"/>
      <c r="B66" s="39">
        <v>359</v>
      </c>
      <c r="C66" s="21" t="s">
        <v>68</v>
      </c>
      <c r="D66" s="46">
        <v>0</v>
      </c>
      <c r="E66" s="46">
        <v>120305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9"/>
        <v>120305</v>
      </c>
      <c r="P66" s="47">
        <f t="shared" si="5"/>
        <v>2.120771413965131</v>
      </c>
      <c r="Q66" s="9"/>
    </row>
    <row r="67" spans="1:17" ht="15.75">
      <c r="A67" s="29" t="s">
        <v>3</v>
      </c>
      <c r="B67" s="30"/>
      <c r="C67" s="31"/>
      <c r="D67" s="32">
        <f aca="true" t="shared" si="10" ref="D67:N67">SUM(D68:D74)</f>
        <v>1188843</v>
      </c>
      <c r="E67" s="32">
        <f t="shared" si="10"/>
        <v>149508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1115740</v>
      </c>
      <c r="J67" s="32">
        <f t="shared" si="10"/>
        <v>0</v>
      </c>
      <c r="K67" s="32">
        <f t="shared" si="10"/>
        <v>43792298</v>
      </c>
      <c r="L67" s="32">
        <f t="shared" si="10"/>
        <v>0</v>
      </c>
      <c r="M67" s="32">
        <f t="shared" si="10"/>
        <v>0</v>
      </c>
      <c r="N67" s="32">
        <f t="shared" si="10"/>
        <v>0</v>
      </c>
      <c r="O67" s="32">
        <f t="shared" si="9"/>
        <v>46246389</v>
      </c>
      <c r="P67" s="45">
        <f t="shared" si="5"/>
        <v>815.2447511766884</v>
      </c>
      <c r="Q67" s="10"/>
    </row>
    <row r="68" spans="1:17" ht="15">
      <c r="A68" s="12"/>
      <c r="B68" s="25">
        <v>361.1</v>
      </c>
      <c r="C68" s="20" t="s">
        <v>69</v>
      </c>
      <c r="D68" s="46">
        <v>0</v>
      </c>
      <c r="E68" s="46">
        <v>93191</v>
      </c>
      <c r="F68" s="46">
        <v>0</v>
      </c>
      <c r="G68" s="46">
        <v>0</v>
      </c>
      <c r="H68" s="46">
        <v>0</v>
      </c>
      <c r="I68" s="46">
        <v>173125</v>
      </c>
      <c r="J68" s="46">
        <v>0</v>
      </c>
      <c r="K68" s="46">
        <v>35393923</v>
      </c>
      <c r="L68" s="46">
        <v>0</v>
      </c>
      <c r="M68" s="46">
        <v>0</v>
      </c>
      <c r="N68" s="46">
        <v>0</v>
      </c>
      <c r="O68" s="46">
        <f t="shared" si="9"/>
        <v>35660239</v>
      </c>
      <c r="P68" s="47">
        <f t="shared" si="5"/>
        <v>628.6290302677737</v>
      </c>
      <c r="Q68" s="9"/>
    </row>
    <row r="69" spans="1:17" ht="15">
      <c r="A69" s="12"/>
      <c r="B69" s="25">
        <v>362</v>
      </c>
      <c r="C69" s="20" t="s">
        <v>72</v>
      </c>
      <c r="D69" s="46">
        <v>205052</v>
      </c>
      <c r="E69" s="46">
        <v>0</v>
      </c>
      <c r="F69" s="46">
        <v>0</v>
      </c>
      <c r="G69" s="46">
        <v>0</v>
      </c>
      <c r="H69" s="46">
        <v>0</v>
      </c>
      <c r="I69" s="46">
        <v>9768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aca="true" t="shared" si="11" ref="O69:O74">SUM(D69:N69)</f>
        <v>214820</v>
      </c>
      <c r="P69" s="47">
        <f>(O69/P$81)</f>
        <v>3.78690923193541</v>
      </c>
      <c r="Q69" s="9"/>
    </row>
    <row r="70" spans="1:17" ht="15">
      <c r="A70" s="12"/>
      <c r="B70" s="25">
        <v>364</v>
      </c>
      <c r="C70" s="20" t="s">
        <v>136</v>
      </c>
      <c r="D70" s="46">
        <v>324829</v>
      </c>
      <c r="E70" s="46">
        <v>500</v>
      </c>
      <c r="F70" s="46">
        <v>0</v>
      </c>
      <c r="G70" s="46">
        <v>0</v>
      </c>
      <c r="H70" s="46">
        <v>0</v>
      </c>
      <c r="I70" s="46">
        <v>411177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1"/>
        <v>736506</v>
      </c>
      <c r="P70" s="47">
        <f>(O70/P$81)</f>
        <v>12.983341266063778</v>
      </c>
      <c r="Q70" s="9"/>
    </row>
    <row r="71" spans="1:17" ht="15">
      <c r="A71" s="12"/>
      <c r="B71" s="25">
        <v>365</v>
      </c>
      <c r="C71" s="20" t="s">
        <v>137</v>
      </c>
      <c r="D71" s="46">
        <v>13000</v>
      </c>
      <c r="E71" s="46">
        <v>0</v>
      </c>
      <c r="F71" s="46">
        <v>0</v>
      </c>
      <c r="G71" s="46">
        <v>0</v>
      </c>
      <c r="H71" s="46">
        <v>0</v>
      </c>
      <c r="I71" s="46">
        <v>151386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1"/>
        <v>164386</v>
      </c>
      <c r="P71" s="47">
        <f>(O71/P$81)</f>
        <v>2.897844060147725</v>
      </c>
      <c r="Q71" s="9"/>
    </row>
    <row r="72" spans="1:17" ht="15">
      <c r="A72" s="12"/>
      <c r="B72" s="25">
        <v>366</v>
      </c>
      <c r="C72" s="20" t="s">
        <v>75</v>
      </c>
      <c r="D72" s="46">
        <v>123137</v>
      </c>
      <c r="E72" s="46">
        <v>55817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1"/>
        <v>178954</v>
      </c>
      <c r="P72" s="47">
        <f>(O72/P$81)</f>
        <v>3.15465298711372</v>
      </c>
      <c r="Q72" s="9"/>
    </row>
    <row r="73" spans="1:17" ht="15">
      <c r="A73" s="12"/>
      <c r="B73" s="25">
        <v>368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8398375</v>
      </c>
      <c r="L73" s="46">
        <v>0</v>
      </c>
      <c r="M73" s="46">
        <v>0</v>
      </c>
      <c r="N73" s="46">
        <v>0</v>
      </c>
      <c r="O73" s="46">
        <f t="shared" si="11"/>
        <v>8398375</v>
      </c>
      <c r="P73" s="47">
        <f>(O73/P$81)</f>
        <v>148.0489890175754</v>
      </c>
      <c r="Q73" s="9"/>
    </row>
    <row r="74" spans="1:17" ht="15">
      <c r="A74" s="12"/>
      <c r="B74" s="25">
        <v>369.9</v>
      </c>
      <c r="C74" s="20" t="s">
        <v>78</v>
      </c>
      <c r="D74" s="46">
        <v>522825</v>
      </c>
      <c r="E74" s="46">
        <v>0</v>
      </c>
      <c r="F74" s="46">
        <v>0</v>
      </c>
      <c r="G74" s="46">
        <v>0</v>
      </c>
      <c r="H74" s="46">
        <v>0</v>
      </c>
      <c r="I74" s="46">
        <v>370284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1"/>
        <v>893109</v>
      </c>
      <c r="P74" s="47">
        <f>(O74/P$81)</f>
        <v>15.743984346078587</v>
      </c>
      <c r="Q74" s="9"/>
    </row>
    <row r="75" spans="1:17" ht="15.75">
      <c r="A75" s="29" t="s">
        <v>45</v>
      </c>
      <c r="B75" s="30"/>
      <c r="C75" s="31"/>
      <c r="D75" s="32">
        <f aca="true" t="shared" si="12" ref="D75:N75">SUM(D76:D78)</f>
        <v>8687649</v>
      </c>
      <c r="E75" s="32">
        <f t="shared" si="12"/>
        <v>1383427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9699384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 t="shared" si="12"/>
        <v>0</v>
      </c>
      <c r="O75" s="32">
        <f>SUM(D75:N75)</f>
        <v>19770460</v>
      </c>
      <c r="P75" s="45">
        <f>(O75/P$81)</f>
        <v>348.5193999330125</v>
      </c>
      <c r="Q75" s="9"/>
    </row>
    <row r="76" spans="1:17" ht="15">
      <c r="A76" s="12"/>
      <c r="B76" s="25">
        <v>381</v>
      </c>
      <c r="C76" s="20" t="s">
        <v>79</v>
      </c>
      <c r="D76" s="46">
        <v>8687649</v>
      </c>
      <c r="E76" s="46">
        <v>1383427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10071076</v>
      </c>
      <c r="P76" s="47">
        <f>(O76/P$81)</f>
        <v>177.53584712747016</v>
      </c>
      <c r="Q76" s="9"/>
    </row>
    <row r="77" spans="1:17" ht="15">
      <c r="A77" s="12"/>
      <c r="B77" s="25">
        <v>389.3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264885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264885</v>
      </c>
      <c r="P77" s="47">
        <f>(O77/P$81)</f>
        <v>4.669469564757523</v>
      </c>
      <c r="Q77" s="9"/>
    </row>
    <row r="78" spans="1:17" ht="15.75" thickBot="1">
      <c r="A78" s="12"/>
      <c r="B78" s="25">
        <v>389.4</v>
      </c>
      <c r="C78" s="20" t="s">
        <v>82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9434499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9434499</v>
      </c>
      <c r="P78" s="47">
        <f>(O78/P$81)</f>
        <v>166.3140832407848</v>
      </c>
      <c r="Q78" s="9"/>
    </row>
    <row r="79" spans="1:120" ht="16.5" thickBot="1">
      <c r="A79" s="14" t="s">
        <v>62</v>
      </c>
      <c r="B79" s="23"/>
      <c r="C79" s="22"/>
      <c r="D79" s="15">
        <f>SUM(D5,D16,D29,D41,D61,D67,D75)</f>
        <v>60111930</v>
      </c>
      <c r="E79" s="15">
        <f>SUM(E5,E16,E29,E41,E61,E67,E75)</f>
        <v>11412170</v>
      </c>
      <c r="F79" s="15">
        <f>SUM(F5,F16,F29,F41,F61,F67,F75)</f>
        <v>0</v>
      </c>
      <c r="G79" s="15">
        <f>SUM(G5,G16,G29,G41,G61,G67,G75)</f>
        <v>0</v>
      </c>
      <c r="H79" s="15">
        <f>SUM(H5,H16,H29,H41,H61,H67,H75)</f>
        <v>0</v>
      </c>
      <c r="I79" s="15">
        <f>SUM(I5,I16,I29,I41,I61,I67,I75)</f>
        <v>42389639</v>
      </c>
      <c r="J79" s="15">
        <f>SUM(J5,J16,J29,J41,J61,J67,J75)</f>
        <v>0</v>
      </c>
      <c r="K79" s="15">
        <f>SUM(K5,K16,K29,K41,K61,K67,K75)</f>
        <v>44684596</v>
      </c>
      <c r="L79" s="15">
        <f>SUM(L5,L16,L29,L41,L61,L67,L75)</f>
        <v>0</v>
      </c>
      <c r="M79" s="15">
        <f>SUM(M5,M16,M29,M41,M61,M67,M75)</f>
        <v>0</v>
      </c>
      <c r="N79" s="15">
        <f>SUM(N5,N16,N29,N41,N61,N67,N75)</f>
        <v>0</v>
      </c>
      <c r="O79" s="15">
        <f>SUM(D79:N79)</f>
        <v>158598335</v>
      </c>
      <c r="P79" s="38">
        <f>(O79/P$81)</f>
        <v>2795.817423801717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6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185</v>
      </c>
      <c r="N81" s="48"/>
      <c r="O81" s="48"/>
      <c r="P81" s="43">
        <v>56727</v>
      </c>
    </row>
    <row r="82" spans="1:16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sheetProtection/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12128937</v>
      </c>
      <c r="E5" s="27">
        <f t="shared" si="0"/>
        <v>1558856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552606</v>
      </c>
      <c r="L5" s="27">
        <f t="shared" si="0"/>
        <v>0</v>
      </c>
      <c r="M5" s="27">
        <f t="shared" si="0"/>
        <v>0</v>
      </c>
      <c r="N5" s="28">
        <f>SUM(D5:M5)</f>
        <v>14240399</v>
      </c>
      <c r="O5" s="33">
        <f aca="true" t="shared" si="1" ref="O5:O36">(N5/O$83)</f>
        <v>332.680738231515</v>
      </c>
      <c r="P5" s="6"/>
    </row>
    <row r="6" spans="1:16" ht="15">
      <c r="A6" s="12"/>
      <c r="B6" s="25">
        <v>311</v>
      </c>
      <c r="C6" s="20" t="s">
        <v>2</v>
      </c>
      <c r="D6" s="46">
        <v>6708582</v>
      </c>
      <c r="E6" s="46">
        <v>250636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6959218</v>
      </c>
      <c r="O6" s="47">
        <f t="shared" si="1"/>
        <v>162.5795584627964</v>
      </c>
      <c r="P6" s="9"/>
    </row>
    <row r="7" spans="1:16" ht="15">
      <c r="A7" s="12"/>
      <c r="B7" s="25">
        <v>312.1</v>
      </c>
      <c r="C7" s="20" t="s">
        <v>94</v>
      </c>
      <c r="D7" s="46">
        <v>0</v>
      </c>
      <c r="E7" s="46">
        <v>1308220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1308220</v>
      </c>
      <c r="O7" s="47">
        <f t="shared" si="1"/>
        <v>30.562317486274967</v>
      </c>
      <c r="P7" s="9"/>
    </row>
    <row r="8" spans="1:16" ht="15">
      <c r="A8" s="12"/>
      <c r="B8" s="25">
        <v>312.51</v>
      </c>
      <c r="C8" s="20" t="s">
        <v>100</v>
      </c>
      <c r="D8" s="46">
        <v>265778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265778</v>
      </c>
      <c r="L8" s="46">
        <v>0</v>
      </c>
      <c r="M8" s="46">
        <v>0</v>
      </c>
      <c r="N8" s="46">
        <f>SUM(D8:M8)</f>
        <v>531556</v>
      </c>
      <c r="O8" s="47">
        <f t="shared" si="1"/>
        <v>12.418081999766382</v>
      </c>
      <c r="P8" s="9"/>
    </row>
    <row r="9" spans="1:16" ht="15">
      <c r="A9" s="12"/>
      <c r="B9" s="25">
        <v>312.52</v>
      </c>
      <c r="C9" s="20" t="s">
        <v>91</v>
      </c>
      <c r="D9" s="46">
        <v>286828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286828</v>
      </c>
      <c r="L9" s="46">
        <v>0</v>
      </c>
      <c r="M9" s="46">
        <v>0</v>
      </c>
      <c r="N9" s="46">
        <f>SUM(D9:M9)</f>
        <v>573656</v>
      </c>
      <c r="O9" s="47">
        <f t="shared" si="1"/>
        <v>13.401611961219484</v>
      </c>
      <c r="P9" s="9"/>
    </row>
    <row r="10" spans="1:16" ht="15">
      <c r="A10" s="12"/>
      <c r="B10" s="25">
        <v>314.1</v>
      </c>
      <c r="C10" s="20" t="s">
        <v>11</v>
      </c>
      <c r="D10" s="46">
        <v>2152353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2152353</v>
      </c>
      <c r="O10" s="47">
        <f t="shared" si="1"/>
        <v>50.28274734260016</v>
      </c>
      <c r="P10" s="9"/>
    </row>
    <row r="11" spans="1:16" ht="15">
      <c r="A11" s="12"/>
      <c r="B11" s="25">
        <v>314.3</v>
      </c>
      <c r="C11" s="20" t="s">
        <v>12</v>
      </c>
      <c r="D11" s="46">
        <v>574796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574796</v>
      </c>
      <c r="O11" s="47">
        <f t="shared" si="1"/>
        <v>13.428244363976171</v>
      </c>
      <c r="P11" s="9"/>
    </row>
    <row r="12" spans="1:16" ht="15">
      <c r="A12" s="12"/>
      <c r="B12" s="25">
        <v>314.4</v>
      </c>
      <c r="C12" s="20" t="s">
        <v>13</v>
      </c>
      <c r="D12" s="46">
        <v>36779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36779</v>
      </c>
      <c r="O12" s="47">
        <f t="shared" si="1"/>
        <v>0.8592220534984231</v>
      </c>
      <c r="P12" s="9"/>
    </row>
    <row r="13" spans="1:16" ht="15">
      <c r="A13" s="12"/>
      <c r="B13" s="25">
        <v>314.8</v>
      </c>
      <c r="C13" s="20" t="s">
        <v>14</v>
      </c>
      <c r="D13" s="46">
        <v>52537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52537</v>
      </c>
      <c r="O13" s="47">
        <f t="shared" si="1"/>
        <v>1.2273566172176147</v>
      </c>
      <c r="P13" s="9"/>
    </row>
    <row r="14" spans="1:16" ht="15">
      <c r="A14" s="12"/>
      <c r="B14" s="25">
        <v>315</v>
      </c>
      <c r="C14" s="20" t="s">
        <v>15</v>
      </c>
      <c r="D14" s="46">
        <v>1878636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1878636</v>
      </c>
      <c r="O14" s="47">
        <f t="shared" si="1"/>
        <v>43.88823735544913</v>
      </c>
      <c r="P14" s="9"/>
    </row>
    <row r="15" spans="1:16" ht="15">
      <c r="A15" s="12"/>
      <c r="B15" s="25">
        <v>316</v>
      </c>
      <c r="C15" s="20" t="s">
        <v>16</v>
      </c>
      <c r="D15" s="46">
        <v>172648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172648</v>
      </c>
      <c r="O15" s="47">
        <f t="shared" si="1"/>
        <v>4.033360588716271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SUM(D17:D28)</f>
        <v>5622482</v>
      </c>
      <c r="E16" s="32">
        <f t="shared" si="3"/>
        <v>2051405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2066521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9740408</v>
      </c>
      <c r="O16" s="45">
        <f t="shared" si="1"/>
        <v>227.55304286882372</v>
      </c>
      <c r="P16" s="10"/>
    </row>
    <row r="17" spans="1:16" ht="15">
      <c r="A17" s="12"/>
      <c r="B17" s="25">
        <v>322</v>
      </c>
      <c r="C17" s="20" t="s">
        <v>0</v>
      </c>
      <c r="D17" s="46">
        <v>1967176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1967176</v>
      </c>
      <c r="O17" s="47">
        <f t="shared" si="1"/>
        <v>45.95668730288518</v>
      </c>
      <c r="P17" s="9"/>
    </row>
    <row r="18" spans="1:16" ht="15">
      <c r="A18" s="12"/>
      <c r="B18" s="25">
        <v>323.1</v>
      </c>
      <c r="C18" s="20" t="s">
        <v>18</v>
      </c>
      <c r="D18" s="46">
        <v>2978723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2978723</v>
      </c>
      <c r="O18" s="47">
        <f t="shared" si="1"/>
        <v>69.58820231281392</v>
      </c>
      <c r="P18" s="9"/>
    </row>
    <row r="19" spans="1:16" ht="15">
      <c r="A19" s="12"/>
      <c r="B19" s="25">
        <v>323.3</v>
      </c>
      <c r="C19" s="20" t="s">
        <v>19</v>
      </c>
      <c r="D19" s="46">
        <v>354259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354259</v>
      </c>
      <c r="O19" s="47">
        <f t="shared" si="1"/>
        <v>8.276112603667796</v>
      </c>
      <c r="P19" s="9"/>
    </row>
    <row r="20" spans="1:16" ht="15">
      <c r="A20" s="12"/>
      <c r="B20" s="25">
        <v>323.4</v>
      </c>
      <c r="C20" s="20" t="s">
        <v>20</v>
      </c>
      <c r="D20" s="46">
        <v>79862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79862</v>
      </c>
      <c r="O20" s="47">
        <f t="shared" si="1"/>
        <v>1.8657166218899661</v>
      </c>
      <c r="P20" s="9"/>
    </row>
    <row r="21" spans="1:16" ht="15">
      <c r="A21" s="12"/>
      <c r="B21" s="25">
        <v>323.6</v>
      </c>
      <c r="C21" s="20" t="s">
        <v>21</v>
      </c>
      <c r="D21" s="46">
        <v>220668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220668</v>
      </c>
      <c r="O21" s="47">
        <f t="shared" si="1"/>
        <v>5.155192150449714</v>
      </c>
      <c r="P21" s="9"/>
    </row>
    <row r="22" spans="1:16" ht="15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34695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34695</v>
      </c>
      <c r="O22" s="47">
        <f t="shared" si="1"/>
        <v>0.8105361523186544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1762897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1762897</v>
      </c>
      <c r="O23" s="47">
        <f t="shared" si="1"/>
        <v>41.18437098469805</v>
      </c>
      <c r="P23" s="9"/>
    </row>
    <row r="24" spans="1:16" ht="15">
      <c r="A24" s="12"/>
      <c r="B24" s="25">
        <v>324.22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268929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268929</v>
      </c>
      <c r="O24" s="47">
        <f t="shared" si="1"/>
        <v>6.282653895572947</v>
      </c>
      <c r="P24" s="9"/>
    </row>
    <row r="25" spans="1:16" ht="15">
      <c r="A25" s="12"/>
      <c r="B25" s="25">
        <v>324.31</v>
      </c>
      <c r="C25" s="20" t="s">
        <v>24</v>
      </c>
      <c r="D25" s="46">
        <v>0</v>
      </c>
      <c r="E25" s="46">
        <v>833305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833305</v>
      </c>
      <c r="O25" s="47">
        <f t="shared" si="1"/>
        <v>19.467468753650273</v>
      </c>
      <c r="P25" s="9"/>
    </row>
    <row r="26" spans="1:16" ht="15">
      <c r="A26" s="12"/>
      <c r="B26" s="25">
        <v>324.32</v>
      </c>
      <c r="C26" s="20" t="s">
        <v>102</v>
      </c>
      <c r="D26" s="46">
        <v>0</v>
      </c>
      <c r="E26" s="46">
        <v>1153981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1153981</v>
      </c>
      <c r="O26" s="47">
        <f t="shared" si="1"/>
        <v>26.959023478565587</v>
      </c>
      <c r="P26" s="9"/>
    </row>
    <row r="27" spans="1:16" ht="15">
      <c r="A27" s="12"/>
      <c r="B27" s="25">
        <v>324.61</v>
      </c>
      <c r="C27" s="20" t="s">
        <v>25</v>
      </c>
      <c r="D27" s="46">
        <v>0</v>
      </c>
      <c r="E27" s="46">
        <v>64119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64119</v>
      </c>
      <c r="O27" s="47">
        <f t="shared" si="1"/>
        <v>1.4979324845228361</v>
      </c>
      <c r="P27" s="9"/>
    </row>
    <row r="28" spans="1:16" ht="15">
      <c r="A28" s="12"/>
      <c r="B28" s="25">
        <v>329</v>
      </c>
      <c r="C28" s="20" t="s">
        <v>27</v>
      </c>
      <c r="D28" s="46">
        <v>21794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21794</v>
      </c>
      <c r="O28" s="47">
        <f t="shared" si="1"/>
        <v>0.5091461277888097</v>
      </c>
      <c r="P28" s="9"/>
    </row>
    <row r="29" spans="1:16" ht="15.75">
      <c r="A29" s="29" t="s">
        <v>29</v>
      </c>
      <c r="B29" s="30"/>
      <c r="C29" s="31"/>
      <c r="D29" s="32">
        <f aca="true" t="shared" si="5" ref="D29:M29">SUM(D30:D40)</f>
        <v>6990191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6990191</v>
      </c>
      <c r="O29" s="45">
        <f t="shared" si="1"/>
        <v>163.30314215629016</v>
      </c>
      <c r="P29" s="10"/>
    </row>
    <row r="30" spans="1:16" ht="15">
      <c r="A30" s="12"/>
      <c r="B30" s="25">
        <v>331.2</v>
      </c>
      <c r="C30" s="20" t="s">
        <v>28</v>
      </c>
      <c r="D30" s="46">
        <v>20747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20747</v>
      </c>
      <c r="O30" s="47">
        <f t="shared" si="1"/>
        <v>0.4846863684149048</v>
      </c>
      <c r="P30" s="9"/>
    </row>
    <row r="31" spans="1:16" ht="15">
      <c r="A31" s="12"/>
      <c r="B31" s="25">
        <v>331.33</v>
      </c>
      <c r="C31" s="20" t="s">
        <v>103</v>
      </c>
      <c r="D31" s="46">
        <v>27535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27535</v>
      </c>
      <c r="O31" s="47">
        <f t="shared" si="1"/>
        <v>0.6432659736012148</v>
      </c>
      <c r="P31" s="9"/>
    </row>
    <row r="32" spans="1:16" ht="15">
      <c r="A32" s="12"/>
      <c r="B32" s="25">
        <v>334.2</v>
      </c>
      <c r="C32" s="20" t="s">
        <v>30</v>
      </c>
      <c r="D32" s="46">
        <v>16934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16934</v>
      </c>
      <c r="O32" s="47">
        <f t="shared" si="1"/>
        <v>0.395607989720827</v>
      </c>
      <c r="P32" s="9"/>
    </row>
    <row r="33" spans="1:16" ht="15">
      <c r="A33" s="12"/>
      <c r="B33" s="25">
        <v>335.12</v>
      </c>
      <c r="C33" s="20" t="s">
        <v>31</v>
      </c>
      <c r="D33" s="46">
        <v>1334357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8">SUM(D33:M33)</f>
        <v>1334357</v>
      </c>
      <c r="O33" s="47">
        <f t="shared" si="1"/>
        <v>31.172923723864034</v>
      </c>
      <c r="P33" s="9"/>
    </row>
    <row r="34" spans="1:16" ht="15">
      <c r="A34" s="12"/>
      <c r="B34" s="25">
        <v>335.14</v>
      </c>
      <c r="C34" s="20" t="s">
        <v>32</v>
      </c>
      <c r="D34" s="46">
        <v>24255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24255</v>
      </c>
      <c r="O34" s="47">
        <f t="shared" si="1"/>
        <v>0.5666394112837285</v>
      </c>
      <c r="P34" s="9"/>
    </row>
    <row r="35" spans="1:16" ht="15">
      <c r="A35" s="12"/>
      <c r="B35" s="25">
        <v>335.15</v>
      </c>
      <c r="C35" s="20" t="s">
        <v>33</v>
      </c>
      <c r="D35" s="46">
        <v>15033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15033</v>
      </c>
      <c r="O35" s="47">
        <f t="shared" si="1"/>
        <v>0.3511972900362107</v>
      </c>
      <c r="P35" s="9"/>
    </row>
    <row r="36" spans="1:16" ht="15">
      <c r="A36" s="12"/>
      <c r="B36" s="25">
        <v>335.18</v>
      </c>
      <c r="C36" s="20" t="s">
        <v>34</v>
      </c>
      <c r="D36" s="46">
        <v>5394886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5394886</v>
      </c>
      <c r="O36" s="47">
        <f t="shared" si="1"/>
        <v>126.03401471790679</v>
      </c>
      <c r="P36" s="9"/>
    </row>
    <row r="37" spans="1:16" ht="15">
      <c r="A37" s="12"/>
      <c r="B37" s="25">
        <v>335.23</v>
      </c>
      <c r="C37" s="20" t="s">
        <v>109</v>
      </c>
      <c r="D37" s="46">
        <v>16490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16490</v>
      </c>
      <c r="O37" s="47">
        <f aca="true" t="shared" si="7" ref="O37:O68">(N37/O$83)</f>
        <v>0.38523536969980143</v>
      </c>
      <c r="P37" s="9"/>
    </row>
    <row r="38" spans="1:16" ht="15">
      <c r="A38" s="12"/>
      <c r="B38" s="25">
        <v>335.49</v>
      </c>
      <c r="C38" s="20" t="s">
        <v>36</v>
      </c>
      <c r="D38" s="46">
        <v>35827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35827</v>
      </c>
      <c r="O38" s="47">
        <f t="shared" si="7"/>
        <v>0.8369816610209088</v>
      </c>
      <c r="P38" s="9"/>
    </row>
    <row r="39" spans="1:16" ht="15">
      <c r="A39" s="12"/>
      <c r="B39" s="25">
        <v>337.2</v>
      </c>
      <c r="C39" s="20" t="s">
        <v>37</v>
      </c>
      <c r="D39" s="46">
        <v>51042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51042</v>
      </c>
      <c r="O39" s="47">
        <f t="shared" si="7"/>
        <v>1.1924307907954679</v>
      </c>
      <c r="P39" s="9"/>
    </row>
    <row r="40" spans="1:16" ht="15">
      <c r="A40" s="12"/>
      <c r="B40" s="25">
        <v>338</v>
      </c>
      <c r="C40" s="20" t="s">
        <v>38</v>
      </c>
      <c r="D40" s="46">
        <v>53085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53085</v>
      </c>
      <c r="O40" s="47">
        <f t="shared" si="7"/>
        <v>1.240158859946268</v>
      </c>
      <c r="P40" s="9"/>
    </row>
    <row r="41" spans="1:16" ht="15.75">
      <c r="A41" s="29" t="s">
        <v>43</v>
      </c>
      <c r="B41" s="30"/>
      <c r="C41" s="31"/>
      <c r="D41" s="32">
        <f aca="true" t="shared" si="8" ref="D41:M41">SUM(D42:D59)</f>
        <v>2668482</v>
      </c>
      <c r="E41" s="32">
        <f t="shared" si="8"/>
        <v>920243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17997685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21586410</v>
      </c>
      <c r="O41" s="45">
        <f t="shared" si="7"/>
        <v>504.29646069384415</v>
      </c>
      <c r="P41" s="10"/>
    </row>
    <row r="42" spans="1:16" ht="15">
      <c r="A42" s="12"/>
      <c r="B42" s="25">
        <v>341.2</v>
      </c>
      <c r="C42" s="20" t="s">
        <v>46</v>
      </c>
      <c r="D42" s="46">
        <v>45132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9">SUM(D42:M42)</f>
        <v>45132</v>
      </c>
      <c r="O42" s="47">
        <f t="shared" si="7"/>
        <v>1.054362808083168</v>
      </c>
      <c r="P42" s="9"/>
    </row>
    <row r="43" spans="1:16" ht="15">
      <c r="A43" s="12"/>
      <c r="B43" s="25">
        <v>341.3</v>
      </c>
      <c r="C43" s="20" t="s">
        <v>47</v>
      </c>
      <c r="D43" s="46">
        <v>119033</v>
      </c>
      <c r="E43" s="46">
        <v>0</v>
      </c>
      <c r="F43" s="46">
        <v>0</v>
      </c>
      <c r="G43" s="46">
        <v>0</v>
      </c>
      <c r="H43" s="46">
        <v>0</v>
      </c>
      <c r="I43" s="46">
        <v>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119043</v>
      </c>
      <c r="O43" s="47">
        <f t="shared" si="7"/>
        <v>2.7810536152318655</v>
      </c>
      <c r="P43" s="9"/>
    </row>
    <row r="44" spans="1:16" ht="15">
      <c r="A44" s="12"/>
      <c r="B44" s="25">
        <v>341.8</v>
      </c>
      <c r="C44" s="20" t="s">
        <v>48</v>
      </c>
      <c r="D44" s="46">
        <v>53171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53171</v>
      </c>
      <c r="O44" s="47">
        <f t="shared" si="7"/>
        <v>1.2421679710314215</v>
      </c>
      <c r="P44" s="9"/>
    </row>
    <row r="45" spans="1:16" ht="15">
      <c r="A45" s="12"/>
      <c r="B45" s="25">
        <v>341.9</v>
      </c>
      <c r="C45" s="20" t="s">
        <v>49</v>
      </c>
      <c r="D45" s="46">
        <v>105658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105658</v>
      </c>
      <c r="O45" s="47">
        <f t="shared" si="7"/>
        <v>2.468356500408831</v>
      </c>
      <c r="P45" s="9"/>
    </row>
    <row r="46" spans="1:16" ht="15">
      <c r="A46" s="12"/>
      <c r="B46" s="25">
        <v>342.1</v>
      </c>
      <c r="C46" s="20" t="s">
        <v>50</v>
      </c>
      <c r="D46" s="46">
        <v>994107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994107</v>
      </c>
      <c r="O46" s="47">
        <f t="shared" si="7"/>
        <v>23.22408597126504</v>
      </c>
      <c r="P46" s="9"/>
    </row>
    <row r="47" spans="1:16" ht="15">
      <c r="A47" s="12"/>
      <c r="B47" s="25">
        <v>342.6</v>
      </c>
      <c r="C47" s="20" t="s">
        <v>51</v>
      </c>
      <c r="D47" s="46">
        <v>547194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547194</v>
      </c>
      <c r="O47" s="47">
        <f t="shared" si="7"/>
        <v>12.78341315266908</v>
      </c>
      <c r="P47" s="9"/>
    </row>
    <row r="48" spans="1:16" ht="15">
      <c r="A48" s="12"/>
      <c r="B48" s="25">
        <v>342.9</v>
      </c>
      <c r="C48" s="20" t="s">
        <v>52</v>
      </c>
      <c r="D48" s="46">
        <v>87761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87761</v>
      </c>
      <c r="O48" s="47">
        <f t="shared" si="7"/>
        <v>2.050251138885644</v>
      </c>
      <c r="P48" s="9"/>
    </row>
    <row r="49" spans="1:16" ht="15">
      <c r="A49" s="12"/>
      <c r="B49" s="25">
        <v>343.3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8854981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8854981</v>
      </c>
      <c r="O49" s="47">
        <f t="shared" si="7"/>
        <v>206.86791262702954</v>
      </c>
      <c r="P49" s="9"/>
    </row>
    <row r="50" spans="1:16" ht="15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3624242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3624242</v>
      </c>
      <c r="O50" s="47">
        <f t="shared" si="7"/>
        <v>84.66866020324728</v>
      </c>
      <c r="P50" s="9"/>
    </row>
    <row r="51" spans="1:16" ht="15">
      <c r="A51" s="12"/>
      <c r="B51" s="25">
        <v>343.5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5518452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5518452</v>
      </c>
      <c r="O51" s="47">
        <f t="shared" si="7"/>
        <v>128.92073355916364</v>
      </c>
      <c r="P51" s="9"/>
    </row>
    <row r="52" spans="1:16" ht="15">
      <c r="A52" s="12"/>
      <c r="B52" s="25">
        <v>343.7</v>
      </c>
      <c r="C52" s="20" t="s">
        <v>56</v>
      </c>
      <c r="D52" s="46">
        <v>0</v>
      </c>
      <c r="E52" s="46">
        <v>395346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395346</v>
      </c>
      <c r="O52" s="47">
        <f t="shared" si="7"/>
        <v>9.235977105478332</v>
      </c>
      <c r="P52" s="9"/>
    </row>
    <row r="53" spans="1:16" ht="15">
      <c r="A53" s="12"/>
      <c r="B53" s="25">
        <v>343.8</v>
      </c>
      <c r="C53" s="20" t="s">
        <v>57</v>
      </c>
      <c r="D53" s="46">
        <v>8000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8000</v>
      </c>
      <c r="O53" s="47">
        <f t="shared" si="7"/>
        <v>0.18689405443289336</v>
      </c>
      <c r="P53" s="9"/>
    </row>
    <row r="54" spans="1:16" ht="15">
      <c r="A54" s="12"/>
      <c r="B54" s="25">
        <v>343.9</v>
      </c>
      <c r="C54" s="20" t="s">
        <v>58</v>
      </c>
      <c r="D54" s="46">
        <v>13619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13619</v>
      </c>
      <c r="O54" s="47">
        <f t="shared" si="7"/>
        <v>0.31816376591519685</v>
      </c>
      <c r="P54" s="9"/>
    </row>
    <row r="55" spans="1:16" ht="15">
      <c r="A55" s="12"/>
      <c r="B55" s="25">
        <v>344.1</v>
      </c>
      <c r="C55" s="20" t="s">
        <v>110</v>
      </c>
      <c r="D55" s="46">
        <v>51601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51601</v>
      </c>
      <c r="O55" s="47">
        <f t="shared" si="7"/>
        <v>1.2054900128489663</v>
      </c>
      <c r="P55" s="9"/>
    </row>
    <row r="56" spans="1:16" ht="15">
      <c r="A56" s="12"/>
      <c r="B56" s="25">
        <v>344.9</v>
      </c>
      <c r="C56" s="20" t="s">
        <v>59</v>
      </c>
      <c r="D56" s="46">
        <v>0</v>
      </c>
      <c r="E56" s="46">
        <v>243500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243500</v>
      </c>
      <c r="O56" s="47">
        <f t="shared" si="7"/>
        <v>5.688587781801192</v>
      </c>
      <c r="P56" s="9"/>
    </row>
    <row r="57" spans="1:16" ht="15">
      <c r="A57" s="12"/>
      <c r="B57" s="25">
        <v>347.2</v>
      </c>
      <c r="C57" s="20" t="s">
        <v>60</v>
      </c>
      <c r="D57" s="46">
        <v>432360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432360</v>
      </c>
      <c r="O57" s="47">
        <f t="shared" si="7"/>
        <v>10.10068917182572</v>
      </c>
      <c r="P57" s="9"/>
    </row>
    <row r="58" spans="1:16" ht="15">
      <c r="A58" s="12"/>
      <c r="B58" s="25">
        <v>347.4</v>
      </c>
      <c r="C58" s="20" t="s">
        <v>61</v>
      </c>
      <c r="D58" s="46">
        <v>210846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210846</v>
      </c>
      <c r="O58" s="47">
        <f t="shared" si="7"/>
        <v>4.925732975119729</v>
      </c>
      <c r="P58" s="9"/>
    </row>
    <row r="59" spans="1:16" ht="15">
      <c r="A59" s="12"/>
      <c r="B59" s="25">
        <v>349</v>
      </c>
      <c r="C59" s="20" t="s">
        <v>97</v>
      </c>
      <c r="D59" s="46">
        <v>0</v>
      </c>
      <c r="E59" s="46">
        <v>281397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281397</v>
      </c>
      <c r="O59" s="47">
        <f t="shared" si="7"/>
        <v>6.573928279406611</v>
      </c>
      <c r="P59" s="9"/>
    </row>
    <row r="60" spans="1:16" ht="15.75">
      <c r="A60" s="29" t="s">
        <v>44</v>
      </c>
      <c r="B60" s="30"/>
      <c r="C60" s="31"/>
      <c r="D60" s="32">
        <f aca="true" t="shared" si="10" ref="D60:M60">SUM(D61:D65)</f>
        <v>2214965</v>
      </c>
      <c r="E60" s="32">
        <f t="shared" si="10"/>
        <v>73968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7">SUM(D60:M60)</f>
        <v>2288933</v>
      </c>
      <c r="O60" s="45">
        <f t="shared" si="7"/>
        <v>53.47349608690573</v>
      </c>
      <c r="P60" s="10"/>
    </row>
    <row r="61" spans="1:16" ht="15">
      <c r="A61" s="13"/>
      <c r="B61" s="39">
        <v>351.1</v>
      </c>
      <c r="C61" s="21" t="s">
        <v>64</v>
      </c>
      <c r="D61" s="46">
        <v>474763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474763</v>
      </c>
      <c r="O61" s="47">
        <f t="shared" si="7"/>
        <v>11.091297745590468</v>
      </c>
      <c r="P61" s="9"/>
    </row>
    <row r="62" spans="1:16" ht="15">
      <c r="A62" s="13"/>
      <c r="B62" s="39">
        <v>351.2</v>
      </c>
      <c r="C62" s="21" t="s">
        <v>65</v>
      </c>
      <c r="D62" s="46">
        <v>31407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31407</v>
      </c>
      <c r="O62" s="47">
        <f t="shared" si="7"/>
        <v>0.7337226959467352</v>
      </c>
      <c r="P62" s="9"/>
    </row>
    <row r="63" spans="1:16" ht="15">
      <c r="A63" s="13"/>
      <c r="B63" s="39">
        <v>351.3</v>
      </c>
      <c r="C63" s="21" t="s">
        <v>66</v>
      </c>
      <c r="D63" s="46">
        <v>19490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19490</v>
      </c>
      <c r="O63" s="47">
        <f t="shared" si="7"/>
        <v>0.4553206401121364</v>
      </c>
      <c r="P63" s="9"/>
    </row>
    <row r="64" spans="1:16" ht="15">
      <c r="A64" s="13"/>
      <c r="B64" s="39">
        <v>354</v>
      </c>
      <c r="C64" s="21" t="s">
        <v>67</v>
      </c>
      <c r="D64" s="46">
        <v>1689305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1689305</v>
      </c>
      <c r="O64" s="47">
        <f t="shared" si="7"/>
        <v>39.46513257796986</v>
      </c>
      <c r="P64" s="9"/>
    </row>
    <row r="65" spans="1:16" ht="15">
      <c r="A65" s="13"/>
      <c r="B65" s="39">
        <v>359</v>
      </c>
      <c r="C65" s="21" t="s">
        <v>68</v>
      </c>
      <c r="D65" s="46">
        <v>0</v>
      </c>
      <c r="E65" s="46">
        <v>73968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73968</v>
      </c>
      <c r="O65" s="47">
        <f t="shared" si="7"/>
        <v>1.7280224272865319</v>
      </c>
      <c r="P65" s="9"/>
    </row>
    <row r="66" spans="1:16" ht="15.75">
      <c r="A66" s="29" t="s">
        <v>3</v>
      </c>
      <c r="B66" s="30"/>
      <c r="C66" s="31"/>
      <c r="D66" s="32">
        <f aca="true" t="shared" si="12" ref="D66:M66">SUM(D67:D76)</f>
        <v>938942</v>
      </c>
      <c r="E66" s="32">
        <f t="shared" si="12"/>
        <v>57050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892521</v>
      </c>
      <c r="J66" s="32">
        <f t="shared" si="12"/>
        <v>0</v>
      </c>
      <c r="K66" s="32">
        <f t="shared" si="12"/>
        <v>17550421</v>
      </c>
      <c r="L66" s="32">
        <f t="shared" si="12"/>
        <v>0</v>
      </c>
      <c r="M66" s="32">
        <f t="shared" si="12"/>
        <v>0</v>
      </c>
      <c r="N66" s="32">
        <f t="shared" si="11"/>
        <v>19438934</v>
      </c>
      <c r="O66" s="45">
        <f t="shared" si="7"/>
        <v>454.12764863917766</v>
      </c>
      <c r="P66" s="10"/>
    </row>
    <row r="67" spans="1:16" ht="15">
      <c r="A67" s="12"/>
      <c r="B67" s="25">
        <v>361.1</v>
      </c>
      <c r="C67" s="20" t="s">
        <v>69</v>
      </c>
      <c r="D67" s="46">
        <v>41887</v>
      </c>
      <c r="E67" s="46">
        <v>39943</v>
      </c>
      <c r="F67" s="46">
        <v>0</v>
      </c>
      <c r="G67" s="46">
        <v>0</v>
      </c>
      <c r="H67" s="46">
        <v>0</v>
      </c>
      <c r="I67" s="46">
        <v>91694</v>
      </c>
      <c r="J67" s="46">
        <v>0</v>
      </c>
      <c r="K67" s="46">
        <v>13001623</v>
      </c>
      <c r="L67" s="46">
        <v>0</v>
      </c>
      <c r="M67" s="46">
        <v>0</v>
      </c>
      <c r="N67" s="46">
        <f t="shared" si="11"/>
        <v>13175147</v>
      </c>
      <c r="O67" s="47">
        <f t="shared" si="7"/>
        <v>307.79458007242147</v>
      </c>
      <c r="P67" s="9"/>
    </row>
    <row r="68" spans="1:16" ht="15">
      <c r="A68" s="12"/>
      <c r="B68" s="25">
        <v>361.2</v>
      </c>
      <c r="C68" s="20" t="s">
        <v>70</v>
      </c>
      <c r="D68" s="46">
        <v>1640</v>
      </c>
      <c r="E68" s="46">
        <v>0</v>
      </c>
      <c r="F68" s="46">
        <v>0</v>
      </c>
      <c r="G68" s="46">
        <v>0</v>
      </c>
      <c r="H68" s="46">
        <v>0</v>
      </c>
      <c r="I68" s="46">
        <v>1638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3" ref="N68:N76">SUM(D68:M68)</f>
        <v>3278</v>
      </c>
      <c r="O68" s="47">
        <f t="shared" si="7"/>
        <v>0.07657983880387804</v>
      </c>
      <c r="P68" s="9"/>
    </row>
    <row r="69" spans="1:16" ht="15">
      <c r="A69" s="12"/>
      <c r="B69" s="25">
        <v>361.3</v>
      </c>
      <c r="C69" s="20" t="s">
        <v>71</v>
      </c>
      <c r="D69" s="46">
        <v>37399</v>
      </c>
      <c r="E69" s="46">
        <v>1698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39097</v>
      </c>
      <c r="O69" s="47">
        <f aca="true" t="shared" si="14" ref="O69:O81">(N69/O$83)</f>
        <v>0.9133746057703539</v>
      </c>
      <c r="P69" s="9"/>
    </row>
    <row r="70" spans="1:16" ht="15">
      <c r="A70" s="12"/>
      <c r="B70" s="25">
        <v>362</v>
      </c>
      <c r="C70" s="20" t="s">
        <v>72</v>
      </c>
      <c r="D70" s="46">
        <v>147445</v>
      </c>
      <c r="E70" s="46">
        <v>0</v>
      </c>
      <c r="F70" s="46">
        <v>0</v>
      </c>
      <c r="G70" s="46">
        <v>0</v>
      </c>
      <c r="H70" s="46">
        <v>0</v>
      </c>
      <c r="I70" s="46">
        <v>94983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242428</v>
      </c>
      <c r="O70" s="47">
        <f t="shared" si="14"/>
        <v>5.6635439785071835</v>
      </c>
      <c r="P70" s="9"/>
    </row>
    <row r="71" spans="1:16" ht="15">
      <c r="A71" s="12"/>
      <c r="B71" s="25">
        <v>364</v>
      </c>
      <c r="C71" s="20" t="s">
        <v>73</v>
      </c>
      <c r="D71" s="46">
        <v>142679</v>
      </c>
      <c r="E71" s="46">
        <v>12115</v>
      </c>
      <c r="F71" s="46">
        <v>0</v>
      </c>
      <c r="G71" s="46">
        <v>0</v>
      </c>
      <c r="H71" s="46">
        <v>0</v>
      </c>
      <c r="I71" s="46">
        <v>52858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207652</v>
      </c>
      <c r="O71" s="47">
        <f t="shared" si="14"/>
        <v>4.851115523887397</v>
      </c>
      <c r="P71" s="9"/>
    </row>
    <row r="72" spans="1:16" ht="15">
      <c r="A72" s="12"/>
      <c r="B72" s="25">
        <v>365</v>
      </c>
      <c r="C72" s="20" t="s">
        <v>74</v>
      </c>
      <c r="D72" s="46">
        <v>0</v>
      </c>
      <c r="E72" s="46">
        <v>28</v>
      </c>
      <c r="F72" s="46">
        <v>0</v>
      </c>
      <c r="G72" s="46">
        <v>0</v>
      </c>
      <c r="H72" s="46">
        <v>0</v>
      </c>
      <c r="I72" s="46">
        <v>17999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18027</v>
      </c>
      <c r="O72" s="47">
        <f t="shared" si="14"/>
        <v>0.42114238990772107</v>
      </c>
      <c r="P72" s="9"/>
    </row>
    <row r="73" spans="1:16" ht="15">
      <c r="A73" s="12"/>
      <c r="B73" s="25">
        <v>366</v>
      </c>
      <c r="C73" s="20" t="s">
        <v>75</v>
      </c>
      <c r="D73" s="46">
        <v>80293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80293</v>
      </c>
      <c r="O73" s="47">
        <f t="shared" si="14"/>
        <v>1.8757855390725382</v>
      </c>
      <c r="P73" s="9"/>
    </row>
    <row r="74" spans="1:16" ht="15">
      <c r="A74" s="12"/>
      <c r="B74" s="25">
        <v>368</v>
      </c>
      <c r="C74" s="20" t="s">
        <v>76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4499507</v>
      </c>
      <c r="L74" s="46">
        <v>0</v>
      </c>
      <c r="M74" s="46">
        <v>0</v>
      </c>
      <c r="N74" s="46">
        <f t="shared" si="13"/>
        <v>4499507</v>
      </c>
      <c r="O74" s="47">
        <f t="shared" si="14"/>
        <v>105.11638827239808</v>
      </c>
      <c r="P74" s="9"/>
    </row>
    <row r="75" spans="1:16" ht="15">
      <c r="A75" s="12"/>
      <c r="B75" s="25">
        <v>369.3</v>
      </c>
      <c r="C75" s="20" t="s">
        <v>77</v>
      </c>
      <c r="D75" s="46">
        <v>58970</v>
      </c>
      <c r="E75" s="46">
        <v>0</v>
      </c>
      <c r="F75" s="46">
        <v>0</v>
      </c>
      <c r="G75" s="46">
        <v>0</v>
      </c>
      <c r="H75" s="46">
        <v>0</v>
      </c>
      <c r="I75" s="46">
        <v>211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59181</v>
      </c>
      <c r="O75" s="47">
        <f t="shared" si="14"/>
        <v>1.3825721294241327</v>
      </c>
      <c r="P75" s="9"/>
    </row>
    <row r="76" spans="1:16" ht="15">
      <c r="A76" s="12"/>
      <c r="B76" s="25">
        <v>369.9</v>
      </c>
      <c r="C76" s="20" t="s">
        <v>78</v>
      </c>
      <c r="D76" s="46">
        <v>428629</v>
      </c>
      <c r="E76" s="46">
        <v>3266</v>
      </c>
      <c r="F76" s="46">
        <v>0</v>
      </c>
      <c r="G76" s="46">
        <v>0</v>
      </c>
      <c r="H76" s="46">
        <v>0</v>
      </c>
      <c r="I76" s="46">
        <v>633138</v>
      </c>
      <c r="J76" s="46">
        <v>0</v>
      </c>
      <c r="K76" s="46">
        <v>49291</v>
      </c>
      <c r="L76" s="46">
        <v>0</v>
      </c>
      <c r="M76" s="46">
        <v>0</v>
      </c>
      <c r="N76" s="46">
        <f t="shared" si="13"/>
        <v>1114324</v>
      </c>
      <c r="O76" s="47">
        <f t="shared" si="14"/>
        <v>26.03256628898493</v>
      </c>
      <c r="P76" s="9"/>
    </row>
    <row r="77" spans="1:16" ht="15.75">
      <c r="A77" s="29" t="s">
        <v>45</v>
      </c>
      <c r="B77" s="30"/>
      <c r="C77" s="31"/>
      <c r="D77" s="32">
        <f aca="true" t="shared" si="15" ref="D77:M77">SUM(D78:D80)</f>
        <v>5151045</v>
      </c>
      <c r="E77" s="32">
        <f t="shared" si="15"/>
        <v>479686</v>
      </c>
      <c r="F77" s="32">
        <f t="shared" si="15"/>
        <v>0</v>
      </c>
      <c r="G77" s="32">
        <f t="shared" si="15"/>
        <v>0</v>
      </c>
      <c r="H77" s="32">
        <f t="shared" si="15"/>
        <v>0</v>
      </c>
      <c r="I77" s="32">
        <f t="shared" si="15"/>
        <v>680863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6311594</v>
      </c>
      <c r="O77" s="45">
        <f t="shared" si="14"/>
        <v>147.44992407429038</v>
      </c>
      <c r="P77" s="9"/>
    </row>
    <row r="78" spans="1:16" ht="15">
      <c r="A78" s="12"/>
      <c r="B78" s="25">
        <v>381</v>
      </c>
      <c r="C78" s="20" t="s">
        <v>79</v>
      </c>
      <c r="D78" s="46">
        <v>5151045</v>
      </c>
      <c r="E78" s="46">
        <v>479686</v>
      </c>
      <c r="F78" s="46">
        <v>0</v>
      </c>
      <c r="G78" s="46">
        <v>0</v>
      </c>
      <c r="H78" s="46">
        <v>0</v>
      </c>
      <c r="I78" s="46">
        <v>399430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6030161</v>
      </c>
      <c r="O78" s="47">
        <f t="shared" si="14"/>
        <v>140.87515477163882</v>
      </c>
      <c r="P78" s="9"/>
    </row>
    <row r="79" spans="1:16" ht="15">
      <c r="A79" s="12"/>
      <c r="B79" s="25">
        <v>389.3</v>
      </c>
      <c r="C79" s="20" t="s">
        <v>81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205628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205628</v>
      </c>
      <c r="O79" s="47">
        <f t="shared" si="14"/>
        <v>4.803831328115875</v>
      </c>
      <c r="P79" s="9"/>
    </row>
    <row r="80" spans="1:16" ht="15.75" thickBot="1">
      <c r="A80" s="12"/>
      <c r="B80" s="25">
        <v>389.4</v>
      </c>
      <c r="C80" s="20" t="s">
        <v>82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75805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75805</v>
      </c>
      <c r="O80" s="47">
        <f t="shared" si="14"/>
        <v>1.770937974535685</v>
      </c>
      <c r="P80" s="9"/>
    </row>
    <row r="81" spans="1:119" ht="16.5" thickBot="1">
      <c r="A81" s="14" t="s">
        <v>62</v>
      </c>
      <c r="B81" s="23"/>
      <c r="C81" s="22"/>
      <c r="D81" s="15">
        <f aca="true" t="shared" si="16" ref="D81:M81">SUM(D5,D16,D29,D41,D60,D66,D77)</f>
        <v>35715044</v>
      </c>
      <c r="E81" s="15">
        <f t="shared" si="16"/>
        <v>5141208</v>
      </c>
      <c r="F81" s="15">
        <f t="shared" si="16"/>
        <v>0</v>
      </c>
      <c r="G81" s="15">
        <f t="shared" si="16"/>
        <v>0</v>
      </c>
      <c r="H81" s="15">
        <f t="shared" si="16"/>
        <v>0</v>
      </c>
      <c r="I81" s="15">
        <f t="shared" si="16"/>
        <v>21637590</v>
      </c>
      <c r="J81" s="15">
        <f t="shared" si="16"/>
        <v>0</v>
      </c>
      <c r="K81" s="15">
        <f t="shared" si="16"/>
        <v>18103027</v>
      </c>
      <c r="L81" s="15">
        <f t="shared" si="16"/>
        <v>0</v>
      </c>
      <c r="M81" s="15">
        <f t="shared" si="16"/>
        <v>0</v>
      </c>
      <c r="N81" s="15">
        <f>SUM(D81:M81)</f>
        <v>80596869</v>
      </c>
      <c r="O81" s="38">
        <f t="shared" si="14"/>
        <v>1882.8844527508468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111</v>
      </c>
      <c r="M83" s="48"/>
      <c r="N83" s="48"/>
      <c r="O83" s="43">
        <v>42805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12865013</v>
      </c>
      <c r="E5" s="27">
        <f t="shared" si="0"/>
        <v>1630876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753637</v>
      </c>
      <c r="L5" s="27">
        <f t="shared" si="0"/>
        <v>0</v>
      </c>
      <c r="M5" s="27">
        <f t="shared" si="0"/>
        <v>0</v>
      </c>
      <c r="N5" s="28">
        <f>SUM(D5:M5)</f>
        <v>15249526</v>
      </c>
      <c r="O5" s="33">
        <f aca="true" t="shared" si="1" ref="O5:O36">(N5/O$85)</f>
        <v>362.3161871272779</v>
      </c>
      <c r="P5" s="6"/>
    </row>
    <row r="6" spans="1:16" ht="15">
      <c r="A6" s="12"/>
      <c r="B6" s="25">
        <v>311</v>
      </c>
      <c r="C6" s="20" t="s">
        <v>2</v>
      </c>
      <c r="D6" s="46">
        <v>6967591</v>
      </c>
      <c r="E6" s="46">
        <v>311208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7278799</v>
      </c>
      <c r="O6" s="47">
        <f t="shared" si="1"/>
        <v>172.93827365820047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1319668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1319668</v>
      </c>
      <c r="O7" s="47">
        <f t="shared" si="1"/>
        <v>31.35422556962627</v>
      </c>
      <c r="P7" s="9"/>
    </row>
    <row r="8" spans="1:16" ht="15">
      <c r="A8" s="12"/>
      <c r="B8" s="25">
        <v>312.51</v>
      </c>
      <c r="C8" s="20" t="s">
        <v>100</v>
      </c>
      <c r="D8" s="46">
        <v>476489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476489</v>
      </c>
      <c r="L8" s="46">
        <v>0</v>
      </c>
      <c r="M8" s="46">
        <v>0</v>
      </c>
      <c r="N8" s="46">
        <f>SUM(D8:M8)</f>
        <v>952978</v>
      </c>
      <c r="O8" s="47">
        <f t="shared" si="1"/>
        <v>22.641972962056595</v>
      </c>
      <c r="P8" s="9"/>
    </row>
    <row r="9" spans="1:16" ht="15">
      <c r="A9" s="12"/>
      <c r="B9" s="25">
        <v>312.52</v>
      </c>
      <c r="C9" s="20" t="s">
        <v>91</v>
      </c>
      <c r="D9" s="46">
        <v>277148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277148</v>
      </c>
      <c r="L9" s="46">
        <v>0</v>
      </c>
      <c r="M9" s="46">
        <v>0</v>
      </c>
      <c r="N9" s="46">
        <f>SUM(D9:M9)</f>
        <v>554296</v>
      </c>
      <c r="O9" s="47">
        <f t="shared" si="1"/>
        <v>13.169616764475279</v>
      </c>
      <c r="P9" s="9"/>
    </row>
    <row r="10" spans="1:16" ht="15">
      <c r="A10" s="12"/>
      <c r="B10" s="25">
        <v>314.1</v>
      </c>
      <c r="C10" s="20" t="s">
        <v>11</v>
      </c>
      <c r="D10" s="46">
        <v>2416441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2416441</v>
      </c>
      <c r="O10" s="47">
        <f t="shared" si="1"/>
        <v>57.412649385825276</v>
      </c>
      <c r="P10" s="9"/>
    </row>
    <row r="11" spans="1:16" ht="15">
      <c r="A11" s="12"/>
      <c r="B11" s="25">
        <v>314.3</v>
      </c>
      <c r="C11" s="20" t="s">
        <v>12</v>
      </c>
      <c r="D11" s="46">
        <v>557774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557774</v>
      </c>
      <c r="O11" s="47">
        <f t="shared" si="1"/>
        <v>13.252251182019055</v>
      </c>
      <c r="P11" s="9"/>
    </row>
    <row r="12" spans="1:16" ht="15">
      <c r="A12" s="12"/>
      <c r="B12" s="25">
        <v>314.4</v>
      </c>
      <c r="C12" s="20" t="s">
        <v>13</v>
      </c>
      <c r="D12" s="46">
        <v>37060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37060</v>
      </c>
      <c r="O12" s="47">
        <f t="shared" si="1"/>
        <v>0.8805150989569721</v>
      </c>
      <c r="P12" s="9"/>
    </row>
    <row r="13" spans="1:16" ht="15">
      <c r="A13" s="12"/>
      <c r="B13" s="25">
        <v>314.8</v>
      </c>
      <c r="C13" s="20" t="s">
        <v>14</v>
      </c>
      <c r="D13" s="46">
        <v>37162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37162</v>
      </c>
      <c r="O13" s="47">
        <f t="shared" si="1"/>
        <v>0.8829385350091473</v>
      </c>
      <c r="P13" s="9"/>
    </row>
    <row r="14" spans="1:16" ht="15">
      <c r="A14" s="12"/>
      <c r="B14" s="25">
        <v>315</v>
      </c>
      <c r="C14" s="20" t="s">
        <v>15</v>
      </c>
      <c r="D14" s="46">
        <v>1882676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1882676</v>
      </c>
      <c r="O14" s="47">
        <f t="shared" si="1"/>
        <v>44.73083228396968</v>
      </c>
      <c r="P14" s="9"/>
    </row>
    <row r="15" spans="1:16" ht="15">
      <c r="A15" s="12"/>
      <c r="B15" s="25">
        <v>316</v>
      </c>
      <c r="C15" s="20" t="s">
        <v>16</v>
      </c>
      <c r="D15" s="46">
        <v>212672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212672</v>
      </c>
      <c r="O15" s="47">
        <f t="shared" si="1"/>
        <v>5.052911687139157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SUM(D17:D28)</f>
        <v>4917670</v>
      </c>
      <c r="E16" s="32">
        <f t="shared" si="3"/>
        <v>808686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1389433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7115789</v>
      </c>
      <c r="O16" s="45">
        <f t="shared" si="1"/>
        <v>169.06529021834683</v>
      </c>
      <c r="P16" s="10"/>
    </row>
    <row r="17" spans="1:16" ht="15">
      <c r="A17" s="12"/>
      <c r="B17" s="25">
        <v>322</v>
      </c>
      <c r="C17" s="20" t="s">
        <v>0</v>
      </c>
      <c r="D17" s="46">
        <v>1103105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1103105</v>
      </c>
      <c r="O17" s="47">
        <f t="shared" si="1"/>
        <v>26.208866924849723</v>
      </c>
      <c r="P17" s="9"/>
    </row>
    <row r="18" spans="1:16" ht="15">
      <c r="A18" s="12"/>
      <c r="B18" s="25">
        <v>323.1</v>
      </c>
      <c r="C18" s="20" t="s">
        <v>18</v>
      </c>
      <c r="D18" s="46">
        <v>3175900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3175900</v>
      </c>
      <c r="O18" s="47">
        <f t="shared" si="1"/>
        <v>75.45677017748105</v>
      </c>
      <c r="P18" s="9"/>
    </row>
    <row r="19" spans="1:16" ht="15">
      <c r="A19" s="12"/>
      <c r="B19" s="25">
        <v>323.3</v>
      </c>
      <c r="C19" s="20" t="s">
        <v>19</v>
      </c>
      <c r="D19" s="46">
        <v>337899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337899</v>
      </c>
      <c r="O19" s="47">
        <f t="shared" si="1"/>
        <v>8.028202143077763</v>
      </c>
      <c r="P19" s="9"/>
    </row>
    <row r="20" spans="1:16" ht="15">
      <c r="A20" s="12"/>
      <c r="B20" s="25">
        <v>323.4</v>
      </c>
      <c r="C20" s="20" t="s">
        <v>20</v>
      </c>
      <c r="D20" s="46">
        <v>89445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89445</v>
      </c>
      <c r="O20" s="47">
        <f t="shared" si="1"/>
        <v>2.12513958516477</v>
      </c>
      <c r="P20" s="9"/>
    </row>
    <row r="21" spans="1:16" ht="15">
      <c r="A21" s="12"/>
      <c r="B21" s="25">
        <v>323.6</v>
      </c>
      <c r="C21" s="20" t="s">
        <v>21</v>
      </c>
      <c r="D21" s="46">
        <v>196702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196702</v>
      </c>
      <c r="O21" s="47">
        <f t="shared" si="1"/>
        <v>4.6734776307348715</v>
      </c>
      <c r="P21" s="9"/>
    </row>
    <row r="22" spans="1:16" ht="15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31840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31840</v>
      </c>
      <c r="O22" s="47">
        <f t="shared" si="1"/>
        <v>0.7564921951103614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1216769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1216769</v>
      </c>
      <c r="O23" s="47">
        <f t="shared" si="1"/>
        <v>28.9094300173442</v>
      </c>
      <c r="P23" s="9"/>
    </row>
    <row r="24" spans="1:16" ht="15">
      <c r="A24" s="12"/>
      <c r="B24" s="25">
        <v>324.22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140824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140824</v>
      </c>
      <c r="O24" s="47">
        <f t="shared" si="1"/>
        <v>3.3458623393285656</v>
      </c>
      <c r="P24" s="9"/>
    </row>
    <row r="25" spans="1:16" ht="15">
      <c r="A25" s="12"/>
      <c r="B25" s="25">
        <v>324.31</v>
      </c>
      <c r="C25" s="20" t="s">
        <v>24</v>
      </c>
      <c r="D25" s="46">
        <v>0</v>
      </c>
      <c r="E25" s="46">
        <v>474376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474376</v>
      </c>
      <c r="O25" s="47">
        <f t="shared" si="1"/>
        <v>11.2707833400651</v>
      </c>
      <c r="P25" s="9"/>
    </row>
    <row r="26" spans="1:16" ht="15">
      <c r="A26" s="12"/>
      <c r="B26" s="25">
        <v>324.32</v>
      </c>
      <c r="C26" s="20" t="s">
        <v>102</v>
      </c>
      <c r="D26" s="46">
        <v>0</v>
      </c>
      <c r="E26" s="46">
        <v>290680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290680</v>
      </c>
      <c r="O26" s="47">
        <f t="shared" si="1"/>
        <v>6.906317565159543</v>
      </c>
      <c r="P26" s="9"/>
    </row>
    <row r="27" spans="1:16" ht="15">
      <c r="A27" s="12"/>
      <c r="B27" s="25">
        <v>324.61</v>
      </c>
      <c r="C27" s="20" t="s">
        <v>25</v>
      </c>
      <c r="D27" s="46">
        <v>0</v>
      </c>
      <c r="E27" s="46">
        <v>43630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43630</v>
      </c>
      <c r="O27" s="47">
        <f t="shared" si="1"/>
        <v>1.0366128917294304</v>
      </c>
      <c r="P27" s="9"/>
    </row>
    <row r="28" spans="1:16" ht="15">
      <c r="A28" s="12"/>
      <c r="B28" s="25">
        <v>329</v>
      </c>
      <c r="C28" s="20" t="s">
        <v>27</v>
      </c>
      <c r="D28" s="46">
        <v>14619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14619</v>
      </c>
      <c r="O28" s="47">
        <f t="shared" si="1"/>
        <v>0.3473354083014564</v>
      </c>
      <c r="P28" s="9"/>
    </row>
    <row r="29" spans="1:16" ht="15.75">
      <c r="A29" s="29" t="s">
        <v>29</v>
      </c>
      <c r="B29" s="30"/>
      <c r="C29" s="31"/>
      <c r="D29" s="32">
        <f aca="true" t="shared" si="6" ref="D29:M29">SUM(D30:D42)</f>
        <v>6832720</v>
      </c>
      <c r="E29" s="32">
        <f t="shared" si="6"/>
        <v>20223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6852943</v>
      </c>
      <c r="O29" s="45">
        <f t="shared" si="1"/>
        <v>162.82028558530732</v>
      </c>
      <c r="P29" s="10"/>
    </row>
    <row r="30" spans="1:16" ht="15">
      <c r="A30" s="12"/>
      <c r="B30" s="25">
        <v>331.2</v>
      </c>
      <c r="C30" s="20" t="s">
        <v>28</v>
      </c>
      <c r="D30" s="46">
        <v>86215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86215</v>
      </c>
      <c r="O30" s="47">
        <f t="shared" si="1"/>
        <v>2.048397443512557</v>
      </c>
      <c r="P30" s="9"/>
    </row>
    <row r="31" spans="1:16" ht="15">
      <c r="A31" s="12"/>
      <c r="B31" s="25">
        <v>331.33</v>
      </c>
      <c r="C31" s="20" t="s">
        <v>103</v>
      </c>
      <c r="D31" s="46">
        <v>384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384</v>
      </c>
      <c r="O31" s="47">
        <f t="shared" si="1"/>
        <v>0.009123523961129986</v>
      </c>
      <c r="P31" s="9"/>
    </row>
    <row r="32" spans="1:16" ht="15">
      <c r="A32" s="12"/>
      <c r="B32" s="25">
        <v>331.39</v>
      </c>
      <c r="C32" s="20" t="s">
        <v>95</v>
      </c>
      <c r="D32" s="46">
        <v>0</v>
      </c>
      <c r="E32" s="46">
        <v>20223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20223</v>
      </c>
      <c r="O32" s="47">
        <f t="shared" si="1"/>
        <v>0.4804818361091972</v>
      </c>
      <c r="P32" s="9"/>
    </row>
    <row r="33" spans="1:16" ht="15">
      <c r="A33" s="12"/>
      <c r="B33" s="25">
        <v>334.2</v>
      </c>
      <c r="C33" s="20" t="s">
        <v>30</v>
      </c>
      <c r="D33" s="46">
        <v>60948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60948</v>
      </c>
      <c r="O33" s="47">
        <f t="shared" si="1"/>
        <v>1.4480743187056</v>
      </c>
      <c r="P33" s="9"/>
    </row>
    <row r="34" spans="1:16" ht="15">
      <c r="A34" s="12"/>
      <c r="B34" s="25">
        <v>334.7</v>
      </c>
      <c r="C34" s="20" t="s">
        <v>104</v>
      </c>
      <c r="D34" s="46">
        <v>17851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17851</v>
      </c>
      <c r="O34" s="47">
        <f t="shared" si="1"/>
        <v>0.4241250683076338</v>
      </c>
      <c r="P34" s="9"/>
    </row>
    <row r="35" spans="1:16" ht="15">
      <c r="A35" s="12"/>
      <c r="B35" s="25">
        <v>335.12</v>
      </c>
      <c r="C35" s="20" t="s">
        <v>31</v>
      </c>
      <c r="D35" s="46">
        <v>1228602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1228602</v>
      </c>
      <c r="O35" s="47">
        <f t="shared" si="1"/>
        <v>29.190572358573498</v>
      </c>
      <c r="P35" s="9"/>
    </row>
    <row r="36" spans="1:16" ht="15">
      <c r="A36" s="12"/>
      <c r="B36" s="25">
        <v>335.14</v>
      </c>
      <c r="C36" s="20" t="s">
        <v>32</v>
      </c>
      <c r="D36" s="46">
        <v>27837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27837</v>
      </c>
      <c r="O36" s="47">
        <f t="shared" si="1"/>
        <v>0.6613842096509777</v>
      </c>
      <c r="P36" s="9"/>
    </row>
    <row r="37" spans="1:16" ht="15">
      <c r="A37" s="12"/>
      <c r="B37" s="25">
        <v>335.15</v>
      </c>
      <c r="C37" s="20" t="s">
        <v>33</v>
      </c>
      <c r="D37" s="46">
        <v>18504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18504</v>
      </c>
      <c r="O37" s="47">
        <f aca="true" t="shared" si="8" ref="O37:O68">(N37/O$85)</f>
        <v>0.4396398108769512</v>
      </c>
      <c r="P37" s="9"/>
    </row>
    <row r="38" spans="1:16" ht="15">
      <c r="A38" s="12"/>
      <c r="B38" s="25">
        <v>335.18</v>
      </c>
      <c r="C38" s="20" t="s">
        <v>34</v>
      </c>
      <c r="D38" s="46">
        <v>5154910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5154910</v>
      </c>
      <c r="O38" s="47">
        <f t="shared" si="8"/>
        <v>122.47641901684526</v>
      </c>
      <c r="P38" s="9"/>
    </row>
    <row r="39" spans="1:16" ht="15">
      <c r="A39" s="12"/>
      <c r="B39" s="25">
        <v>335.21</v>
      </c>
      <c r="C39" s="20" t="s">
        <v>35</v>
      </c>
      <c r="D39" s="46">
        <v>15470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15470</v>
      </c>
      <c r="O39" s="47">
        <f t="shared" si="8"/>
        <v>0.3675544679132315</v>
      </c>
      <c r="P39" s="9"/>
    </row>
    <row r="40" spans="1:16" ht="15">
      <c r="A40" s="12"/>
      <c r="B40" s="25">
        <v>335.49</v>
      </c>
      <c r="C40" s="20" t="s">
        <v>36</v>
      </c>
      <c r="D40" s="46">
        <v>35826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35826</v>
      </c>
      <c r="O40" s="47">
        <f t="shared" si="8"/>
        <v>0.8511962745610492</v>
      </c>
      <c r="P40" s="9"/>
    </row>
    <row r="41" spans="1:16" ht="15">
      <c r="A41" s="12"/>
      <c r="B41" s="25">
        <v>337.2</v>
      </c>
      <c r="C41" s="20" t="s">
        <v>37</v>
      </c>
      <c r="D41" s="46">
        <v>139255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139255</v>
      </c>
      <c r="O41" s="47">
        <f t="shared" si="8"/>
        <v>3.308584190643636</v>
      </c>
      <c r="P41" s="9"/>
    </row>
    <row r="42" spans="1:16" ht="15">
      <c r="A42" s="12"/>
      <c r="B42" s="25">
        <v>338</v>
      </c>
      <c r="C42" s="20" t="s">
        <v>38</v>
      </c>
      <c r="D42" s="46">
        <v>46918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46918</v>
      </c>
      <c r="O42" s="47">
        <f t="shared" si="8"/>
        <v>1.114733065646606</v>
      </c>
      <c r="P42" s="9"/>
    </row>
    <row r="43" spans="1:16" ht="15.75">
      <c r="A43" s="29" t="s">
        <v>43</v>
      </c>
      <c r="B43" s="30"/>
      <c r="C43" s="31"/>
      <c r="D43" s="32">
        <f aca="true" t="shared" si="9" ref="D43:M43">SUM(D44:D60)</f>
        <v>2267186</v>
      </c>
      <c r="E43" s="32">
        <f t="shared" si="9"/>
        <v>865304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17251247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20383737</v>
      </c>
      <c r="O43" s="45">
        <f t="shared" si="8"/>
        <v>484.3008149397705</v>
      </c>
      <c r="P43" s="10"/>
    </row>
    <row r="44" spans="1:16" ht="15">
      <c r="A44" s="12"/>
      <c r="B44" s="25">
        <v>341.2</v>
      </c>
      <c r="C44" s="20" t="s">
        <v>46</v>
      </c>
      <c r="D44" s="46">
        <v>36678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60">SUM(D44:M44)</f>
        <v>36678</v>
      </c>
      <c r="O44" s="47">
        <f t="shared" si="8"/>
        <v>0.8714390933498064</v>
      </c>
      <c r="P44" s="9"/>
    </row>
    <row r="45" spans="1:16" ht="15">
      <c r="A45" s="12"/>
      <c r="B45" s="25">
        <v>341.3</v>
      </c>
      <c r="C45" s="20" t="s">
        <v>47</v>
      </c>
      <c r="D45" s="46">
        <v>68643</v>
      </c>
      <c r="E45" s="46">
        <v>0</v>
      </c>
      <c r="F45" s="46">
        <v>0</v>
      </c>
      <c r="G45" s="46">
        <v>0</v>
      </c>
      <c r="H45" s="46">
        <v>0</v>
      </c>
      <c r="I45" s="46">
        <v>3470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72113</v>
      </c>
      <c r="O45" s="47">
        <f t="shared" si="8"/>
        <v>1.7133455297108509</v>
      </c>
      <c r="P45" s="9"/>
    </row>
    <row r="46" spans="1:16" ht="15">
      <c r="A46" s="12"/>
      <c r="B46" s="25">
        <v>341.8</v>
      </c>
      <c r="C46" s="20" t="s">
        <v>48</v>
      </c>
      <c r="D46" s="46">
        <v>53396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53396</v>
      </c>
      <c r="O46" s="47">
        <f t="shared" si="8"/>
        <v>1.2686450141367103</v>
      </c>
      <c r="P46" s="9"/>
    </row>
    <row r="47" spans="1:16" ht="15">
      <c r="A47" s="12"/>
      <c r="B47" s="25">
        <v>341.9</v>
      </c>
      <c r="C47" s="20" t="s">
        <v>49</v>
      </c>
      <c r="D47" s="46">
        <v>58197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58197</v>
      </c>
      <c r="O47" s="47">
        <f t="shared" si="8"/>
        <v>1.3827128228278172</v>
      </c>
      <c r="P47" s="9"/>
    </row>
    <row r="48" spans="1:16" ht="15">
      <c r="A48" s="12"/>
      <c r="B48" s="25">
        <v>342.1</v>
      </c>
      <c r="C48" s="20" t="s">
        <v>50</v>
      </c>
      <c r="D48" s="46">
        <v>942281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942281</v>
      </c>
      <c r="O48" s="47">
        <f t="shared" si="8"/>
        <v>22.387821045878972</v>
      </c>
      <c r="P48" s="9"/>
    </row>
    <row r="49" spans="1:16" ht="15">
      <c r="A49" s="12"/>
      <c r="B49" s="25">
        <v>342.6</v>
      </c>
      <c r="C49" s="20" t="s">
        <v>51</v>
      </c>
      <c r="D49" s="46">
        <v>572034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572034</v>
      </c>
      <c r="O49" s="47">
        <f t="shared" si="8"/>
        <v>13.591057045783934</v>
      </c>
      <c r="P49" s="9"/>
    </row>
    <row r="50" spans="1:16" ht="15">
      <c r="A50" s="12"/>
      <c r="B50" s="25">
        <v>342.9</v>
      </c>
      <c r="C50" s="20" t="s">
        <v>52</v>
      </c>
      <c r="D50" s="46">
        <v>89888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89888</v>
      </c>
      <c r="O50" s="47">
        <f t="shared" si="8"/>
        <v>2.1356649005678445</v>
      </c>
      <c r="P50" s="9"/>
    </row>
    <row r="51" spans="1:16" ht="15">
      <c r="A51" s="12"/>
      <c r="B51" s="25">
        <v>343.3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8440373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8440373</v>
      </c>
      <c r="O51" s="47">
        <f t="shared" si="8"/>
        <v>200.53631590201715</v>
      </c>
      <c r="P51" s="9"/>
    </row>
    <row r="52" spans="1:16" ht="15">
      <c r="A52" s="12"/>
      <c r="B52" s="25">
        <v>343.4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3603016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3603016</v>
      </c>
      <c r="O52" s="47">
        <f t="shared" si="8"/>
        <v>85.60469481337167</v>
      </c>
      <c r="P52" s="9"/>
    </row>
    <row r="53" spans="1:16" ht="15">
      <c r="A53" s="12"/>
      <c r="B53" s="25">
        <v>343.5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5204388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5204388</v>
      </c>
      <c r="O53" s="47">
        <f t="shared" si="8"/>
        <v>123.65197557556606</v>
      </c>
      <c r="P53" s="9"/>
    </row>
    <row r="54" spans="1:16" ht="15">
      <c r="A54" s="12"/>
      <c r="B54" s="25">
        <v>343.7</v>
      </c>
      <c r="C54" s="20" t="s">
        <v>56</v>
      </c>
      <c r="D54" s="46">
        <v>0</v>
      </c>
      <c r="E54" s="46">
        <v>389915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389915</v>
      </c>
      <c r="O54" s="47">
        <f t="shared" si="8"/>
        <v>9.264059492979163</v>
      </c>
      <c r="P54" s="9"/>
    </row>
    <row r="55" spans="1:16" ht="15">
      <c r="A55" s="12"/>
      <c r="B55" s="25">
        <v>343.8</v>
      </c>
      <c r="C55" s="20" t="s">
        <v>57</v>
      </c>
      <c r="D55" s="46">
        <v>8225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8225</v>
      </c>
      <c r="O55" s="47">
        <f t="shared" si="8"/>
        <v>0.19541923067784933</v>
      </c>
      <c r="P55" s="9"/>
    </row>
    <row r="56" spans="1:16" ht="15">
      <c r="A56" s="12"/>
      <c r="B56" s="25">
        <v>343.9</v>
      </c>
      <c r="C56" s="20" t="s">
        <v>58</v>
      </c>
      <c r="D56" s="46">
        <v>22497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22497</v>
      </c>
      <c r="O56" s="47">
        <f t="shared" si="8"/>
        <v>0.5345102045665138</v>
      </c>
      <c r="P56" s="9"/>
    </row>
    <row r="57" spans="1:16" ht="15">
      <c r="A57" s="12"/>
      <c r="B57" s="25">
        <v>344.9</v>
      </c>
      <c r="C57" s="20" t="s">
        <v>59</v>
      </c>
      <c r="D57" s="46">
        <v>0</v>
      </c>
      <c r="E57" s="46">
        <v>203618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203618</v>
      </c>
      <c r="O57" s="47">
        <f t="shared" si="8"/>
        <v>4.83779609874314</v>
      </c>
      <c r="P57" s="9"/>
    </row>
    <row r="58" spans="1:16" ht="15">
      <c r="A58" s="12"/>
      <c r="B58" s="25">
        <v>347.2</v>
      </c>
      <c r="C58" s="20" t="s">
        <v>60</v>
      </c>
      <c r="D58" s="46">
        <v>405347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405347</v>
      </c>
      <c r="O58" s="47">
        <f t="shared" si="8"/>
        <v>9.630711112167074</v>
      </c>
      <c r="P58" s="9"/>
    </row>
    <row r="59" spans="1:16" ht="15">
      <c r="A59" s="12"/>
      <c r="B59" s="25">
        <v>347.4</v>
      </c>
      <c r="C59" s="20" t="s">
        <v>61</v>
      </c>
      <c r="D59" s="46">
        <v>10000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10000</v>
      </c>
      <c r="O59" s="47">
        <f t="shared" si="8"/>
        <v>0.2375917698210934</v>
      </c>
      <c r="P59" s="9"/>
    </row>
    <row r="60" spans="1:16" ht="15">
      <c r="A60" s="12"/>
      <c r="B60" s="25">
        <v>349</v>
      </c>
      <c r="C60" s="20" t="s">
        <v>97</v>
      </c>
      <c r="D60" s="46">
        <v>0</v>
      </c>
      <c r="E60" s="46">
        <v>271771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271771</v>
      </c>
      <c r="O60" s="47">
        <f t="shared" si="8"/>
        <v>6.457055287604837</v>
      </c>
      <c r="P60" s="9"/>
    </row>
    <row r="61" spans="1:16" ht="15.75">
      <c r="A61" s="29" t="s">
        <v>44</v>
      </c>
      <c r="B61" s="30"/>
      <c r="C61" s="31"/>
      <c r="D61" s="32">
        <f aca="true" t="shared" si="11" ref="D61:M61">SUM(D62:D66)</f>
        <v>1644155</v>
      </c>
      <c r="E61" s="32">
        <f t="shared" si="11"/>
        <v>26258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151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8">SUM(D61:M61)</f>
        <v>1670564</v>
      </c>
      <c r="O61" s="45">
        <f t="shared" si="8"/>
        <v>39.691225735940506</v>
      </c>
      <c r="P61" s="10"/>
    </row>
    <row r="62" spans="1:16" ht="15">
      <c r="A62" s="13"/>
      <c r="B62" s="39">
        <v>351.1</v>
      </c>
      <c r="C62" s="21" t="s">
        <v>64</v>
      </c>
      <c r="D62" s="46">
        <v>314685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314685</v>
      </c>
      <c r="O62" s="47">
        <f t="shared" si="8"/>
        <v>7.476656608615078</v>
      </c>
      <c r="P62" s="9"/>
    </row>
    <row r="63" spans="1:16" ht="15">
      <c r="A63" s="13"/>
      <c r="B63" s="39">
        <v>351.2</v>
      </c>
      <c r="C63" s="21" t="s">
        <v>65</v>
      </c>
      <c r="D63" s="46">
        <v>86473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86473</v>
      </c>
      <c r="O63" s="47">
        <f t="shared" si="8"/>
        <v>2.054527311173941</v>
      </c>
      <c r="P63" s="9"/>
    </row>
    <row r="64" spans="1:16" ht="15">
      <c r="A64" s="13"/>
      <c r="B64" s="39">
        <v>351.3</v>
      </c>
      <c r="C64" s="21" t="s">
        <v>66</v>
      </c>
      <c r="D64" s="46">
        <v>12027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12027</v>
      </c>
      <c r="O64" s="47">
        <f t="shared" si="8"/>
        <v>0.28575162156382905</v>
      </c>
      <c r="P64" s="9"/>
    </row>
    <row r="65" spans="1:16" ht="15">
      <c r="A65" s="13"/>
      <c r="B65" s="39">
        <v>354</v>
      </c>
      <c r="C65" s="21" t="s">
        <v>67</v>
      </c>
      <c r="D65" s="46">
        <v>1230970</v>
      </c>
      <c r="E65" s="46">
        <v>0</v>
      </c>
      <c r="F65" s="46">
        <v>0</v>
      </c>
      <c r="G65" s="46">
        <v>0</v>
      </c>
      <c r="H65" s="46">
        <v>0</v>
      </c>
      <c r="I65" s="46">
        <v>151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1231121</v>
      </c>
      <c r="O65" s="47">
        <f t="shared" si="8"/>
        <v>29.250421725391433</v>
      </c>
      <c r="P65" s="9"/>
    </row>
    <row r="66" spans="1:16" ht="15">
      <c r="A66" s="13"/>
      <c r="B66" s="39">
        <v>359</v>
      </c>
      <c r="C66" s="21" t="s">
        <v>68</v>
      </c>
      <c r="D66" s="46">
        <v>0</v>
      </c>
      <c r="E66" s="46">
        <v>26258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26258</v>
      </c>
      <c r="O66" s="47">
        <f t="shared" si="8"/>
        <v>0.6238684691962271</v>
      </c>
      <c r="P66" s="9"/>
    </row>
    <row r="67" spans="1:16" ht="15.75">
      <c r="A67" s="29" t="s">
        <v>3</v>
      </c>
      <c r="B67" s="30"/>
      <c r="C67" s="31"/>
      <c r="D67" s="32">
        <f aca="true" t="shared" si="13" ref="D67:M67">SUM(D68:D77)</f>
        <v>922760</v>
      </c>
      <c r="E67" s="32">
        <f t="shared" si="13"/>
        <v>89841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852407</v>
      </c>
      <c r="J67" s="32">
        <f t="shared" si="13"/>
        <v>0</v>
      </c>
      <c r="K67" s="32">
        <f t="shared" si="13"/>
        <v>3558622</v>
      </c>
      <c r="L67" s="32">
        <f t="shared" si="13"/>
        <v>0</v>
      </c>
      <c r="M67" s="32">
        <f t="shared" si="13"/>
        <v>0</v>
      </c>
      <c r="N67" s="32">
        <f t="shared" si="12"/>
        <v>5423630</v>
      </c>
      <c r="O67" s="45">
        <f t="shared" si="8"/>
        <v>128.86098505547767</v>
      </c>
      <c r="P67" s="10"/>
    </row>
    <row r="68" spans="1:16" ht="15">
      <c r="A68" s="12"/>
      <c r="B68" s="25">
        <v>361.1</v>
      </c>
      <c r="C68" s="20" t="s">
        <v>69</v>
      </c>
      <c r="D68" s="46">
        <v>47353</v>
      </c>
      <c r="E68" s="46">
        <v>48325</v>
      </c>
      <c r="F68" s="46">
        <v>0</v>
      </c>
      <c r="G68" s="46">
        <v>0</v>
      </c>
      <c r="H68" s="46">
        <v>0</v>
      </c>
      <c r="I68" s="46">
        <v>107057</v>
      </c>
      <c r="J68" s="46">
        <v>0</v>
      </c>
      <c r="K68" s="46">
        <v>-711476</v>
      </c>
      <c r="L68" s="46">
        <v>0</v>
      </c>
      <c r="M68" s="46">
        <v>0</v>
      </c>
      <c r="N68" s="46">
        <f t="shared" si="12"/>
        <v>-508741</v>
      </c>
      <c r="O68" s="47">
        <f t="shared" si="8"/>
        <v>-12.087267457055288</v>
      </c>
      <c r="P68" s="9"/>
    </row>
    <row r="69" spans="1:16" ht="15">
      <c r="A69" s="12"/>
      <c r="B69" s="25">
        <v>361.2</v>
      </c>
      <c r="C69" s="20" t="s">
        <v>70</v>
      </c>
      <c r="D69" s="46">
        <v>1899</v>
      </c>
      <c r="E69" s="46">
        <v>0</v>
      </c>
      <c r="F69" s="46">
        <v>0</v>
      </c>
      <c r="G69" s="46">
        <v>0</v>
      </c>
      <c r="H69" s="46">
        <v>0</v>
      </c>
      <c r="I69" s="46">
        <v>1897</v>
      </c>
      <c r="J69" s="46">
        <v>0</v>
      </c>
      <c r="K69" s="46">
        <v>0</v>
      </c>
      <c r="L69" s="46">
        <v>0</v>
      </c>
      <c r="M69" s="46">
        <v>0</v>
      </c>
      <c r="N69" s="46">
        <f aca="true" t="shared" si="14" ref="N69:N77">SUM(D69:M69)</f>
        <v>3796</v>
      </c>
      <c r="O69" s="47">
        <f aca="true" t="shared" si="15" ref="O69:O83">(N69/O$85)</f>
        <v>0.09018983582408706</v>
      </c>
      <c r="P69" s="9"/>
    </row>
    <row r="70" spans="1:16" ht="15">
      <c r="A70" s="12"/>
      <c r="B70" s="25">
        <v>361.3</v>
      </c>
      <c r="C70" s="20" t="s">
        <v>71</v>
      </c>
      <c r="D70" s="46">
        <v>21799</v>
      </c>
      <c r="E70" s="46">
        <v>1019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22818</v>
      </c>
      <c r="O70" s="47">
        <f t="shared" si="15"/>
        <v>0.542136900377771</v>
      </c>
      <c r="P70" s="9"/>
    </row>
    <row r="71" spans="1:16" ht="15">
      <c r="A71" s="12"/>
      <c r="B71" s="25">
        <v>362</v>
      </c>
      <c r="C71" s="20" t="s">
        <v>72</v>
      </c>
      <c r="D71" s="46">
        <v>126522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126522</v>
      </c>
      <c r="O71" s="47">
        <f t="shared" si="15"/>
        <v>3.0060585901304377</v>
      </c>
      <c r="P71" s="9"/>
    </row>
    <row r="72" spans="1:16" ht="15">
      <c r="A72" s="12"/>
      <c r="B72" s="25">
        <v>364</v>
      </c>
      <c r="C72" s="20" t="s">
        <v>73</v>
      </c>
      <c r="D72" s="46">
        <v>127165</v>
      </c>
      <c r="E72" s="46">
        <v>36821</v>
      </c>
      <c r="F72" s="46">
        <v>0</v>
      </c>
      <c r="G72" s="46">
        <v>0</v>
      </c>
      <c r="H72" s="46">
        <v>0</v>
      </c>
      <c r="I72" s="46">
        <v>12099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176085</v>
      </c>
      <c r="O72" s="47">
        <f t="shared" si="15"/>
        <v>4.183634678894723</v>
      </c>
      <c r="P72" s="9"/>
    </row>
    <row r="73" spans="1:16" ht="15">
      <c r="A73" s="12"/>
      <c r="B73" s="25">
        <v>365</v>
      </c>
      <c r="C73" s="20" t="s">
        <v>74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14767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14767</v>
      </c>
      <c r="O73" s="47">
        <f t="shared" si="15"/>
        <v>0.3508517664948086</v>
      </c>
      <c r="P73" s="9"/>
    </row>
    <row r="74" spans="1:16" ht="15">
      <c r="A74" s="12"/>
      <c r="B74" s="25">
        <v>366</v>
      </c>
      <c r="C74" s="20" t="s">
        <v>75</v>
      </c>
      <c r="D74" s="46">
        <v>22378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22378</v>
      </c>
      <c r="O74" s="47">
        <f t="shared" si="15"/>
        <v>0.5316828625056428</v>
      </c>
      <c r="P74" s="9"/>
    </row>
    <row r="75" spans="1:16" ht="15">
      <c r="A75" s="12"/>
      <c r="B75" s="25">
        <v>368</v>
      </c>
      <c r="C75" s="20" t="s">
        <v>76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4200999</v>
      </c>
      <c r="L75" s="46">
        <v>0</v>
      </c>
      <c r="M75" s="46">
        <v>0</v>
      </c>
      <c r="N75" s="46">
        <f t="shared" si="14"/>
        <v>4200999</v>
      </c>
      <c r="O75" s="47">
        <f t="shared" si="15"/>
        <v>99.81227874266436</v>
      </c>
      <c r="P75" s="9"/>
    </row>
    <row r="76" spans="1:16" ht="15">
      <c r="A76" s="12"/>
      <c r="B76" s="25">
        <v>369.3</v>
      </c>
      <c r="C76" s="20" t="s">
        <v>77</v>
      </c>
      <c r="D76" s="46">
        <v>84187</v>
      </c>
      <c r="E76" s="46">
        <v>23</v>
      </c>
      <c r="F76" s="46">
        <v>0</v>
      </c>
      <c r="G76" s="46">
        <v>0</v>
      </c>
      <c r="H76" s="46">
        <v>0</v>
      </c>
      <c r="I76" s="46">
        <v>2237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86447</v>
      </c>
      <c r="O76" s="47">
        <f t="shared" si="15"/>
        <v>2.053909572572406</v>
      </c>
      <c r="P76" s="9"/>
    </row>
    <row r="77" spans="1:16" ht="15">
      <c r="A77" s="12"/>
      <c r="B77" s="25">
        <v>369.9</v>
      </c>
      <c r="C77" s="20" t="s">
        <v>78</v>
      </c>
      <c r="D77" s="46">
        <v>491457</v>
      </c>
      <c r="E77" s="46">
        <v>3653</v>
      </c>
      <c r="F77" s="46">
        <v>0</v>
      </c>
      <c r="G77" s="46">
        <v>0</v>
      </c>
      <c r="H77" s="46">
        <v>0</v>
      </c>
      <c r="I77" s="46">
        <v>714350</v>
      </c>
      <c r="J77" s="46">
        <v>0</v>
      </c>
      <c r="K77" s="46">
        <v>69099</v>
      </c>
      <c r="L77" s="46">
        <v>0</v>
      </c>
      <c r="M77" s="46">
        <v>0</v>
      </c>
      <c r="N77" s="46">
        <f t="shared" si="14"/>
        <v>1278559</v>
      </c>
      <c r="O77" s="47">
        <f t="shared" si="15"/>
        <v>30.377509563068735</v>
      </c>
      <c r="P77" s="9"/>
    </row>
    <row r="78" spans="1:16" ht="15.75">
      <c r="A78" s="29" t="s">
        <v>45</v>
      </c>
      <c r="B78" s="30"/>
      <c r="C78" s="31"/>
      <c r="D78" s="32">
        <f aca="true" t="shared" si="16" ref="D78:M78">SUM(D79:D82)</f>
        <v>3872010</v>
      </c>
      <c r="E78" s="32">
        <f t="shared" si="16"/>
        <v>456093</v>
      </c>
      <c r="F78" s="32">
        <f t="shared" si="16"/>
        <v>0</v>
      </c>
      <c r="G78" s="32">
        <f t="shared" si="16"/>
        <v>0</v>
      </c>
      <c r="H78" s="32">
        <f t="shared" si="16"/>
        <v>0</v>
      </c>
      <c r="I78" s="32">
        <f t="shared" si="16"/>
        <v>2301676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aca="true" t="shared" si="17" ref="N78:N83">SUM(D78:M78)</f>
        <v>6629779</v>
      </c>
      <c r="O78" s="45">
        <f t="shared" si="15"/>
        <v>157.51809261327188</v>
      </c>
      <c r="P78" s="9"/>
    </row>
    <row r="79" spans="1:16" ht="15">
      <c r="A79" s="12"/>
      <c r="B79" s="25">
        <v>381</v>
      </c>
      <c r="C79" s="20" t="s">
        <v>79</v>
      </c>
      <c r="D79" s="46">
        <v>3872010</v>
      </c>
      <c r="E79" s="46">
        <v>456093</v>
      </c>
      <c r="F79" s="46">
        <v>0</v>
      </c>
      <c r="G79" s="46">
        <v>0</v>
      </c>
      <c r="H79" s="46">
        <v>0</v>
      </c>
      <c r="I79" s="46">
        <v>376830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4704933</v>
      </c>
      <c r="O79" s="47">
        <f t="shared" si="15"/>
        <v>111.78533583596665</v>
      </c>
      <c r="P79" s="9"/>
    </row>
    <row r="80" spans="1:16" ht="15">
      <c r="A80" s="12"/>
      <c r="B80" s="25">
        <v>389.3</v>
      </c>
      <c r="C80" s="20" t="s">
        <v>81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480366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480366</v>
      </c>
      <c r="O80" s="47">
        <f t="shared" si="15"/>
        <v>11.413100810187935</v>
      </c>
      <c r="P80" s="9"/>
    </row>
    <row r="81" spans="1:16" ht="15">
      <c r="A81" s="12"/>
      <c r="B81" s="25">
        <v>389.4</v>
      </c>
      <c r="C81" s="20" t="s">
        <v>82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480366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480366</v>
      </c>
      <c r="O81" s="47">
        <f t="shared" si="15"/>
        <v>11.413100810187935</v>
      </c>
      <c r="P81" s="9"/>
    </row>
    <row r="82" spans="1:16" ht="15.75" thickBot="1">
      <c r="A82" s="12"/>
      <c r="B82" s="25">
        <v>389.7</v>
      </c>
      <c r="C82" s="20" t="s">
        <v>105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964114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964114</v>
      </c>
      <c r="O82" s="47">
        <f t="shared" si="15"/>
        <v>22.906555156929365</v>
      </c>
      <c r="P82" s="9"/>
    </row>
    <row r="83" spans="1:119" ht="16.5" thickBot="1">
      <c r="A83" s="14" t="s">
        <v>62</v>
      </c>
      <c r="B83" s="23"/>
      <c r="C83" s="22"/>
      <c r="D83" s="15">
        <f aca="true" t="shared" si="18" ref="D83:M83">SUM(D5,D16,D29,D43,D61,D67,D78)</f>
        <v>33321514</v>
      </c>
      <c r="E83" s="15">
        <f t="shared" si="18"/>
        <v>3897281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21794914</v>
      </c>
      <c r="J83" s="15">
        <f t="shared" si="18"/>
        <v>0</v>
      </c>
      <c r="K83" s="15">
        <f t="shared" si="18"/>
        <v>4312259</v>
      </c>
      <c r="L83" s="15">
        <f t="shared" si="18"/>
        <v>0</v>
      </c>
      <c r="M83" s="15">
        <f t="shared" si="18"/>
        <v>0</v>
      </c>
      <c r="N83" s="15">
        <f t="shared" si="17"/>
        <v>63325968</v>
      </c>
      <c r="O83" s="38">
        <f t="shared" si="15"/>
        <v>1504.5728812753925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106</v>
      </c>
      <c r="M85" s="48"/>
      <c r="N85" s="48"/>
      <c r="O85" s="43">
        <v>42089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13461535</v>
      </c>
      <c r="E5" s="27">
        <f t="shared" si="0"/>
        <v>1737745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265349</v>
      </c>
      <c r="L5" s="27">
        <f t="shared" si="0"/>
        <v>0</v>
      </c>
      <c r="M5" s="27">
        <f t="shared" si="0"/>
        <v>0</v>
      </c>
      <c r="N5" s="28">
        <f>SUM(D5:M5)</f>
        <v>15464629</v>
      </c>
      <c r="O5" s="33">
        <f aca="true" t="shared" si="1" ref="O5:O36">(N5/O$78)</f>
        <v>372.2649126185547</v>
      </c>
      <c r="P5" s="6"/>
    </row>
    <row r="6" spans="1:16" ht="15">
      <c r="A6" s="12"/>
      <c r="B6" s="25">
        <v>311</v>
      </c>
      <c r="C6" s="20" t="s">
        <v>2</v>
      </c>
      <c r="D6" s="46">
        <v>8032965</v>
      </c>
      <c r="E6" s="46">
        <v>412122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8445087</v>
      </c>
      <c r="O6" s="47">
        <f t="shared" si="1"/>
        <v>203.29033267536468</v>
      </c>
      <c r="P6" s="9"/>
    </row>
    <row r="7" spans="1:16" ht="15">
      <c r="A7" s="12"/>
      <c r="B7" s="25">
        <v>312.1</v>
      </c>
      <c r="C7" s="20" t="s">
        <v>94</v>
      </c>
      <c r="D7" s="46">
        <v>0</v>
      </c>
      <c r="E7" s="46">
        <v>1325623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1325623</v>
      </c>
      <c r="O7" s="47">
        <f t="shared" si="1"/>
        <v>31.910428000577728</v>
      </c>
      <c r="P7" s="9"/>
    </row>
    <row r="8" spans="1:16" ht="15">
      <c r="A8" s="12"/>
      <c r="B8" s="25">
        <v>312.52</v>
      </c>
      <c r="C8" s="20" t="s">
        <v>91</v>
      </c>
      <c r="D8" s="46">
        <v>265349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265349</v>
      </c>
      <c r="L8" s="46">
        <v>0</v>
      </c>
      <c r="M8" s="46">
        <v>0</v>
      </c>
      <c r="N8" s="46">
        <f>SUM(D8:M8)</f>
        <v>530698</v>
      </c>
      <c r="O8" s="47">
        <f t="shared" si="1"/>
        <v>12.774974724375332</v>
      </c>
      <c r="P8" s="9"/>
    </row>
    <row r="9" spans="1:16" ht="15">
      <c r="A9" s="12"/>
      <c r="B9" s="25">
        <v>314.1</v>
      </c>
      <c r="C9" s="20" t="s">
        <v>11</v>
      </c>
      <c r="D9" s="46">
        <v>2485810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2485810</v>
      </c>
      <c r="O9" s="47">
        <f t="shared" si="1"/>
        <v>59.83847672235328</v>
      </c>
      <c r="P9" s="9"/>
    </row>
    <row r="10" spans="1:16" ht="15">
      <c r="A10" s="12"/>
      <c r="B10" s="25">
        <v>314.3</v>
      </c>
      <c r="C10" s="20" t="s">
        <v>12</v>
      </c>
      <c r="D10" s="46">
        <v>490050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490050</v>
      </c>
      <c r="O10" s="47">
        <f t="shared" si="1"/>
        <v>11.796495113379232</v>
      </c>
      <c r="P10" s="9"/>
    </row>
    <row r="11" spans="1:16" ht="15">
      <c r="A11" s="12"/>
      <c r="B11" s="25">
        <v>314.4</v>
      </c>
      <c r="C11" s="20" t="s">
        <v>13</v>
      </c>
      <c r="D11" s="46">
        <v>33611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33611</v>
      </c>
      <c r="O11" s="47">
        <f t="shared" si="1"/>
        <v>0.8090847816667469</v>
      </c>
      <c r="P11" s="9"/>
    </row>
    <row r="12" spans="1:16" ht="15">
      <c r="A12" s="12"/>
      <c r="B12" s="25">
        <v>314.8</v>
      </c>
      <c r="C12" s="20" t="s">
        <v>14</v>
      </c>
      <c r="D12" s="46">
        <v>34367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34367</v>
      </c>
      <c r="O12" s="47">
        <f t="shared" si="1"/>
        <v>0.8272832314284339</v>
      </c>
      <c r="P12" s="9"/>
    </row>
    <row r="13" spans="1:16" ht="15">
      <c r="A13" s="12"/>
      <c r="B13" s="25">
        <v>315</v>
      </c>
      <c r="C13" s="20" t="s">
        <v>15</v>
      </c>
      <c r="D13" s="46">
        <v>1911427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1911427</v>
      </c>
      <c r="O13" s="47">
        <f t="shared" si="1"/>
        <v>46.01191565162968</v>
      </c>
      <c r="P13" s="9"/>
    </row>
    <row r="14" spans="1:16" ht="15">
      <c r="A14" s="12"/>
      <c r="B14" s="25">
        <v>316</v>
      </c>
      <c r="C14" s="20" t="s">
        <v>16</v>
      </c>
      <c r="D14" s="46">
        <v>207956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207956</v>
      </c>
      <c r="O14" s="47">
        <f t="shared" si="1"/>
        <v>5.0059217177795965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SUM(D16:D26)</f>
        <v>4885498</v>
      </c>
      <c r="E15" s="32">
        <f t="shared" si="3"/>
        <v>921087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1621898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7428483</v>
      </c>
      <c r="O15" s="45">
        <f t="shared" si="1"/>
        <v>178.8186173029705</v>
      </c>
      <c r="P15" s="10"/>
    </row>
    <row r="16" spans="1:16" ht="15">
      <c r="A16" s="12"/>
      <c r="B16" s="25">
        <v>322</v>
      </c>
      <c r="C16" s="20" t="s">
        <v>0</v>
      </c>
      <c r="D16" s="46">
        <v>924465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924465</v>
      </c>
      <c r="O16" s="47">
        <f t="shared" si="1"/>
        <v>22.253743199653364</v>
      </c>
      <c r="P16" s="9"/>
    </row>
    <row r="17" spans="1:16" ht="15">
      <c r="A17" s="12"/>
      <c r="B17" s="25">
        <v>323.1</v>
      </c>
      <c r="C17" s="20" t="s">
        <v>18</v>
      </c>
      <c r="D17" s="46">
        <v>3403044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3403044</v>
      </c>
      <c r="O17" s="47">
        <f t="shared" si="1"/>
        <v>81.9181551201194</v>
      </c>
      <c r="P17" s="9"/>
    </row>
    <row r="18" spans="1:16" ht="15">
      <c r="A18" s="12"/>
      <c r="B18" s="25">
        <v>323.3</v>
      </c>
      <c r="C18" s="20" t="s">
        <v>19</v>
      </c>
      <c r="D18" s="46">
        <v>296370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296370</v>
      </c>
      <c r="O18" s="47">
        <f t="shared" si="1"/>
        <v>7.134225603004189</v>
      </c>
      <c r="P18" s="9"/>
    </row>
    <row r="19" spans="1:16" ht="15">
      <c r="A19" s="12"/>
      <c r="B19" s="25">
        <v>323.4</v>
      </c>
      <c r="C19" s="20" t="s">
        <v>20</v>
      </c>
      <c r="D19" s="46">
        <v>57029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57029</v>
      </c>
      <c r="O19" s="47">
        <f t="shared" si="1"/>
        <v>1.3728034278561456</v>
      </c>
      <c r="P19" s="9"/>
    </row>
    <row r="20" spans="1:16" ht="15">
      <c r="A20" s="12"/>
      <c r="B20" s="25">
        <v>323.6</v>
      </c>
      <c r="C20" s="20" t="s">
        <v>21</v>
      </c>
      <c r="D20" s="46">
        <v>198861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198861</v>
      </c>
      <c r="O20" s="47">
        <f t="shared" si="1"/>
        <v>4.786986664098984</v>
      </c>
      <c r="P20" s="9"/>
    </row>
    <row r="21" spans="1:16" ht="15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36999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36999</v>
      </c>
      <c r="O21" s="47">
        <f t="shared" si="1"/>
        <v>0.8906407972654181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1584899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1584899</v>
      </c>
      <c r="O22" s="47">
        <f t="shared" si="1"/>
        <v>38.15172596408454</v>
      </c>
      <c r="P22" s="9"/>
    </row>
    <row r="23" spans="1:16" ht="15">
      <c r="A23" s="12"/>
      <c r="B23" s="25">
        <v>324.31</v>
      </c>
      <c r="C23" s="20" t="s">
        <v>24</v>
      </c>
      <c r="D23" s="46">
        <v>0</v>
      </c>
      <c r="E23" s="46">
        <v>619332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619332</v>
      </c>
      <c r="O23" s="47">
        <f t="shared" si="1"/>
        <v>14.908574454768669</v>
      </c>
      <c r="P23" s="9"/>
    </row>
    <row r="24" spans="1:16" ht="15">
      <c r="A24" s="12"/>
      <c r="B24" s="25">
        <v>324.61</v>
      </c>
      <c r="C24" s="20" t="s">
        <v>25</v>
      </c>
      <c r="D24" s="46">
        <v>0</v>
      </c>
      <c r="E24" s="46">
        <v>66289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66289</v>
      </c>
      <c r="O24" s="47">
        <f t="shared" si="1"/>
        <v>1.5957103654133167</v>
      </c>
      <c r="P24" s="9"/>
    </row>
    <row r="25" spans="1:16" ht="15">
      <c r="A25" s="12"/>
      <c r="B25" s="25">
        <v>325.1</v>
      </c>
      <c r="C25" s="20" t="s">
        <v>26</v>
      </c>
      <c r="D25" s="46">
        <v>0</v>
      </c>
      <c r="E25" s="46">
        <v>235466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235466</v>
      </c>
      <c r="O25" s="47">
        <f t="shared" si="1"/>
        <v>5.66814308410765</v>
      </c>
      <c r="P25" s="9"/>
    </row>
    <row r="26" spans="1:16" ht="15">
      <c r="A26" s="12"/>
      <c r="B26" s="25">
        <v>329</v>
      </c>
      <c r="C26" s="20" t="s">
        <v>27</v>
      </c>
      <c r="D26" s="46">
        <v>5729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5729</v>
      </c>
      <c r="O26" s="47">
        <f t="shared" si="1"/>
        <v>0.13790862259881564</v>
      </c>
      <c r="P26" s="9"/>
    </row>
    <row r="27" spans="1:16" ht="15.75">
      <c r="A27" s="29" t="s">
        <v>29</v>
      </c>
      <c r="B27" s="30"/>
      <c r="C27" s="31"/>
      <c r="D27" s="32">
        <f aca="true" t="shared" si="6" ref="D27:M27">SUM(D28:D39)</f>
        <v>6588769</v>
      </c>
      <c r="E27" s="32">
        <f t="shared" si="6"/>
        <v>198655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6787424</v>
      </c>
      <c r="O27" s="45">
        <f t="shared" si="1"/>
        <v>163.38702999374127</v>
      </c>
      <c r="P27" s="10"/>
    </row>
    <row r="28" spans="1:16" ht="15">
      <c r="A28" s="12"/>
      <c r="B28" s="25">
        <v>331.2</v>
      </c>
      <c r="C28" s="20" t="s">
        <v>28</v>
      </c>
      <c r="D28" s="46">
        <v>151247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151247</v>
      </c>
      <c r="O28" s="47">
        <f t="shared" si="1"/>
        <v>3.640821337441625</v>
      </c>
      <c r="P28" s="9"/>
    </row>
    <row r="29" spans="1:16" ht="15">
      <c r="A29" s="12"/>
      <c r="B29" s="25">
        <v>331.39</v>
      </c>
      <c r="C29" s="20" t="s">
        <v>95</v>
      </c>
      <c r="D29" s="46">
        <v>125681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125681</v>
      </c>
      <c r="O29" s="47">
        <f t="shared" si="1"/>
        <v>3.0253959847864813</v>
      </c>
      <c r="P29" s="9"/>
    </row>
    <row r="30" spans="1:16" ht="15">
      <c r="A30" s="12"/>
      <c r="B30" s="25">
        <v>331.49</v>
      </c>
      <c r="C30" s="20" t="s">
        <v>96</v>
      </c>
      <c r="D30" s="46">
        <v>0</v>
      </c>
      <c r="E30" s="46">
        <v>198655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198655</v>
      </c>
      <c r="O30" s="47">
        <f t="shared" si="1"/>
        <v>4.782027827259159</v>
      </c>
      <c r="P30" s="9"/>
    </row>
    <row r="31" spans="1:16" ht="15">
      <c r="A31" s="12"/>
      <c r="B31" s="25">
        <v>334.2</v>
      </c>
      <c r="C31" s="20" t="s">
        <v>30</v>
      </c>
      <c r="D31" s="46">
        <v>98742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98742</v>
      </c>
      <c r="O31" s="47">
        <f t="shared" si="1"/>
        <v>2.37691974387367</v>
      </c>
      <c r="P31" s="9"/>
    </row>
    <row r="32" spans="1:16" ht="15">
      <c r="A32" s="12"/>
      <c r="B32" s="25">
        <v>335.12</v>
      </c>
      <c r="C32" s="20" t="s">
        <v>31</v>
      </c>
      <c r="D32" s="46">
        <v>1145973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1145973</v>
      </c>
      <c r="O32" s="47">
        <f t="shared" si="1"/>
        <v>27.585888979827644</v>
      </c>
      <c r="P32" s="9"/>
    </row>
    <row r="33" spans="1:16" ht="15">
      <c r="A33" s="12"/>
      <c r="B33" s="25">
        <v>335.14</v>
      </c>
      <c r="C33" s="20" t="s">
        <v>32</v>
      </c>
      <c r="D33" s="46">
        <v>21952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21952</v>
      </c>
      <c r="O33" s="47">
        <f t="shared" si="1"/>
        <v>0.5284290597467624</v>
      </c>
      <c r="P33" s="9"/>
    </row>
    <row r="34" spans="1:16" ht="15">
      <c r="A34" s="12"/>
      <c r="B34" s="25">
        <v>335.15</v>
      </c>
      <c r="C34" s="20" t="s">
        <v>33</v>
      </c>
      <c r="D34" s="46">
        <v>17466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17466</v>
      </c>
      <c r="O34" s="47">
        <f t="shared" si="1"/>
        <v>0.4204419623513553</v>
      </c>
      <c r="P34" s="9"/>
    </row>
    <row r="35" spans="1:16" ht="15">
      <c r="A35" s="12"/>
      <c r="B35" s="25">
        <v>335.18</v>
      </c>
      <c r="C35" s="20" t="s">
        <v>34</v>
      </c>
      <c r="D35" s="46">
        <v>4760383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4760383</v>
      </c>
      <c r="O35" s="47">
        <f t="shared" si="1"/>
        <v>114.59205141784219</v>
      </c>
      <c r="P35" s="9"/>
    </row>
    <row r="36" spans="1:16" ht="15">
      <c r="A36" s="12"/>
      <c r="B36" s="25">
        <v>335.21</v>
      </c>
      <c r="C36" s="20" t="s">
        <v>35</v>
      </c>
      <c r="D36" s="46">
        <v>13960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13960</v>
      </c>
      <c r="O36" s="47">
        <f t="shared" si="1"/>
        <v>0.33604544798035724</v>
      </c>
      <c r="P36" s="9"/>
    </row>
    <row r="37" spans="1:16" ht="15">
      <c r="A37" s="12"/>
      <c r="B37" s="25">
        <v>335.49</v>
      </c>
      <c r="C37" s="20" t="s">
        <v>36</v>
      </c>
      <c r="D37" s="46">
        <v>34849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34849</v>
      </c>
      <c r="O37" s="47">
        <f aca="true" t="shared" si="8" ref="O37:O68">(N37/O$78)</f>
        <v>0.838885946752684</v>
      </c>
      <c r="P37" s="9"/>
    </row>
    <row r="38" spans="1:16" ht="15">
      <c r="A38" s="12"/>
      <c r="B38" s="25">
        <v>337.2</v>
      </c>
      <c r="C38" s="20" t="s">
        <v>37</v>
      </c>
      <c r="D38" s="46">
        <v>139579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139579</v>
      </c>
      <c r="O38" s="47">
        <f t="shared" si="8"/>
        <v>3.359948967310192</v>
      </c>
      <c r="P38" s="9"/>
    </row>
    <row r="39" spans="1:16" ht="15">
      <c r="A39" s="12"/>
      <c r="B39" s="25">
        <v>338</v>
      </c>
      <c r="C39" s="20" t="s">
        <v>38</v>
      </c>
      <c r="D39" s="46">
        <v>78937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78937</v>
      </c>
      <c r="O39" s="47">
        <f t="shared" si="8"/>
        <v>1.900173318569159</v>
      </c>
      <c r="P39" s="9"/>
    </row>
    <row r="40" spans="1:16" ht="15.75">
      <c r="A40" s="29" t="s">
        <v>43</v>
      </c>
      <c r="B40" s="30"/>
      <c r="C40" s="31"/>
      <c r="D40" s="32">
        <f aca="true" t="shared" si="9" ref="D40:M40">SUM(D41:D55)</f>
        <v>2304624</v>
      </c>
      <c r="E40" s="32">
        <f t="shared" si="9"/>
        <v>736511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15939248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18980383</v>
      </c>
      <c r="O40" s="45">
        <f t="shared" si="8"/>
        <v>456.8962255067161</v>
      </c>
      <c r="P40" s="10"/>
    </row>
    <row r="41" spans="1:16" ht="15">
      <c r="A41" s="12"/>
      <c r="B41" s="25">
        <v>341.3</v>
      </c>
      <c r="C41" s="20" t="s">
        <v>47</v>
      </c>
      <c r="D41" s="46">
        <v>24805</v>
      </c>
      <c r="E41" s="46">
        <v>150</v>
      </c>
      <c r="F41" s="46">
        <v>0</v>
      </c>
      <c r="G41" s="46">
        <v>0</v>
      </c>
      <c r="H41" s="46">
        <v>0</v>
      </c>
      <c r="I41" s="46">
        <v>2712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10" ref="N41:N55">SUM(D41:M41)</f>
        <v>27667</v>
      </c>
      <c r="O41" s="47">
        <f t="shared" si="8"/>
        <v>0.6660006740166579</v>
      </c>
      <c r="P41" s="9"/>
    </row>
    <row r="42" spans="1:16" ht="15">
      <c r="A42" s="12"/>
      <c r="B42" s="25">
        <v>341.8</v>
      </c>
      <c r="C42" s="20" t="s">
        <v>48</v>
      </c>
      <c r="D42" s="46">
        <v>103357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103357</v>
      </c>
      <c r="O42" s="47">
        <f t="shared" si="8"/>
        <v>2.488012132299841</v>
      </c>
      <c r="P42" s="9"/>
    </row>
    <row r="43" spans="1:16" ht="15">
      <c r="A43" s="12"/>
      <c r="B43" s="25">
        <v>341.9</v>
      </c>
      <c r="C43" s="20" t="s">
        <v>49</v>
      </c>
      <c r="D43" s="46">
        <v>31860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31860</v>
      </c>
      <c r="O43" s="47">
        <f t="shared" si="8"/>
        <v>0.7669346685282364</v>
      </c>
      <c r="P43" s="9"/>
    </row>
    <row r="44" spans="1:16" ht="15">
      <c r="A44" s="12"/>
      <c r="B44" s="25">
        <v>342.1</v>
      </c>
      <c r="C44" s="20" t="s">
        <v>50</v>
      </c>
      <c r="D44" s="46">
        <v>893157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893157</v>
      </c>
      <c r="O44" s="47">
        <f t="shared" si="8"/>
        <v>21.500096288093978</v>
      </c>
      <c r="P44" s="9"/>
    </row>
    <row r="45" spans="1:16" ht="15">
      <c r="A45" s="12"/>
      <c r="B45" s="25">
        <v>342.6</v>
      </c>
      <c r="C45" s="20" t="s">
        <v>51</v>
      </c>
      <c r="D45" s="46">
        <v>705930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705930</v>
      </c>
      <c r="O45" s="47">
        <f t="shared" si="8"/>
        <v>16.99316354532762</v>
      </c>
      <c r="P45" s="9"/>
    </row>
    <row r="46" spans="1:16" ht="15">
      <c r="A46" s="12"/>
      <c r="B46" s="25">
        <v>342.9</v>
      </c>
      <c r="C46" s="20" t="s">
        <v>52</v>
      </c>
      <c r="D46" s="46">
        <v>111905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111905</v>
      </c>
      <c r="O46" s="47">
        <f t="shared" si="8"/>
        <v>2.6937797891290742</v>
      </c>
      <c r="P46" s="9"/>
    </row>
    <row r="47" spans="1:16" ht="15">
      <c r="A47" s="12"/>
      <c r="B47" s="25">
        <v>343.3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7398914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7398914</v>
      </c>
      <c r="O47" s="47">
        <f t="shared" si="8"/>
        <v>178.10683164026767</v>
      </c>
      <c r="P47" s="9"/>
    </row>
    <row r="48" spans="1:16" ht="15">
      <c r="A48" s="12"/>
      <c r="B48" s="25">
        <v>343.4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3571548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3571548</v>
      </c>
      <c r="O48" s="47">
        <f t="shared" si="8"/>
        <v>85.97438736700207</v>
      </c>
      <c r="P48" s="9"/>
    </row>
    <row r="49" spans="1:16" ht="15">
      <c r="A49" s="12"/>
      <c r="B49" s="25">
        <v>343.5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4966074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4966074</v>
      </c>
      <c r="O49" s="47">
        <f t="shared" si="8"/>
        <v>119.5434500024072</v>
      </c>
      <c r="P49" s="9"/>
    </row>
    <row r="50" spans="1:16" ht="15">
      <c r="A50" s="12"/>
      <c r="B50" s="25">
        <v>343.7</v>
      </c>
      <c r="C50" s="20" t="s">
        <v>56</v>
      </c>
      <c r="D50" s="46">
        <v>0</v>
      </c>
      <c r="E50" s="46">
        <v>391857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391857</v>
      </c>
      <c r="O50" s="47">
        <f t="shared" si="8"/>
        <v>9.432790910403929</v>
      </c>
      <c r="P50" s="9"/>
    </row>
    <row r="51" spans="1:16" ht="15">
      <c r="A51" s="12"/>
      <c r="B51" s="25">
        <v>343.8</v>
      </c>
      <c r="C51" s="20" t="s">
        <v>57</v>
      </c>
      <c r="D51" s="46">
        <v>5550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5550</v>
      </c>
      <c r="O51" s="47">
        <f t="shared" si="8"/>
        <v>0.13359973039333686</v>
      </c>
      <c r="P51" s="9"/>
    </row>
    <row r="52" spans="1:16" ht="15">
      <c r="A52" s="12"/>
      <c r="B52" s="25">
        <v>343.9</v>
      </c>
      <c r="C52" s="20" t="s">
        <v>58</v>
      </c>
      <c r="D52" s="46">
        <v>46476</v>
      </c>
      <c r="E52" s="46">
        <v>343632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390108</v>
      </c>
      <c r="O52" s="47">
        <f t="shared" si="8"/>
        <v>9.390688941312407</v>
      </c>
      <c r="P52" s="9"/>
    </row>
    <row r="53" spans="1:16" ht="15">
      <c r="A53" s="12"/>
      <c r="B53" s="25">
        <v>347.2</v>
      </c>
      <c r="C53" s="20" t="s">
        <v>60</v>
      </c>
      <c r="D53" s="46">
        <v>373204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373204</v>
      </c>
      <c r="O53" s="47">
        <f t="shared" si="8"/>
        <v>8.983775456164846</v>
      </c>
      <c r="P53" s="9"/>
    </row>
    <row r="54" spans="1:16" ht="15">
      <c r="A54" s="12"/>
      <c r="B54" s="25">
        <v>347.4</v>
      </c>
      <c r="C54" s="20" t="s">
        <v>61</v>
      </c>
      <c r="D54" s="46">
        <v>8380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8380</v>
      </c>
      <c r="O54" s="47">
        <f t="shared" si="8"/>
        <v>0.2017235568821915</v>
      </c>
      <c r="P54" s="9"/>
    </row>
    <row r="55" spans="1:16" ht="15">
      <c r="A55" s="12"/>
      <c r="B55" s="25">
        <v>349</v>
      </c>
      <c r="C55" s="20" t="s">
        <v>97</v>
      </c>
      <c r="D55" s="46">
        <v>0</v>
      </c>
      <c r="E55" s="46">
        <v>872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872</v>
      </c>
      <c r="O55" s="47">
        <f t="shared" si="8"/>
        <v>0.02099080448702518</v>
      </c>
      <c r="P55" s="9"/>
    </row>
    <row r="56" spans="1:16" ht="15.75">
      <c r="A56" s="29" t="s">
        <v>44</v>
      </c>
      <c r="B56" s="30"/>
      <c r="C56" s="31"/>
      <c r="D56" s="32">
        <f aca="true" t="shared" si="11" ref="D56:M56">SUM(D57:D61)</f>
        <v>1364671</v>
      </c>
      <c r="E56" s="32">
        <f t="shared" si="11"/>
        <v>61940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312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aca="true" t="shared" si="12" ref="N56:N63">SUM(D56:M56)</f>
        <v>1426923</v>
      </c>
      <c r="O56" s="45">
        <f t="shared" si="8"/>
        <v>34.348923980549806</v>
      </c>
      <c r="P56" s="10"/>
    </row>
    <row r="57" spans="1:16" ht="15">
      <c r="A57" s="13"/>
      <c r="B57" s="39">
        <v>351.1</v>
      </c>
      <c r="C57" s="21" t="s">
        <v>64</v>
      </c>
      <c r="D57" s="46">
        <v>95119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95119</v>
      </c>
      <c r="O57" s="47">
        <f t="shared" si="8"/>
        <v>2.2897068027538396</v>
      </c>
      <c r="P57" s="9"/>
    </row>
    <row r="58" spans="1:16" ht="15">
      <c r="A58" s="13"/>
      <c r="B58" s="39">
        <v>351.2</v>
      </c>
      <c r="C58" s="21" t="s">
        <v>65</v>
      </c>
      <c r="D58" s="46">
        <v>70564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70564</v>
      </c>
      <c r="O58" s="47">
        <f t="shared" si="8"/>
        <v>1.6986182658514275</v>
      </c>
      <c r="P58" s="9"/>
    </row>
    <row r="59" spans="1:16" ht="15">
      <c r="A59" s="13"/>
      <c r="B59" s="39">
        <v>351.3</v>
      </c>
      <c r="C59" s="21" t="s">
        <v>66</v>
      </c>
      <c r="D59" s="46">
        <v>6079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6079</v>
      </c>
      <c r="O59" s="47">
        <f t="shared" si="8"/>
        <v>0.1463338308218189</v>
      </c>
      <c r="P59" s="9"/>
    </row>
    <row r="60" spans="1:16" ht="15">
      <c r="A60" s="13"/>
      <c r="B60" s="39">
        <v>354</v>
      </c>
      <c r="C60" s="21" t="s">
        <v>67</v>
      </c>
      <c r="D60" s="46">
        <v>1192909</v>
      </c>
      <c r="E60" s="46">
        <v>0</v>
      </c>
      <c r="F60" s="46">
        <v>0</v>
      </c>
      <c r="G60" s="46">
        <v>0</v>
      </c>
      <c r="H60" s="46">
        <v>0</v>
      </c>
      <c r="I60" s="46">
        <v>312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1193221</v>
      </c>
      <c r="O60" s="47">
        <f t="shared" si="8"/>
        <v>28.72324394588609</v>
      </c>
      <c r="P60" s="9"/>
    </row>
    <row r="61" spans="1:16" ht="15">
      <c r="A61" s="13"/>
      <c r="B61" s="39">
        <v>359</v>
      </c>
      <c r="C61" s="21" t="s">
        <v>68</v>
      </c>
      <c r="D61" s="46">
        <v>0</v>
      </c>
      <c r="E61" s="46">
        <v>61940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61940</v>
      </c>
      <c r="O61" s="47">
        <f t="shared" si="8"/>
        <v>1.491021135236628</v>
      </c>
      <c r="P61" s="9"/>
    </row>
    <row r="62" spans="1:16" ht="15.75">
      <c r="A62" s="29" t="s">
        <v>3</v>
      </c>
      <c r="B62" s="30"/>
      <c r="C62" s="31"/>
      <c r="D62" s="32">
        <f aca="true" t="shared" si="13" ref="D62:M62">SUM(D63:D72)</f>
        <v>950263</v>
      </c>
      <c r="E62" s="32">
        <f t="shared" si="13"/>
        <v>63106</v>
      </c>
      <c r="F62" s="32">
        <f t="shared" si="13"/>
        <v>0</v>
      </c>
      <c r="G62" s="32">
        <f t="shared" si="13"/>
        <v>1728</v>
      </c>
      <c r="H62" s="32">
        <f t="shared" si="13"/>
        <v>0</v>
      </c>
      <c r="I62" s="32">
        <f t="shared" si="13"/>
        <v>1005281</v>
      </c>
      <c r="J62" s="32">
        <f t="shared" si="13"/>
        <v>0</v>
      </c>
      <c r="K62" s="32">
        <f t="shared" si="13"/>
        <v>9201495</v>
      </c>
      <c r="L62" s="32">
        <f t="shared" si="13"/>
        <v>0</v>
      </c>
      <c r="M62" s="32">
        <f t="shared" si="13"/>
        <v>0</v>
      </c>
      <c r="N62" s="32">
        <f t="shared" si="12"/>
        <v>11221873</v>
      </c>
      <c r="O62" s="45">
        <f t="shared" si="8"/>
        <v>270.1331905059939</v>
      </c>
      <c r="P62" s="10"/>
    </row>
    <row r="63" spans="1:16" ht="15">
      <c r="A63" s="12"/>
      <c r="B63" s="25">
        <v>361.1</v>
      </c>
      <c r="C63" s="20" t="s">
        <v>69</v>
      </c>
      <c r="D63" s="46">
        <v>47514</v>
      </c>
      <c r="E63" s="46">
        <v>48665</v>
      </c>
      <c r="F63" s="46">
        <v>0</v>
      </c>
      <c r="G63" s="46">
        <v>1728</v>
      </c>
      <c r="H63" s="46">
        <v>0</v>
      </c>
      <c r="I63" s="46">
        <v>108345</v>
      </c>
      <c r="J63" s="46">
        <v>0</v>
      </c>
      <c r="K63" s="46">
        <v>4780407</v>
      </c>
      <c r="L63" s="46">
        <v>0</v>
      </c>
      <c r="M63" s="46">
        <v>0</v>
      </c>
      <c r="N63" s="46">
        <f t="shared" si="12"/>
        <v>4986659</v>
      </c>
      <c r="O63" s="47">
        <f t="shared" si="8"/>
        <v>120.03897260603726</v>
      </c>
      <c r="P63" s="9"/>
    </row>
    <row r="64" spans="1:16" ht="15">
      <c r="A64" s="12"/>
      <c r="B64" s="25">
        <v>361.2</v>
      </c>
      <c r="C64" s="20" t="s">
        <v>70</v>
      </c>
      <c r="D64" s="46">
        <v>2952</v>
      </c>
      <c r="E64" s="46">
        <v>0</v>
      </c>
      <c r="F64" s="46">
        <v>0</v>
      </c>
      <c r="G64" s="46">
        <v>0</v>
      </c>
      <c r="H64" s="46">
        <v>0</v>
      </c>
      <c r="I64" s="46">
        <v>2945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4" ref="N64:N72">SUM(D64:M64)</f>
        <v>5897</v>
      </c>
      <c r="O64" s="47">
        <f t="shared" si="8"/>
        <v>0.1419527225458572</v>
      </c>
      <c r="P64" s="9"/>
    </row>
    <row r="65" spans="1:16" ht="15">
      <c r="A65" s="12"/>
      <c r="B65" s="25">
        <v>361.3</v>
      </c>
      <c r="C65" s="20" t="s">
        <v>71</v>
      </c>
      <c r="D65" s="46">
        <v>27700</v>
      </c>
      <c r="E65" s="46">
        <v>1155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28855</v>
      </c>
      <c r="O65" s="47">
        <f t="shared" si="8"/>
        <v>0.6945982379278802</v>
      </c>
      <c r="P65" s="9"/>
    </row>
    <row r="66" spans="1:16" ht="15">
      <c r="A66" s="12"/>
      <c r="B66" s="25">
        <v>362</v>
      </c>
      <c r="C66" s="20" t="s">
        <v>72</v>
      </c>
      <c r="D66" s="46">
        <v>135995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135995</v>
      </c>
      <c r="O66" s="47">
        <f t="shared" si="8"/>
        <v>3.273674835106639</v>
      </c>
      <c r="P66" s="9"/>
    </row>
    <row r="67" spans="1:16" ht="15">
      <c r="A67" s="12"/>
      <c r="B67" s="25">
        <v>364</v>
      </c>
      <c r="C67" s="20" t="s">
        <v>73</v>
      </c>
      <c r="D67" s="46">
        <v>118186</v>
      </c>
      <c r="E67" s="46">
        <v>6852</v>
      </c>
      <c r="F67" s="46">
        <v>0</v>
      </c>
      <c r="G67" s="46">
        <v>0</v>
      </c>
      <c r="H67" s="46">
        <v>0</v>
      </c>
      <c r="I67" s="46">
        <v>20588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145626</v>
      </c>
      <c r="O67" s="47">
        <f t="shared" si="8"/>
        <v>3.5055124933801936</v>
      </c>
      <c r="P67" s="9"/>
    </row>
    <row r="68" spans="1:16" ht="15">
      <c r="A68" s="12"/>
      <c r="B68" s="25">
        <v>365</v>
      </c>
      <c r="C68" s="20" t="s">
        <v>74</v>
      </c>
      <c r="D68" s="46">
        <v>266</v>
      </c>
      <c r="E68" s="46">
        <v>0</v>
      </c>
      <c r="F68" s="46">
        <v>0</v>
      </c>
      <c r="G68" s="46">
        <v>0</v>
      </c>
      <c r="H68" s="46">
        <v>0</v>
      </c>
      <c r="I68" s="46">
        <v>10489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10755</v>
      </c>
      <c r="O68" s="47">
        <f t="shared" si="8"/>
        <v>0.258894612681142</v>
      </c>
      <c r="P68" s="9"/>
    </row>
    <row r="69" spans="1:16" ht="15">
      <c r="A69" s="12"/>
      <c r="B69" s="25">
        <v>366</v>
      </c>
      <c r="C69" s="20" t="s">
        <v>75</v>
      </c>
      <c r="D69" s="46">
        <v>34327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34327</v>
      </c>
      <c r="O69" s="47">
        <f aca="true" t="shared" si="15" ref="O69:O76">(N69/O$78)</f>
        <v>0.826320350488662</v>
      </c>
      <c r="P69" s="9"/>
    </row>
    <row r="70" spans="1:16" ht="15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4359465</v>
      </c>
      <c r="L70" s="46">
        <v>0</v>
      </c>
      <c r="M70" s="46">
        <v>0</v>
      </c>
      <c r="N70" s="46">
        <f t="shared" si="14"/>
        <v>4359465</v>
      </c>
      <c r="O70" s="47">
        <f t="shared" si="15"/>
        <v>104.94114390255645</v>
      </c>
      <c r="P70" s="9"/>
    </row>
    <row r="71" spans="1:16" ht="15">
      <c r="A71" s="12"/>
      <c r="B71" s="25">
        <v>369.3</v>
      </c>
      <c r="C71" s="20" t="s">
        <v>77</v>
      </c>
      <c r="D71" s="46">
        <v>67797</v>
      </c>
      <c r="E71" s="46">
        <v>0</v>
      </c>
      <c r="F71" s="46">
        <v>0</v>
      </c>
      <c r="G71" s="46">
        <v>0</v>
      </c>
      <c r="H71" s="46">
        <v>0</v>
      </c>
      <c r="I71" s="46">
        <v>1832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69629</v>
      </c>
      <c r="O71" s="47">
        <f t="shared" si="15"/>
        <v>1.6761109238842617</v>
      </c>
      <c r="P71" s="9"/>
    </row>
    <row r="72" spans="1:16" ht="15">
      <c r="A72" s="12"/>
      <c r="B72" s="25">
        <v>369.9</v>
      </c>
      <c r="C72" s="20" t="s">
        <v>78</v>
      </c>
      <c r="D72" s="46">
        <v>515526</v>
      </c>
      <c r="E72" s="46">
        <v>6434</v>
      </c>
      <c r="F72" s="46">
        <v>0</v>
      </c>
      <c r="G72" s="46">
        <v>0</v>
      </c>
      <c r="H72" s="46">
        <v>0</v>
      </c>
      <c r="I72" s="46">
        <v>861082</v>
      </c>
      <c r="J72" s="46">
        <v>0</v>
      </c>
      <c r="K72" s="46">
        <v>61623</v>
      </c>
      <c r="L72" s="46">
        <v>0</v>
      </c>
      <c r="M72" s="46">
        <v>0</v>
      </c>
      <c r="N72" s="46">
        <f t="shared" si="14"/>
        <v>1444665</v>
      </c>
      <c r="O72" s="47">
        <f t="shared" si="15"/>
        <v>34.776009821385585</v>
      </c>
      <c r="P72" s="9"/>
    </row>
    <row r="73" spans="1:16" ht="15.75">
      <c r="A73" s="29" t="s">
        <v>45</v>
      </c>
      <c r="B73" s="30"/>
      <c r="C73" s="31"/>
      <c r="D73" s="32">
        <f aca="true" t="shared" si="16" ref="D73:M73">SUM(D74:D75)</f>
        <v>3708880</v>
      </c>
      <c r="E73" s="32">
        <f t="shared" si="16"/>
        <v>1282090</v>
      </c>
      <c r="F73" s="32">
        <f t="shared" si="16"/>
        <v>0</v>
      </c>
      <c r="G73" s="32">
        <f t="shared" si="16"/>
        <v>0</v>
      </c>
      <c r="H73" s="32">
        <f t="shared" si="16"/>
        <v>0</v>
      </c>
      <c r="I73" s="32">
        <f t="shared" si="16"/>
        <v>2319888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7310858</v>
      </c>
      <c r="O73" s="45">
        <f t="shared" si="15"/>
        <v>175.98714553945405</v>
      </c>
      <c r="P73" s="9"/>
    </row>
    <row r="74" spans="1:16" ht="15">
      <c r="A74" s="12"/>
      <c r="B74" s="25">
        <v>381</v>
      </c>
      <c r="C74" s="20" t="s">
        <v>79</v>
      </c>
      <c r="D74" s="46">
        <v>3708880</v>
      </c>
      <c r="E74" s="46">
        <v>1282090</v>
      </c>
      <c r="F74" s="46">
        <v>0</v>
      </c>
      <c r="G74" s="46">
        <v>0</v>
      </c>
      <c r="H74" s="46">
        <v>0</v>
      </c>
      <c r="I74" s="46">
        <v>355500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5346470</v>
      </c>
      <c r="O74" s="47">
        <f t="shared" si="15"/>
        <v>128.700351451543</v>
      </c>
      <c r="P74" s="9"/>
    </row>
    <row r="75" spans="1:16" ht="15.75" thickBot="1">
      <c r="A75" s="12"/>
      <c r="B75" s="25">
        <v>389.4</v>
      </c>
      <c r="C75" s="20" t="s">
        <v>82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1964388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1964388</v>
      </c>
      <c r="O75" s="47">
        <f t="shared" si="15"/>
        <v>47.28679408791103</v>
      </c>
      <c r="P75" s="9"/>
    </row>
    <row r="76" spans="1:119" ht="16.5" thickBot="1">
      <c r="A76" s="14" t="s">
        <v>62</v>
      </c>
      <c r="B76" s="23"/>
      <c r="C76" s="22"/>
      <c r="D76" s="15">
        <f aca="true" t="shared" si="17" ref="D76:M76">SUM(D5,D15,D27,D40,D56,D62,D73)</f>
        <v>33264240</v>
      </c>
      <c r="E76" s="15">
        <f t="shared" si="17"/>
        <v>5001134</v>
      </c>
      <c r="F76" s="15">
        <f t="shared" si="17"/>
        <v>0</v>
      </c>
      <c r="G76" s="15">
        <f t="shared" si="17"/>
        <v>1728</v>
      </c>
      <c r="H76" s="15">
        <f t="shared" si="17"/>
        <v>0</v>
      </c>
      <c r="I76" s="15">
        <f t="shared" si="17"/>
        <v>20886627</v>
      </c>
      <c r="J76" s="15">
        <f t="shared" si="17"/>
        <v>0</v>
      </c>
      <c r="K76" s="15">
        <f t="shared" si="17"/>
        <v>9466844</v>
      </c>
      <c r="L76" s="15">
        <f t="shared" si="17"/>
        <v>0</v>
      </c>
      <c r="M76" s="15">
        <f t="shared" si="17"/>
        <v>0</v>
      </c>
      <c r="N76" s="15">
        <f>SUM(D76:M76)</f>
        <v>68620573</v>
      </c>
      <c r="O76" s="38">
        <f t="shared" si="15"/>
        <v>1651.8360454479803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98</v>
      </c>
      <c r="M78" s="48"/>
      <c r="N78" s="48"/>
      <c r="O78" s="43">
        <v>41542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thickBot="1">
      <c r="A80" s="52" t="s">
        <v>107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A80:O80"/>
    <mergeCell ref="L78:N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14442369</v>
      </c>
      <c r="E5" s="27">
        <f t="shared" si="0"/>
        <v>1795400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527516</v>
      </c>
      <c r="L5" s="27">
        <f t="shared" si="0"/>
        <v>0</v>
      </c>
      <c r="M5" s="27">
        <f t="shared" si="0"/>
        <v>0</v>
      </c>
      <c r="N5" s="28">
        <f>SUM(D5:M5)</f>
        <v>16765285</v>
      </c>
      <c r="O5" s="33">
        <f aca="true" t="shared" si="1" ref="O5:O36">(N5/O$80)</f>
        <v>414.9206800970153</v>
      </c>
      <c r="P5" s="6"/>
    </row>
    <row r="6" spans="1:16" ht="15">
      <c r="A6" s="12"/>
      <c r="B6" s="25">
        <v>311</v>
      </c>
      <c r="C6" s="20" t="s">
        <v>2</v>
      </c>
      <c r="D6" s="46">
        <v>9045565</v>
      </c>
      <c r="E6" s="46">
        <v>487283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9532848</v>
      </c>
      <c r="O6" s="47">
        <f t="shared" si="1"/>
        <v>235.9265455625402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1308117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1308117</v>
      </c>
      <c r="O7" s="47">
        <f t="shared" si="1"/>
        <v>32.37432559520863</v>
      </c>
      <c r="P7" s="9"/>
    </row>
    <row r="8" spans="1:16" ht="15">
      <c r="A8" s="12"/>
      <c r="B8" s="25">
        <v>312.51</v>
      </c>
      <c r="C8" s="20" t="s">
        <v>90</v>
      </c>
      <c r="D8" s="46">
        <v>237697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237697</v>
      </c>
      <c r="L8" s="46">
        <v>0</v>
      </c>
      <c r="M8" s="46">
        <v>0</v>
      </c>
      <c r="N8" s="46">
        <f>SUM(D8:M8)</f>
        <v>475394</v>
      </c>
      <c r="O8" s="47">
        <f t="shared" si="1"/>
        <v>11.765430876602485</v>
      </c>
      <c r="P8" s="9"/>
    </row>
    <row r="9" spans="1:16" ht="15">
      <c r="A9" s="12"/>
      <c r="B9" s="25">
        <v>312.52</v>
      </c>
      <c r="C9" s="20" t="s">
        <v>91</v>
      </c>
      <c r="D9" s="46">
        <v>289819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289819</v>
      </c>
      <c r="L9" s="46">
        <v>0</v>
      </c>
      <c r="M9" s="46">
        <v>0</v>
      </c>
      <c r="N9" s="46">
        <f>SUM(D9:M9)</f>
        <v>579638</v>
      </c>
      <c r="O9" s="47">
        <f t="shared" si="1"/>
        <v>14.345344750779587</v>
      </c>
      <c r="P9" s="9"/>
    </row>
    <row r="10" spans="1:16" ht="15">
      <c r="A10" s="12"/>
      <c r="B10" s="25">
        <v>314.1</v>
      </c>
      <c r="C10" s="20" t="s">
        <v>11</v>
      </c>
      <c r="D10" s="46">
        <v>2079707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2079707</v>
      </c>
      <c r="O10" s="47">
        <f t="shared" si="1"/>
        <v>51.47025194278078</v>
      </c>
      <c r="P10" s="9"/>
    </row>
    <row r="11" spans="1:16" ht="15">
      <c r="A11" s="12"/>
      <c r="B11" s="25">
        <v>314.3</v>
      </c>
      <c r="C11" s="20" t="s">
        <v>12</v>
      </c>
      <c r="D11" s="46">
        <v>476549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476549</v>
      </c>
      <c r="O11" s="47">
        <f t="shared" si="1"/>
        <v>11.794015740236599</v>
      </c>
      <c r="P11" s="9"/>
    </row>
    <row r="12" spans="1:16" ht="15">
      <c r="A12" s="12"/>
      <c r="B12" s="25">
        <v>314.4</v>
      </c>
      <c r="C12" s="20" t="s">
        <v>13</v>
      </c>
      <c r="D12" s="46">
        <v>32682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32682</v>
      </c>
      <c r="O12" s="47">
        <f t="shared" si="1"/>
        <v>0.8088402712468445</v>
      </c>
      <c r="P12" s="9"/>
    </row>
    <row r="13" spans="1:16" ht="15">
      <c r="A13" s="12"/>
      <c r="B13" s="25">
        <v>314.8</v>
      </c>
      <c r="C13" s="20" t="s">
        <v>14</v>
      </c>
      <c r="D13" s="46">
        <v>33729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33729</v>
      </c>
      <c r="O13" s="47">
        <f t="shared" si="1"/>
        <v>0.834752264515171</v>
      </c>
      <c r="P13" s="9"/>
    </row>
    <row r="14" spans="1:16" ht="15">
      <c r="A14" s="12"/>
      <c r="B14" s="25">
        <v>315</v>
      </c>
      <c r="C14" s="20" t="s">
        <v>15</v>
      </c>
      <c r="D14" s="46">
        <v>2025968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2025968</v>
      </c>
      <c r="O14" s="47">
        <f t="shared" si="1"/>
        <v>50.14027619660447</v>
      </c>
      <c r="P14" s="9"/>
    </row>
    <row r="15" spans="1:16" ht="15">
      <c r="A15" s="12"/>
      <c r="B15" s="25">
        <v>316</v>
      </c>
      <c r="C15" s="20" t="s">
        <v>16</v>
      </c>
      <c r="D15" s="46">
        <v>220653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220653</v>
      </c>
      <c r="O15" s="47">
        <f t="shared" si="1"/>
        <v>5.46089689650052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SUM(D17:D27)</f>
        <v>4390990</v>
      </c>
      <c r="E16" s="32">
        <f t="shared" si="3"/>
        <v>932045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1629358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6952393</v>
      </c>
      <c r="O16" s="45">
        <f t="shared" si="1"/>
        <v>172.06338167598872</v>
      </c>
      <c r="P16" s="10"/>
    </row>
    <row r="17" spans="1:16" ht="15">
      <c r="A17" s="12"/>
      <c r="B17" s="25">
        <v>322</v>
      </c>
      <c r="C17" s="20" t="s">
        <v>0</v>
      </c>
      <c r="D17" s="46">
        <v>766664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766664</v>
      </c>
      <c r="O17" s="47">
        <f t="shared" si="1"/>
        <v>18.974013760332625</v>
      </c>
      <c r="P17" s="9"/>
    </row>
    <row r="18" spans="1:16" ht="15">
      <c r="A18" s="12"/>
      <c r="B18" s="25">
        <v>323.1</v>
      </c>
      <c r="C18" s="20" t="s">
        <v>18</v>
      </c>
      <c r="D18" s="46">
        <v>3066620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3066620</v>
      </c>
      <c r="O18" s="47">
        <f t="shared" si="1"/>
        <v>75.8951640845419</v>
      </c>
      <c r="P18" s="9"/>
    </row>
    <row r="19" spans="1:16" ht="15">
      <c r="A19" s="12"/>
      <c r="B19" s="25">
        <v>323.3</v>
      </c>
      <c r="C19" s="20" t="s">
        <v>19</v>
      </c>
      <c r="D19" s="46">
        <v>280839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280839</v>
      </c>
      <c r="O19" s="47">
        <f t="shared" si="1"/>
        <v>6.95042815423452</v>
      </c>
      <c r="P19" s="9"/>
    </row>
    <row r="20" spans="1:16" ht="15">
      <c r="A20" s="12"/>
      <c r="B20" s="25">
        <v>323.4</v>
      </c>
      <c r="C20" s="20" t="s">
        <v>20</v>
      </c>
      <c r="D20" s="46">
        <v>77362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77362</v>
      </c>
      <c r="O20" s="47">
        <f t="shared" si="1"/>
        <v>1.914616641092907</v>
      </c>
      <c r="P20" s="9"/>
    </row>
    <row r="21" spans="1:16" ht="15">
      <c r="A21" s="12"/>
      <c r="B21" s="25">
        <v>323.6</v>
      </c>
      <c r="C21" s="20" t="s">
        <v>21</v>
      </c>
      <c r="D21" s="46">
        <v>192948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192948</v>
      </c>
      <c r="O21" s="47">
        <f t="shared" si="1"/>
        <v>4.775231401277038</v>
      </c>
      <c r="P21" s="9"/>
    </row>
    <row r="22" spans="1:16" ht="15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36622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36622</v>
      </c>
      <c r="O22" s="47">
        <f t="shared" si="1"/>
        <v>0.906350541998713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1592736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1592736</v>
      </c>
      <c r="O23" s="47">
        <f t="shared" si="1"/>
        <v>39.41830421224571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636264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636264</v>
      </c>
      <c r="O24" s="47">
        <f t="shared" si="1"/>
        <v>15.746770281641341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50138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50138</v>
      </c>
      <c r="O25" s="47">
        <f t="shared" si="1"/>
        <v>1.2408553185170519</v>
      </c>
      <c r="P25" s="9"/>
    </row>
    <row r="26" spans="1:16" ht="15">
      <c r="A26" s="12"/>
      <c r="B26" s="25">
        <v>325.1</v>
      </c>
      <c r="C26" s="20" t="s">
        <v>26</v>
      </c>
      <c r="D26" s="46">
        <v>0</v>
      </c>
      <c r="E26" s="46">
        <v>245643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245643</v>
      </c>
      <c r="O26" s="47">
        <f t="shared" si="1"/>
        <v>6.0793694005840715</v>
      </c>
      <c r="P26" s="9"/>
    </row>
    <row r="27" spans="1:16" ht="15">
      <c r="A27" s="12"/>
      <c r="B27" s="25">
        <v>329</v>
      </c>
      <c r="C27" s="20" t="s">
        <v>27</v>
      </c>
      <c r="D27" s="46">
        <v>6557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6557</v>
      </c>
      <c r="O27" s="47">
        <f t="shared" si="1"/>
        <v>0.16227787952284314</v>
      </c>
      <c r="P27" s="9"/>
    </row>
    <row r="28" spans="1:16" ht="15.75">
      <c r="A28" s="29" t="s">
        <v>29</v>
      </c>
      <c r="B28" s="30"/>
      <c r="C28" s="31"/>
      <c r="D28" s="32">
        <f aca="true" t="shared" si="5" ref="D28:M28">SUM(D29:D38)</f>
        <v>6159652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6159652</v>
      </c>
      <c r="O28" s="45">
        <f t="shared" si="1"/>
        <v>152.4439934663169</v>
      </c>
      <c r="P28" s="10"/>
    </row>
    <row r="29" spans="1:16" ht="15">
      <c r="A29" s="12"/>
      <c r="B29" s="25">
        <v>331.2</v>
      </c>
      <c r="C29" s="20" t="s">
        <v>28</v>
      </c>
      <c r="D29" s="46">
        <v>18843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18843</v>
      </c>
      <c r="O29" s="47">
        <f t="shared" si="1"/>
        <v>0.4663416324308271</v>
      </c>
      <c r="P29" s="9"/>
    </row>
    <row r="30" spans="1:16" ht="15">
      <c r="A30" s="12"/>
      <c r="B30" s="25">
        <v>334.2</v>
      </c>
      <c r="C30" s="20" t="s">
        <v>30</v>
      </c>
      <c r="D30" s="46">
        <v>63750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63750</v>
      </c>
      <c r="O30" s="47">
        <f t="shared" si="1"/>
        <v>1.5777359798049795</v>
      </c>
      <c r="P30" s="9"/>
    </row>
    <row r="31" spans="1:16" ht="15">
      <c r="A31" s="12"/>
      <c r="B31" s="25">
        <v>335.12</v>
      </c>
      <c r="C31" s="20" t="s">
        <v>31</v>
      </c>
      <c r="D31" s="46">
        <v>1136013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1136013</v>
      </c>
      <c r="O31" s="47">
        <f t="shared" si="1"/>
        <v>28.114958174528535</v>
      </c>
      <c r="P31" s="9"/>
    </row>
    <row r="32" spans="1:16" ht="15">
      <c r="A32" s="12"/>
      <c r="B32" s="25">
        <v>335.14</v>
      </c>
      <c r="C32" s="20" t="s">
        <v>32</v>
      </c>
      <c r="D32" s="46">
        <v>22660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22660</v>
      </c>
      <c r="O32" s="47">
        <f t="shared" si="1"/>
        <v>0.5608078008216602</v>
      </c>
      <c r="P32" s="9"/>
    </row>
    <row r="33" spans="1:16" ht="15">
      <c r="A33" s="12"/>
      <c r="B33" s="25">
        <v>335.15</v>
      </c>
      <c r="C33" s="20" t="s">
        <v>33</v>
      </c>
      <c r="D33" s="46">
        <v>12814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12814</v>
      </c>
      <c r="O33" s="47">
        <f t="shared" si="1"/>
        <v>0.3171311191407217</v>
      </c>
      <c r="P33" s="9"/>
    </row>
    <row r="34" spans="1:16" ht="15">
      <c r="A34" s="12"/>
      <c r="B34" s="25">
        <v>335.18</v>
      </c>
      <c r="C34" s="20" t="s">
        <v>34</v>
      </c>
      <c r="D34" s="46">
        <v>4644714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4644714</v>
      </c>
      <c r="O34" s="47">
        <f t="shared" si="1"/>
        <v>114.95109637182597</v>
      </c>
      <c r="P34" s="9"/>
    </row>
    <row r="35" spans="1:16" ht="15">
      <c r="A35" s="12"/>
      <c r="B35" s="25">
        <v>335.21</v>
      </c>
      <c r="C35" s="20" t="s">
        <v>35</v>
      </c>
      <c r="D35" s="46">
        <v>13879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13879</v>
      </c>
      <c r="O35" s="47">
        <f t="shared" si="1"/>
        <v>0.34348859080334604</v>
      </c>
      <c r="P35" s="9"/>
    </row>
    <row r="36" spans="1:16" ht="15">
      <c r="A36" s="12"/>
      <c r="B36" s="25">
        <v>335.49</v>
      </c>
      <c r="C36" s="20" t="s">
        <v>36</v>
      </c>
      <c r="D36" s="46">
        <v>34046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34046</v>
      </c>
      <c r="O36" s="47">
        <f t="shared" si="1"/>
        <v>0.8425976340147503</v>
      </c>
      <c r="P36" s="9"/>
    </row>
    <row r="37" spans="1:16" ht="15">
      <c r="A37" s="12"/>
      <c r="B37" s="25">
        <v>337.2</v>
      </c>
      <c r="C37" s="20" t="s">
        <v>37</v>
      </c>
      <c r="D37" s="46">
        <v>170215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170215</v>
      </c>
      <c r="O37" s="47">
        <f aca="true" t="shared" si="7" ref="O37:O68">(N37/O$80)</f>
        <v>4.2126169380785035</v>
      </c>
      <c r="P37" s="9"/>
    </row>
    <row r="38" spans="1:16" ht="15">
      <c r="A38" s="12"/>
      <c r="B38" s="25">
        <v>338</v>
      </c>
      <c r="C38" s="20" t="s">
        <v>38</v>
      </c>
      <c r="D38" s="46">
        <v>42718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42718</v>
      </c>
      <c r="O38" s="47">
        <f t="shared" si="7"/>
        <v>1.057219224867594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SUM(D40:D55)</f>
        <v>1750164</v>
      </c>
      <c r="E39" s="32">
        <f t="shared" si="8"/>
        <v>599893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15404317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17754374</v>
      </c>
      <c r="O39" s="45">
        <f t="shared" si="7"/>
        <v>439.3994456268871</v>
      </c>
      <c r="P39" s="10"/>
    </row>
    <row r="40" spans="1:16" ht="15">
      <c r="A40" s="12"/>
      <c r="B40" s="25">
        <v>341.2</v>
      </c>
      <c r="C40" s="20" t="s">
        <v>46</v>
      </c>
      <c r="D40" s="46">
        <v>30968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30968</v>
      </c>
      <c r="O40" s="47">
        <f t="shared" si="7"/>
        <v>0.7664208285898134</v>
      </c>
      <c r="P40" s="9"/>
    </row>
    <row r="41" spans="1:16" ht="15">
      <c r="A41" s="12"/>
      <c r="B41" s="25">
        <v>341.3</v>
      </c>
      <c r="C41" s="20" t="s">
        <v>47</v>
      </c>
      <c r="D41" s="46">
        <v>13316</v>
      </c>
      <c r="E41" s="46">
        <v>1920</v>
      </c>
      <c r="F41" s="46">
        <v>0</v>
      </c>
      <c r="G41" s="46">
        <v>0</v>
      </c>
      <c r="H41" s="46">
        <v>0</v>
      </c>
      <c r="I41" s="46">
        <v>1480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5">SUM(D41:M41)</f>
        <v>16716</v>
      </c>
      <c r="O41" s="47">
        <f t="shared" si="7"/>
        <v>0.413700935504628</v>
      </c>
      <c r="P41" s="9"/>
    </row>
    <row r="42" spans="1:16" ht="15">
      <c r="A42" s="12"/>
      <c r="B42" s="25">
        <v>341.8</v>
      </c>
      <c r="C42" s="20" t="s">
        <v>48</v>
      </c>
      <c r="D42" s="46">
        <v>74739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74739</v>
      </c>
      <c r="O42" s="47">
        <f t="shared" si="7"/>
        <v>1.849700539523833</v>
      </c>
      <c r="P42" s="9"/>
    </row>
    <row r="43" spans="1:16" ht="15">
      <c r="A43" s="12"/>
      <c r="B43" s="25">
        <v>341.9</v>
      </c>
      <c r="C43" s="20" t="s">
        <v>49</v>
      </c>
      <c r="D43" s="46">
        <v>28316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28316</v>
      </c>
      <c r="O43" s="47">
        <f t="shared" si="7"/>
        <v>0.7007870118299262</v>
      </c>
      <c r="P43" s="9"/>
    </row>
    <row r="44" spans="1:16" ht="15">
      <c r="A44" s="12"/>
      <c r="B44" s="25">
        <v>342.1</v>
      </c>
      <c r="C44" s="20" t="s">
        <v>50</v>
      </c>
      <c r="D44" s="46">
        <v>585026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585026</v>
      </c>
      <c r="O44" s="47">
        <f t="shared" si="7"/>
        <v>14.478691283472752</v>
      </c>
      <c r="P44" s="9"/>
    </row>
    <row r="45" spans="1:16" ht="15">
      <c r="A45" s="12"/>
      <c r="B45" s="25">
        <v>342.6</v>
      </c>
      <c r="C45" s="20" t="s">
        <v>51</v>
      </c>
      <c r="D45" s="46">
        <v>501029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501029</v>
      </c>
      <c r="O45" s="47">
        <f t="shared" si="7"/>
        <v>12.399866356481711</v>
      </c>
      <c r="P45" s="9"/>
    </row>
    <row r="46" spans="1:16" ht="15">
      <c r="A46" s="12"/>
      <c r="B46" s="25">
        <v>342.9</v>
      </c>
      <c r="C46" s="20" t="s">
        <v>52</v>
      </c>
      <c r="D46" s="46">
        <v>87380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87380</v>
      </c>
      <c r="O46" s="47">
        <f t="shared" si="7"/>
        <v>2.1625501163193586</v>
      </c>
      <c r="P46" s="9"/>
    </row>
    <row r="47" spans="1:16" ht="15">
      <c r="A47" s="12"/>
      <c r="B47" s="25">
        <v>343.3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7020965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7020965</v>
      </c>
      <c r="O47" s="47">
        <f t="shared" si="7"/>
        <v>173.76045636786617</v>
      </c>
      <c r="P47" s="9"/>
    </row>
    <row r="48" spans="1:16" ht="15">
      <c r="A48" s="12"/>
      <c r="B48" s="25">
        <v>343.4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3555180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3555180</v>
      </c>
      <c r="O48" s="47">
        <f t="shared" si="7"/>
        <v>87.98643765777359</v>
      </c>
      <c r="P48" s="9"/>
    </row>
    <row r="49" spans="1:16" ht="15">
      <c r="A49" s="12"/>
      <c r="B49" s="25">
        <v>343.5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4826692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4826692</v>
      </c>
      <c r="O49" s="47">
        <f t="shared" si="7"/>
        <v>119.45483344057813</v>
      </c>
      <c r="P49" s="9"/>
    </row>
    <row r="50" spans="1:16" ht="15">
      <c r="A50" s="12"/>
      <c r="B50" s="25">
        <v>343.7</v>
      </c>
      <c r="C50" s="20" t="s">
        <v>56</v>
      </c>
      <c r="D50" s="46">
        <v>0</v>
      </c>
      <c r="E50" s="46">
        <v>385934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385934</v>
      </c>
      <c r="O50" s="47">
        <f t="shared" si="7"/>
        <v>9.551403256942038</v>
      </c>
      <c r="P50" s="9"/>
    </row>
    <row r="51" spans="1:16" ht="15">
      <c r="A51" s="12"/>
      <c r="B51" s="25">
        <v>343.8</v>
      </c>
      <c r="C51" s="20" t="s">
        <v>57</v>
      </c>
      <c r="D51" s="46">
        <v>6900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6900</v>
      </c>
      <c r="O51" s="47">
        <f t="shared" si="7"/>
        <v>0.170766717814186</v>
      </c>
      <c r="P51" s="9"/>
    </row>
    <row r="52" spans="1:16" ht="15">
      <c r="A52" s="12"/>
      <c r="B52" s="25">
        <v>343.9</v>
      </c>
      <c r="C52" s="20" t="s">
        <v>58</v>
      </c>
      <c r="D52" s="46">
        <v>35801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35801</v>
      </c>
      <c r="O52" s="47">
        <f t="shared" si="7"/>
        <v>0.8860317774587932</v>
      </c>
      <c r="P52" s="9"/>
    </row>
    <row r="53" spans="1:16" ht="15">
      <c r="A53" s="12"/>
      <c r="B53" s="25">
        <v>344.9</v>
      </c>
      <c r="C53" s="20" t="s">
        <v>59</v>
      </c>
      <c r="D53" s="46">
        <v>0</v>
      </c>
      <c r="E53" s="46">
        <v>212039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212039</v>
      </c>
      <c r="O53" s="47">
        <f t="shared" si="7"/>
        <v>5.247710736029303</v>
      </c>
      <c r="P53" s="9"/>
    </row>
    <row r="54" spans="1:16" ht="15">
      <c r="A54" s="12"/>
      <c r="B54" s="25">
        <v>347.2</v>
      </c>
      <c r="C54" s="20" t="s">
        <v>60</v>
      </c>
      <c r="D54" s="46">
        <v>377765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377765</v>
      </c>
      <c r="O54" s="47">
        <f t="shared" si="7"/>
        <v>9.349230312329851</v>
      </c>
      <c r="P54" s="9"/>
    </row>
    <row r="55" spans="1:16" ht="15">
      <c r="A55" s="12"/>
      <c r="B55" s="25">
        <v>347.4</v>
      </c>
      <c r="C55" s="20" t="s">
        <v>61</v>
      </c>
      <c r="D55" s="46">
        <v>8924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8924</v>
      </c>
      <c r="O55" s="47">
        <f t="shared" si="7"/>
        <v>0.2208582883730139</v>
      </c>
      <c r="P55" s="9"/>
    </row>
    <row r="56" spans="1:16" ht="15.75">
      <c r="A56" s="29" t="s">
        <v>44</v>
      </c>
      <c r="B56" s="30"/>
      <c r="C56" s="31"/>
      <c r="D56" s="32">
        <f aca="true" t="shared" si="10" ref="D56:M56">SUM(D57:D61)</f>
        <v>1022338</v>
      </c>
      <c r="E56" s="32">
        <f t="shared" si="10"/>
        <v>63690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473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3">SUM(D56:M56)</f>
        <v>1086501</v>
      </c>
      <c r="O56" s="45">
        <f t="shared" si="7"/>
        <v>26.889595604613177</v>
      </c>
      <c r="P56" s="10"/>
    </row>
    <row r="57" spans="1:16" ht="15">
      <c r="A57" s="13"/>
      <c r="B57" s="39">
        <v>351.1</v>
      </c>
      <c r="C57" s="21" t="s">
        <v>64</v>
      </c>
      <c r="D57" s="46">
        <v>183279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183279</v>
      </c>
      <c r="O57" s="47">
        <f t="shared" si="7"/>
        <v>4.535935257140029</v>
      </c>
      <c r="P57" s="9"/>
    </row>
    <row r="58" spans="1:16" ht="15">
      <c r="A58" s="13"/>
      <c r="B58" s="39">
        <v>351.2</v>
      </c>
      <c r="C58" s="21" t="s">
        <v>65</v>
      </c>
      <c r="D58" s="46">
        <v>5187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5187</v>
      </c>
      <c r="O58" s="47">
        <f t="shared" si="7"/>
        <v>0.12837202395683808</v>
      </c>
      <c r="P58" s="9"/>
    </row>
    <row r="59" spans="1:16" ht="15">
      <c r="A59" s="13"/>
      <c r="B59" s="39">
        <v>351.3</v>
      </c>
      <c r="C59" s="21" t="s">
        <v>66</v>
      </c>
      <c r="D59" s="46">
        <v>7392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7392</v>
      </c>
      <c r="O59" s="47">
        <f t="shared" si="7"/>
        <v>0.18294312725832798</v>
      </c>
      <c r="P59" s="9"/>
    </row>
    <row r="60" spans="1:16" ht="15">
      <c r="A60" s="13"/>
      <c r="B60" s="39">
        <v>354</v>
      </c>
      <c r="C60" s="21" t="s">
        <v>67</v>
      </c>
      <c r="D60" s="46">
        <v>826480</v>
      </c>
      <c r="E60" s="46">
        <v>0</v>
      </c>
      <c r="F60" s="46">
        <v>0</v>
      </c>
      <c r="G60" s="46">
        <v>0</v>
      </c>
      <c r="H60" s="46">
        <v>0</v>
      </c>
      <c r="I60" s="46">
        <v>473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826953</v>
      </c>
      <c r="O60" s="47">
        <f t="shared" si="7"/>
        <v>20.466094144433995</v>
      </c>
      <c r="P60" s="9"/>
    </row>
    <row r="61" spans="1:16" ht="15">
      <c r="A61" s="13"/>
      <c r="B61" s="39">
        <v>359</v>
      </c>
      <c r="C61" s="21" t="s">
        <v>68</v>
      </c>
      <c r="D61" s="46">
        <v>0</v>
      </c>
      <c r="E61" s="46">
        <v>63690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63690</v>
      </c>
      <c r="O61" s="47">
        <f t="shared" si="7"/>
        <v>1.5762510518239865</v>
      </c>
      <c r="P61" s="9"/>
    </row>
    <row r="62" spans="1:16" ht="15.75">
      <c r="A62" s="29" t="s">
        <v>3</v>
      </c>
      <c r="B62" s="30"/>
      <c r="C62" s="31"/>
      <c r="D62" s="32">
        <f aca="true" t="shared" si="12" ref="D62:M62">SUM(D63:D72)</f>
        <v>1024378</v>
      </c>
      <c r="E62" s="32">
        <f t="shared" si="12"/>
        <v>88620</v>
      </c>
      <c r="F62" s="32">
        <f t="shared" si="12"/>
        <v>0</v>
      </c>
      <c r="G62" s="32">
        <f t="shared" si="12"/>
        <v>2531</v>
      </c>
      <c r="H62" s="32">
        <f t="shared" si="12"/>
        <v>0</v>
      </c>
      <c r="I62" s="32">
        <f t="shared" si="12"/>
        <v>919204</v>
      </c>
      <c r="J62" s="32">
        <f t="shared" si="12"/>
        <v>0</v>
      </c>
      <c r="K62" s="32">
        <f t="shared" si="12"/>
        <v>6811301</v>
      </c>
      <c r="L62" s="32">
        <f t="shared" si="12"/>
        <v>0</v>
      </c>
      <c r="M62" s="32">
        <f t="shared" si="12"/>
        <v>0</v>
      </c>
      <c r="N62" s="32">
        <f t="shared" si="11"/>
        <v>8846034</v>
      </c>
      <c r="O62" s="45">
        <f t="shared" si="7"/>
        <v>218.92872345691234</v>
      </c>
      <c r="P62" s="10"/>
    </row>
    <row r="63" spans="1:16" ht="15">
      <c r="A63" s="12"/>
      <c r="B63" s="25">
        <v>361.1</v>
      </c>
      <c r="C63" s="20" t="s">
        <v>69</v>
      </c>
      <c r="D63" s="46">
        <v>61977</v>
      </c>
      <c r="E63" s="46">
        <v>84762</v>
      </c>
      <c r="F63" s="46">
        <v>0</v>
      </c>
      <c r="G63" s="46">
        <v>2531</v>
      </c>
      <c r="H63" s="46">
        <v>0</v>
      </c>
      <c r="I63" s="46">
        <v>159423</v>
      </c>
      <c r="J63" s="46">
        <v>0</v>
      </c>
      <c r="K63" s="46">
        <v>2700222</v>
      </c>
      <c r="L63" s="46">
        <v>0</v>
      </c>
      <c r="M63" s="46">
        <v>0</v>
      </c>
      <c r="N63" s="46">
        <f t="shared" si="11"/>
        <v>3008915</v>
      </c>
      <c r="O63" s="47">
        <f t="shared" si="7"/>
        <v>74.46703459882195</v>
      </c>
      <c r="P63" s="9"/>
    </row>
    <row r="64" spans="1:16" ht="15">
      <c r="A64" s="12"/>
      <c r="B64" s="25">
        <v>361.2</v>
      </c>
      <c r="C64" s="20" t="s">
        <v>70</v>
      </c>
      <c r="D64" s="46">
        <v>4942</v>
      </c>
      <c r="E64" s="46">
        <v>0</v>
      </c>
      <c r="F64" s="46">
        <v>0</v>
      </c>
      <c r="G64" s="46">
        <v>0</v>
      </c>
      <c r="H64" s="46">
        <v>0</v>
      </c>
      <c r="I64" s="46">
        <v>4935</v>
      </c>
      <c r="J64" s="46">
        <v>0</v>
      </c>
      <c r="K64" s="46">
        <v>0</v>
      </c>
      <c r="L64" s="46">
        <v>0</v>
      </c>
      <c r="M64" s="46">
        <v>0</v>
      </c>
      <c r="N64" s="46">
        <f aca="true" t="shared" si="13" ref="N64:N72">SUM(D64:M64)</f>
        <v>9877</v>
      </c>
      <c r="O64" s="47">
        <f t="shared" si="7"/>
        <v>0.24444389447111814</v>
      </c>
      <c r="P64" s="9"/>
    </row>
    <row r="65" spans="1:16" ht="15">
      <c r="A65" s="12"/>
      <c r="B65" s="25">
        <v>361.3</v>
      </c>
      <c r="C65" s="20" t="s">
        <v>71</v>
      </c>
      <c r="D65" s="46">
        <v>33639</v>
      </c>
      <c r="E65" s="46">
        <v>1295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34934</v>
      </c>
      <c r="O65" s="47">
        <f t="shared" si="7"/>
        <v>0.8645745681334456</v>
      </c>
      <c r="P65" s="9"/>
    </row>
    <row r="66" spans="1:16" ht="15">
      <c r="A66" s="12"/>
      <c r="B66" s="25">
        <v>362</v>
      </c>
      <c r="C66" s="20" t="s">
        <v>72</v>
      </c>
      <c r="D66" s="46">
        <v>105519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105519</v>
      </c>
      <c r="O66" s="47">
        <f t="shared" si="7"/>
        <v>2.611468593773202</v>
      </c>
      <c r="P66" s="9"/>
    </row>
    <row r="67" spans="1:16" ht="15">
      <c r="A67" s="12"/>
      <c r="B67" s="25">
        <v>364</v>
      </c>
      <c r="C67" s="20" t="s">
        <v>73</v>
      </c>
      <c r="D67" s="46">
        <v>125059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125059</v>
      </c>
      <c r="O67" s="47">
        <f t="shared" si="7"/>
        <v>3.09506013958323</v>
      </c>
      <c r="P67" s="9"/>
    </row>
    <row r="68" spans="1:16" ht="15">
      <c r="A68" s="12"/>
      <c r="B68" s="25">
        <v>365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9072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9072</v>
      </c>
      <c r="O68" s="47">
        <f t="shared" si="7"/>
        <v>0.2245211107261298</v>
      </c>
      <c r="P68" s="9"/>
    </row>
    <row r="69" spans="1:16" ht="15">
      <c r="A69" s="12"/>
      <c r="B69" s="25">
        <v>366</v>
      </c>
      <c r="C69" s="20" t="s">
        <v>75</v>
      </c>
      <c r="D69" s="46">
        <v>16213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16213</v>
      </c>
      <c r="O69" s="47">
        <f aca="true" t="shared" si="14" ref="O69:O78">(N69/O$80)</f>
        <v>0.4012522892639707</v>
      </c>
      <c r="P69" s="9"/>
    </row>
    <row r="70" spans="1:16" ht="15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4106396</v>
      </c>
      <c r="L70" s="46">
        <v>0</v>
      </c>
      <c r="M70" s="46">
        <v>0</v>
      </c>
      <c r="N70" s="46">
        <f t="shared" si="13"/>
        <v>4106396</v>
      </c>
      <c r="O70" s="47">
        <f t="shared" si="14"/>
        <v>101.62837202395684</v>
      </c>
      <c r="P70" s="9"/>
    </row>
    <row r="71" spans="1:16" ht="15">
      <c r="A71" s="12"/>
      <c r="B71" s="25">
        <v>369.3</v>
      </c>
      <c r="C71" s="20" t="s">
        <v>77</v>
      </c>
      <c r="D71" s="46">
        <v>114927</v>
      </c>
      <c r="E71" s="46">
        <v>0</v>
      </c>
      <c r="F71" s="46">
        <v>0</v>
      </c>
      <c r="G71" s="46">
        <v>0</v>
      </c>
      <c r="H71" s="46">
        <v>0</v>
      </c>
      <c r="I71" s="46">
        <v>73480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188407</v>
      </c>
      <c r="O71" s="47">
        <f t="shared" si="14"/>
        <v>4.662847101915557</v>
      </c>
      <c r="P71" s="9"/>
    </row>
    <row r="72" spans="1:16" ht="15">
      <c r="A72" s="12"/>
      <c r="B72" s="25">
        <v>369.9</v>
      </c>
      <c r="C72" s="20" t="s">
        <v>78</v>
      </c>
      <c r="D72" s="46">
        <v>562102</v>
      </c>
      <c r="E72" s="46">
        <v>2563</v>
      </c>
      <c r="F72" s="46">
        <v>0</v>
      </c>
      <c r="G72" s="46">
        <v>0</v>
      </c>
      <c r="H72" s="46">
        <v>0</v>
      </c>
      <c r="I72" s="46">
        <v>672294</v>
      </c>
      <c r="J72" s="46">
        <v>0</v>
      </c>
      <c r="K72" s="46">
        <v>4683</v>
      </c>
      <c r="L72" s="46">
        <v>0</v>
      </c>
      <c r="M72" s="46">
        <v>0</v>
      </c>
      <c r="N72" s="46">
        <f t="shared" si="13"/>
        <v>1241642</v>
      </c>
      <c r="O72" s="47">
        <f t="shared" si="14"/>
        <v>30.72914913626689</v>
      </c>
      <c r="P72" s="9"/>
    </row>
    <row r="73" spans="1:16" ht="15.75">
      <c r="A73" s="29" t="s">
        <v>45</v>
      </c>
      <c r="B73" s="30"/>
      <c r="C73" s="31"/>
      <c r="D73" s="32">
        <f aca="true" t="shared" si="15" ref="D73:M73">SUM(D74:D77)</f>
        <v>8446479</v>
      </c>
      <c r="E73" s="32">
        <f t="shared" si="15"/>
        <v>944891</v>
      </c>
      <c r="F73" s="32">
        <f t="shared" si="15"/>
        <v>0</v>
      </c>
      <c r="G73" s="32">
        <f t="shared" si="15"/>
        <v>0</v>
      </c>
      <c r="H73" s="32">
        <f t="shared" si="15"/>
        <v>0</v>
      </c>
      <c r="I73" s="32">
        <f t="shared" si="15"/>
        <v>1081776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aca="true" t="shared" si="16" ref="N73:N78">SUM(D73:M73)</f>
        <v>10473146</v>
      </c>
      <c r="O73" s="45">
        <f t="shared" si="14"/>
        <v>259.1977924070683</v>
      </c>
      <c r="P73" s="9"/>
    </row>
    <row r="74" spans="1:16" ht="15">
      <c r="A74" s="12"/>
      <c r="B74" s="25">
        <v>381</v>
      </c>
      <c r="C74" s="20" t="s">
        <v>79</v>
      </c>
      <c r="D74" s="46">
        <v>3129516</v>
      </c>
      <c r="E74" s="46">
        <v>944891</v>
      </c>
      <c r="F74" s="46">
        <v>0</v>
      </c>
      <c r="G74" s="46">
        <v>0</v>
      </c>
      <c r="H74" s="46">
        <v>0</v>
      </c>
      <c r="I74" s="46">
        <v>345000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4419407</v>
      </c>
      <c r="O74" s="47">
        <f t="shared" si="14"/>
        <v>109.37501856159976</v>
      </c>
      <c r="P74" s="9"/>
    </row>
    <row r="75" spans="1:16" ht="15">
      <c r="A75" s="12"/>
      <c r="B75" s="25">
        <v>383</v>
      </c>
      <c r="C75" s="20" t="s">
        <v>80</v>
      </c>
      <c r="D75" s="46">
        <v>5316963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5316963</v>
      </c>
      <c r="O75" s="47">
        <f t="shared" si="14"/>
        <v>131.5884522100678</v>
      </c>
      <c r="P75" s="9"/>
    </row>
    <row r="76" spans="1:16" ht="15">
      <c r="A76" s="12"/>
      <c r="B76" s="25">
        <v>389.3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13557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13557</v>
      </c>
      <c r="O76" s="47">
        <f t="shared" si="14"/>
        <v>0.3355194773053507</v>
      </c>
      <c r="P76" s="9"/>
    </row>
    <row r="77" spans="1:16" ht="15.75" thickBot="1">
      <c r="A77" s="12"/>
      <c r="B77" s="25">
        <v>389.4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723219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723219</v>
      </c>
      <c r="O77" s="47">
        <f t="shared" si="14"/>
        <v>17.898802158095332</v>
      </c>
      <c r="P77" s="9"/>
    </row>
    <row r="78" spans="1:119" ht="16.5" thickBot="1">
      <c r="A78" s="14" t="s">
        <v>62</v>
      </c>
      <c r="B78" s="23"/>
      <c r="C78" s="22"/>
      <c r="D78" s="15">
        <f aca="true" t="shared" si="17" ref="D78:M78">SUM(D5,D16,D28,D39,D56,D62,D73)</f>
        <v>37236370</v>
      </c>
      <c r="E78" s="15">
        <f t="shared" si="17"/>
        <v>4424539</v>
      </c>
      <c r="F78" s="15">
        <f t="shared" si="17"/>
        <v>0</v>
      </c>
      <c r="G78" s="15">
        <f t="shared" si="17"/>
        <v>2531</v>
      </c>
      <c r="H78" s="15">
        <f t="shared" si="17"/>
        <v>0</v>
      </c>
      <c r="I78" s="15">
        <f t="shared" si="17"/>
        <v>19035128</v>
      </c>
      <c r="J78" s="15">
        <f t="shared" si="17"/>
        <v>0</v>
      </c>
      <c r="K78" s="15">
        <f t="shared" si="17"/>
        <v>7338817</v>
      </c>
      <c r="L78" s="15">
        <f t="shared" si="17"/>
        <v>0</v>
      </c>
      <c r="M78" s="15">
        <f t="shared" si="17"/>
        <v>0</v>
      </c>
      <c r="N78" s="15">
        <f t="shared" si="16"/>
        <v>68037385</v>
      </c>
      <c r="O78" s="38">
        <f t="shared" si="14"/>
        <v>1683.8436123348017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89</v>
      </c>
      <c r="M80" s="48"/>
      <c r="N80" s="48"/>
      <c r="O80" s="43">
        <v>40406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A82:O82"/>
    <mergeCell ref="A81:O81"/>
    <mergeCell ref="L80:N8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13878095</v>
      </c>
      <c r="E5" s="27">
        <f t="shared" si="0"/>
        <v>1758976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558953</v>
      </c>
      <c r="L5" s="27">
        <f t="shared" si="0"/>
        <v>0</v>
      </c>
      <c r="M5" s="27">
        <f t="shared" si="0"/>
        <v>0</v>
      </c>
      <c r="N5" s="28">
        <f>SUM(D5:M5)</f>
        <v>16196024</v>
      </c>
      <c r="O5" s="33">
        <f aca="true" t="shared" si="1" ref="O5:O36">(N5/O$79)</f>
        <v>402.08599801390267</v>
      </c>
      <c r="P5" s="6"/>
    </row>
    <row r="6" spans="1:16" ht="15">
      <c r="A6" s="12"/>
      <c r="B6" s="25">
        <v>311</v>
      </c>
      <c r="C6" s="20" t="s">
        <v>2</v>
      </c>
      <c r="D6" s="46">
        <v>8481780</v>
      </c>
      <c r="E6" s="46">
        <v>441218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8922998</v>
      </c>
      <c r="O6" s="47">
        <f t="shared" si="1"/>
        <v>221.52428003972196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1317758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1317758</v>
      </c>
      <c r="O7" s="47">
        <f t="shared" si="1"/>
        <v>32.714945382323734</v>
      </c>
      <c r="P7" s="9"/>
    </row>
    <row r="8" spans="1:16" ht="15">
      <c r="A8" s="12"/>
      <c r="B8" s="25">
        <v>312.51</v>
      </c>
      <c r="C8" s="20" t="s">
        <v>90</v>
      </c>
      <c r="D8" s="46">
        <v>256081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256081</v>
      </c>
      <c r="L8" s="46">
        <v>0</v>
      </c>
      <c r="M8" s="46">
        <v>0</v>
      </c>
      <c r="N8" s="46">
        <f>SUM(D8:M8)</f>
        <v>512162</v>
      </c>
      <c r="O8" s="47">
        <f t="shared" si="1"/>
        <v>12.715044687189673</v>
      </c>
      <c r="P8" s="9"/>
    </row>
    <row r="9" spans="1:16" ht="15">
      <c r="A9" s="12"/>
      <c r="B9" s="25">
        <v>312.52</v>
      </c>
      <c r="C9" s="20" t="s">
        <v>91</v>
      </c>
      <c r="D9" s="46">
        <v>302872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302872</v>
      </c>
      <c r="L9" s="46">
        <v>0</v>
      </c>
      <c r="M9" s="46">
        <v>0</v>
      </c>
      <c r="N9" s="46">
        <f>SUM(D9:M9)</f>
        <v>605744</v>
      </c>
      <c r="O9" s="47">
        <f t="shared" si="1"/>
        <v>15.038331678252234</v>
      </c>
      <c r="P9" s="9"/>
    </row>
    <row r="10" spans="1:16" ht="15">
      <c r="A10" s="12"/>
      <c r="B10" s="25">
        <v>314.1</v>
      </c>
      <c r="C10" s="20" t="s">
        <v>11</v>
      </c>
      <c r="D10" s="46">
        <v>2078581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2078581</v>
      </c>
      <c r="O10" s="47">
        <f t="shared" si="1"/>
        <v>51.60330188679245</v>
      </c>
      <c r="P10" s="9"/>
    </row>
    <row r="11" spans="1:16" ht="15">
      <c r="A11" s="12"/>
      <c r="B11" s="25">
        <v>314.3</v>
      </c>
      <c r="C11" s="20" t="s">
        <v>12</v>
      </c>
      <c r="D11" s="46">
        <v>418165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418165</v>
      </c>
      <c r="O11" s="47">
        <f t="shared" si="1"/>
        <v>10.381454816285999</v>
      </c>
      <c r="P11" s="9"/>
    </row>
    <row r="12" spans="1:16" ht="15">
      <c r="A12" s="12"/>
      <c r="B12" s="25">
        <v>314.4</v>
      </c>
      <c r="C12" s="20" t="s">
        <v>13</v>
      </c>
      <c r="D12" s="46">
        <v>32681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32681</v>
      </c>
      <c r="O12" s="47">
        <f t="shared" si="1"/>
        <v>0.8113455809334658</v>
      </c>
      <c r="P12" s="9"/>
    </row>
    <row r="13" spans="1:16" ht="15">
      <c r="A13" s="12"/>
      <c r="B13" s="25">
        <v>314.8</v>
      </c>
      <c r="C13" s="20" t="s">
        <v>14</v>
      </c>
      <c r="D13" s="46">
        <v>37405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37405</v>
      </c>
      <c r="O13" s="47">
        <f t="shared" si="1"/>
        <v>0.9286246276067527</v>
      </c>
      <c r="P13" s="9"/>
    </row>
    <row r="14" spans="1:16" ht="15">
      <c r="A14" s="12"/>
      <c r="B14" s="25">
        <v>315</v>
      </c>
      <c r="C14" s="20" t="s">
        <v>15</v>
      </c>
      <c r="D14" s="46">
        <v>2041589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2041589</v>
      </c>
      <c r="O14" s="47">
        <f t="shared" si="1"/>
        <v>50.68493048659384</v>
      </c>
      <c r="P14" s="9"/>
    </row>
    <row r="15" spans="1:16" ht="15">
      <c r="A15" s="12"/>
      <c r="B15" s="25">
        <v>316</v>
      </c>
      <c r="C15" s="20" t="s">
        <v>16</v>
      </c>
      <c r="D15" s="46">
        <v>228941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228941</v>
      </c>
      <c r="O15" s="47">
        <f t="shared" si="1"/>
        <v>5.683738828202582</v>
      </c>
      <c r="P15" s="9"/>
    </row>
    <row r="16" spans="1:16" ht="15.75">
      <c r="A16" s="29" t="s">
        <v>113</v>
      </c>
      <c r="B16" s="30"/>
      <c r="C16" s="31"/>
      <c r="D16" s="32">
        <f aca="true" t="shared" si="3" ref="D16:M16">SUM(D17:D23)</f>
        <v>4551440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47281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4598721</v>
      </c>
      <c r="O16" s="45">
        <f t="shared" si="1"/>
        <v>114.16884309831181</v>
      </c>
      <c r="P16" s="10"/>
    </row>
    <row r="17" spans="1:16" ht="15">
      <c r="A17" s="12"/>
      <c r="B17" s="25">
        <v>322</v>
      </c>
      <c r="C17" s="20" t="s">
        <v>0</v>
      </c>
      <c r="D17" s="46">
        <v>1186567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1186567</v>
      </c>
      <c r="O17" s="47">
        <f t="shared" si="1"/>
        <v>29.45796921549156</v>
      </c>
      <c r="P17" s="9"/>
    </row>
    <row r="18" spans="1:16" ht="15">
      <c r="A18" s="12"/>
      <c r="B18" s="25">
        <v>323.1</v>
      </c>
      <c r="C18" s="20" t="s">
        <v>18</v>
      </c>
      <c r="D18" s="46">
        <v>2847123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2847123</v>
      </c>
      <c r="O18" s="47">
        <f t="shared" si="1"/>
        <v>70.68329195630587</v>
      </c>
      <c r="P18" s="9"/>
    </row>
    <row r="19" spans="1:16" ht="15">
      <c r="A19" s="12"/>
      <c r="B19" s="25">
        <v>323.3</v>
      </c>
      <c r="C19" s="20" t="s">
        <v>19</v>
      </c>
      <c r="D19" s="46">
        <v>252393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252393</v>
      </c>
      <c r="O19" s="47">
        <f t="shared" si="1"/>
        <v>6.265963257199603</v>
      </c>
      <c r="P19" s="9"/>
    </row>
    <row r="20" spans="1:16" ht="15">
      <c r="A20" s="12"/>
      <c r="B20" s="25">
        <v>323.4</v>
      </c>
      <c r="C20" s="20" t="s">
        <v>20</v>
      </c>
      <c r="D20" s="46">
        <v>70918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70918</v>
      </c>
      <c r="O20" s="47">
        <f t="shared" si="1"/>
        <v>1.760625620655412</v>
      </c>
      <c r="P20" s="9"/>
    </row>
    <row r="21" spans="1:16" ht="15">
      <c r="A21" s="12"/>
      <c r="B21" s="25">
        <v>323.6</v>
      </c>
      <c r="C21" s="20" t="s">
        <v>21</v>
      </c>
      <c r="D21" s="46">
        <v>186087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186087</v>
      </c>
      <c r="O21" s="47">
        <f t="shared" si="1"/>
        <v>4.619836146971202</v>
      </c>
      <c r="P21" s="9"/>
    </row>
    <row r="22" spans="1:16" ht="15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47281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47281</v>
      </c>
      <c r="O22" s="47">
        <f t="shared" si="1"/>
        <v>1.1738083416087388</v>
      </c>
      <c r="P22" s="9"/>
    </row>
    <row r="23" spans="1:16" ht="15">
      <c r="A23" s="12"/>
      <c r="B23" s="25">
        <v>329</v>
      </c>
      <c r="C23" s="20" t="s">
        <v>114</v>
      </c>
      <c r="D23" s="46">
        <v>8352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8352</v>
      </c>
      <c r="O23" s="47">
        <f t="shared" si="1"/>
        <v>0.20734856007944388</v>
      </c>
      <c r="P23" s="9"/>
    </row>
    <row r="24" spans="1:16" ht="15.75">
      <c r="A24" s="29" t="s">
        <v>29</v>
      </c>
      <c r="B24" s="30"/>
      <c r="C24" s="31"/>
      <c r="D24" s="32">
        <f aca="true" t="shared" si="5" ref="D24:M24">SUM(D25:D36)</f>
        <v>6639759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6639759</v>
      </c>
      <c r="O24" s="45">
        <f t="shared" si="1"/>
        <v>164.84009433962265</v>
      </c>
      <c r="P24" s="10"/>
    </row>
    <row r="25" spans="1:16" ht="15">
      <c r="A25" s="12"/>
      <c r="B25" s="25">
        <v>331.2</v>
      </c>
      <c r="C25" s="20" t="s">
        <v>28</v>
      </c>
      <c r="D25" s="46">
        <v>38253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4">SUM(D25:M25)</f>
        <v>38253</v>
      </c>
      <c r="O25" s="47">
        <f t="shared" si="1"/>
        <v>0.9496772591857001</v>
      </c>
      <c r="P25" s="9"/>
    </row>
    <row r="26" spans="1:16" ht="15">
      <c r="A26" s="12"/>
      <c r="B26" s="25">
        <v>331.31</v>
      </c>
      <c r="C26" s="20" t="s">
        <v>115</v>
      </c>
      <c r="D26" s="46">
        <v>70681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70681</v>
      </c>
      <c r="O26" s="47">
        <f t="shared" si="1"/>
        <v>1.7547418073485601</v>
      </c>
      <c r="P26" s="9"/>
    </row>
    <row r="27" spans="1:16" ht="15">
      <c r="A27" s="12"/>
      <c r="B27" s="25">
        <v>334.2</v>
      </c>
      <c r="C27" s="20" t="s">
        <v>30</v>
      </c>
      <c r="D27" s="46">
        <v>22689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22689</v>
      </c>
      <c r="O27" s="47">
        <f t="shared" si="1"/>
        <v>0.5632820258192651</v>
      </c>
      <c r="P27" s="9"/>
    </row>
    <row r="28" spans="1:16" ht="15">
      <c r="A28" s="12"/>
      <c r="B28" s="25">
        <v>334.9</v>
      </c>
      <c r="C28" s="20" t="s">
        <v>116</v>
      </c>
      <c r="D28" s="46">
        <v>1050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1050</v>
      </c>
      <c r="O28" s="47">
        <f t="shared" si="1"/>
        <v>0.026067527308838132</v>
      </c>
      <c r="P28" s="9"/>
    </row>
    <row r="29" spans="1:16" ht="15">
      <c r="A29" s="12"/>
      <c r="B29" s="25">
        <v>335.12</v>
      </c>
      <c r="C29" s="20" t="s">
        <v>31</v>
      </c>
      <c r="D29" s="46">
        <v>1262825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1262825</v>
      </c>
      <c r="O29" s="47">
        <f t="shared" si="1"/>
        <v>31.351166832174776</v>
      </c>
      <c r="P29" s="9"/>
    </row>
    <row r="30" spans="1:16" ht="15">
      <c r="A30" s="12"/>
      <c r="B30" s="25">
        <v>335.14</v>
      </c>
      <c r="C30" s="20" t="s">
        <v>32</v>
      </c>
      <c r="D30" s="46">
        <v>24682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24682</v>
      </c>
      <c r="O30" s="47">
        <f t="shared" si="1"/>
        <v>0.6127606752730884</v>
      </c>
      <c r="P30" s="9"/>
    </row>
    <row r="31" spans="1:16" ht="15">
      <c r="A31" s="12"/>
      <c r="B31" s="25">
        <v>335.15</v>
      </c>
      <c r="C31" s="20" t="s">
        <v>33</v>
      </c>
      <c r="D31" s="46">
        <v>15135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15135</v>
      </c>
      <c r="O31" s="47">
        <f t="shared" si="1"/>
        <v>0.37574478649453824</v>
      </c>
      <c r="P31" s="9"/>
    </row>
    <row r="32" spans="1:16" ht="15">
      <c r="A32" s="12"/>
      <c r="B32" s="25">
        <v>335.18</v>
      </c>
      <c r="C32" s="20" t="s">
        <v>34</v>
      </c>
      <c r="D32" s="46">
        <v>4961048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4961048</v>
      </c>
      <c r="O32" s="47">
        <f t="shared" si="1"/>
        <v>123.16405163853028</v>
      </c>
      <c r="P32" s="9"/>
    </row>
    <row r="33" spans="1:16" ht="15">
      <c r="A33" s="12"/>
      <c r="B33" s="25">
        <v>335.21</v>
      </c>
      <c r="C33" s="20" t="s">
        <v>35</v>
      </c>
      <c r="D33" s="46">
        <v>15675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15675</v>
      </c>
      <c r="O33" s="47">
        <f t="shared" si="1"/>
        <v>0.3891509433962264</v>
      </c>
      <c r="P33" s="9"/>
    </row>
    <row r="34" spans="1:16" ht="15">
      <c r="A34" s="12"/>
      <c r="B34" s="25">
        <v>335.49</v>
      </c>
      <c r="C34" s="20" t="s">
        <v>36</v>
      </c>
      <c r="D34" s="46">
        <v>33570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33570</v>
      </c>
      <c r="O34" s="47">
        <f t="shared" si="1"/>
        <v>0.833416087388282</v>
      </c>
      <c r="P34" s="9"/>
    </row>
    <row r="35" spans="1:16" ht="15">
      <c r="A35" s="12"/>
      <c r="B35" s="25">
        <v>337.2</v>
      </c>
      <c r="C35" s="20" t="s">
        <v>37</v>
      </c>
      <c r="D35" s="46">
        <v>159598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159598</v>
      </c>
      <c r="O35" s="47">
        <f t="shared" si="1"/>
        <v>3.962214498510427</v>
      </c>
      <c r="P35" s="9"/>
    </row>
    <row r="36" spans="1:16" ht="15">
      <c r="A36" s="12"/>
      <c r="B36" s="25">
        <v>338</v>
      </c>
      <c r="C36" s="20" t="s">
        <v>38</v>
      </c>
      <c r="D36" s="46">
        <v>34553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34553</v>
      </c>
      <c r="O36" s="47">
        <f t="shared" si="1"/>
        <v>0.8578202581926514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SUM(D38:D52)</f>
        <v>1710066</v>
      </c>
      <c r="E37" s="32">
        <f t="shared" si="7"/>
        <v>585154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14567113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16862333</v>
      </c>
      <c r="O37" s="45">
        <f aca="true" t="shared" si="8" ref="O37:O68">(N37/O$79)</f>
        <v>418.6279294935452</v>
      </c>
      <c r="P37" s="10"/>
    </row>
    <row r="38" spans="1:16" ht="15">
      <c r="A38" s="12"/>
      <c r="B38" s="25">
        <v>341.2</v>
      </c>
      <c r="C38" s="20" t="s">
        <v>46</v>
      </c>
      <c r="D38" s="46">
        <v>47845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47845</v>
      </c>
      <c r="O38" s="47">
        <f t="shared" si="8"/>
        <v>1.1878103277060577</v>
      </c>
      <c r="P38" s="9"/>
    </row>
    <row r="39" spans="1:16" ht="15">
      <c r="A39" s="12"/>
      <c r="B39" s="25">
        <v>341.3</v>
      </c>
      <c r="C39" s="20" t="s">
        <v>47</v>
      </c>
      <c r="D39" s="46">
        <v>4918</v>
      </c>
      <c r="E39" s="46">
        <v>0</v>
      </c>
      <c r="F39" s="46">
        <v>0</v>
      </c>
      <c r="G39" s="46">
        <v>0</v>
      </c>
      <c r="H39" s="46">
        <v>0</v>
      </c>
      <c r="I39" s="46">
        <v>7055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6">SUM(D39:M39)</f>
        <v>11973</v>
      </c>
      <c r="O39" s="47">
        <f t="shared" si="8"/>
        <v>0.2972442899702085</v>
      </c>
      <c r="P39" s="9"/>
    </row>
    <row r="40" spans="1:16" ht="15">
      <c r="A40" s="12"/>
      <c r="B40" s="25">
        <v>341.8</v>
      </c>
      <c r="C40" s="20" t="s">
        <v>48</v>
      </c>
      <c r="D40" s="46">
        <v>79483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79483</v>
      </c>
      <c r="O40" s="47">
        <f t="shared" si="8"/>
        <v>1.9732621648460775</v>
      </c>
      <c r="P40" s="9"/>
    </row>
    <row r="41" spans="1:16" ht="15">
      <c r="A41" s="12"/>
      <c r="B41" s="25">
        <v>341.9</v>
      </c>
      <c r="C41" s="20" t="s">
        <v>49</v>
      </c>
      <c r="D41" s="46">
        <v>17582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17582</v>
      </c>
      <c r="O41" s="47">
        <f t="shared" si="8"/>
        <v>0.4364945382323734</v>
      </c>
      <c r="P41" s="9"/>
    </row>
    <row r="42" spans="1:16" ht="15">
      <c r="A42" s="12"/>
      <c r="B42" s="25">
        <v>342.1</v>
      </c>
      <c r="C42" s="20" t="s">
        <v>50</v>
      </c>
      <c r="D42" s="46">
        <v>551912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551912</v>
      </c>
      <c r="O42" s="47">
        <f t="shared" si="8"/>
        <v>13.70188679245283</v>
      </c>
      <c r="P42" s="9"/>
    </row>
    <row r="43" spans="1:16" ht="15">
      <c r="A43" s="12"/>
      <c r="B43" s="25">
        <v>342.6</v>
      </c>
      <c r="C43" s="20" t="s">
        <v>51</v>
      </c>
      <c r="D43" s="46">
        <v>445208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445208</v>
      </c>
      <c r="O43" s="47">
        <f t="shared" si="8"/>
        <v>11.052830188679245</v>
      </c>
      <c r="P43" s="9"/>
    </row>
    <row r="44" spans="1:16" ht="15">
      <c r="A44" s="12"/>
      <c r="B44" s="25">
        <v>342.9</v>
      </c>
      <c r="C44" s="20" t="s">
        <v>52</v>
      </c>
      <c r="D44" s="46">
        <v>78019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78019</v>
      </c>
      <c r="O44" s="47">
        <f t="shared" si="8"/>
        <v>1.9369165839126117</v>
      </c>
      <c r="P44" s="9"/>
    </row>
    <row r="45" spans="1:16" ht="15">
      <c r="A45" s="12"/>
      <c r="B45" s="25">
        <v>343.3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6309814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6309814</v>
      </c>
      <c r="O45" s="47">
        <f t="shared" si="8"/>
        <v>156.64880834160874</v>
      </c>
      <c r="P45" s="9"/>
    </row>
    <row r="46" spans="1:16" ht="15">
      <c r="A46" s="12"/>
      <c r="B46" s="25">
        <v>343.4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3598062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3598062</v>
      </c>
      <c r="O46" s="47">
        <f t="shared" si="8"/>
        <v>89.32626613704072</v>
      </c>
      <c r="P46" s="9"/>
    </row>
    <row r="47" spans="1:16" ht="15">
      <c r="A47" s="12"/>
      <c r="B47" s="25">
        <v>343.5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4652182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4652182</v>
      </c>
      <c r="O47" s="47">
        <f t="shared" si="8"/>
        <v>115.49607745779544</v>
      </c>
      <c r="P47" s="9"/>
    </row>
    <row r="48" spans="1:16" ht="15">
      <c r="A48" s="12"/>
      <c r="B48" s="25">
        <v>343.7</v>
      </c>
      <c r="C48" s="20" t="s">
        <v>56</v>
      </c>
      <c r="D48" s="46">
        <v>0</v>
      </c>
      <c r="E48" s="46">
        <v>376379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376379</v>
      </c>
      <c r="O48" s="47">
        <f t="shared" si="8"/>
        <v>9.344066534260179</v>
      </c>
      <c r="P48" s="9"/>
    </row>
    <row r="49" spans="1:16" ht="15">
      <c r="A49" s="12"/>
      <c r="B49" s="25">
        <v>343.8</v>
      </c>
      <c r="C49" s="20" t="s">
        <v>57</v>
      </c>
      <c r="D49" s="46">
        <v>6375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6375</v>
      </c>
      <c r="O49" s="47">
        <f t="shared" si="8"/>
        <v>0.15826713008937437</v>
      </c>
      <c r="P49" s="9"/>
    </row>
    <row r="50" spans="1:16" ht="15">
      <c r="A50" s="12"/>
      <c r="B50" s="25">
        <v>343.9</v>
      </c>
      <c r="C50" s="20" t="s">
        <v>58</v>
      </c>
      <c r="D50" s="46">
        <v>40896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40896</v>
      </c>
      <c r="O50" s="47">
        <f t="shared" si="8"/>
        <v>1.0152929493545184</v>
      </c>
      <c r="P50" s="9"/>
    </row>
    <row r="51" spans="1:16" ht="15">
      <c r="A51" s="12"/>
      <c r="B51" s="25">
        <v>344.9</v>
      </c>
      <c r="C51" s="20" t="s">
        <v>59</v>
      </c>
      <c r="D51" s="46">
        <v>0</v>
      </c>
      <c r="E51" s="46">
        <v>208775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208775</v>
      </c>
      <c r="O51" s="47">
        <f t="shared" si="8"/>
        <v>5.183093346573982</v>
      </c>
      <c r="P51" s="9"/>
    </row>
    <row r="52" spans="1:16" ht="15">
      <c r="A52" s="12"/>
      <c r="B52" s="25">
        <v>347.2</v>
      </c>
      <c r="C52" s="20" t="s">
        <v>60</v>
      </c>
      <c r="D52" s="46">
        <v>437828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437828</v>
      </c>
      <c r="O52" s="47">
        <f t="shared" si="8"/>
        <v>10.86961271102284</v>
      </c>
      <c r="P52" s="9"/>
    </row>
    <row r="53" spans="1:16" ht="15.75">
      <c r="A53" s="29" t="s">
        <v>44</v>
      </c>
      <c r="B53" s="30"/>
      <c r="C53" s="31"/>
      <c r="D53" s="32">
        <f aca="true" t="shared" si="10" ref="D53:M53">SUM(D54:D58)</f>
        <v>406353</v>
      </c>
      <c r="E53" s="32">
        <f t="shared" si="10"/>
        <v>42962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456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449771</v>
      </c>
      <c r="O53" s="45">
        <f t="shared" si="8"/>
        <v>11.16611221449851</v>
      </c>
      <c r="P53" s="10"/>
    </row>
    <row r="54" spans="1:16" ht="15">
      <c r="A54" s="13"/>
      <c r="B54" s="39">
        <v>351.1</v>
      </c>
      <c r="C54" s="21" t="s">
        <v>64</v>
      </c>
      <c r="D54" s="46">
        <v>279668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279668</v>
      </c>
      <c r="O54" s="47">
        <f t="shared" si="8"/>
        <v>6.943098311817279</v>
      </c>
      <c r="P54" s="9"/>
    </row>
    <row r="55" spans="1:16" ht="15">
      <c r="A55" s="13"/>
      <c r="B55" s="39">
        <v>351.2</v>
      </c>
      <c r="C55" s="21" t="s">
        <v>65</v>
      </c>
      <c r="D55" s="46">
        <v>662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662</v>
      </c>
      <c r="O55" s="47">
        <f t="shared" si="8"/>
        <v>0.016434955312810327</v>
      </c>
      <c r="P55" s="9"/>
    </row>
    <row r="56" spans="1:16" ht="15">
      <c r="A56" s="13"/>
      <c r="B56" s="39">
        <v>351.3</v>
      </c>
      <c r="C56" s="21" t="s">
        <v>66</v>
      </c>
      <c r="D56" s="46">
        <v>10017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10017</v>
      </c>
      <c r="O56" s="47">
        <f t="shared" si="8"/>
        <v>0.24868421052631579</v>
      </c>
      <c r="P56" s="9"/>
    </row>
    <row r="57" spans="1:16" ht="15">
      <c r="A57" s="13"/>
      <c r="B57" s="39">
        <v>354</v>
      </c>
      <c r="C57" s="21" t="s">
        <v>67</v>
      </c>
      <c r="D57" s="46">
        <v>116006</v>
      </c>
      <c r="E57" s="46">
        <v>0</v>
      </c>
      <c r="F57" s="46">
        <v>0</v>
      </c>
      <c r="G57" s="46">
        <v>0</v>
      </c>
      <c r="H57" s="46">
        <v>0</v>
      </c>
      <c r="I57" s="46">
        <v>456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116462</v>
      </c>
      <c r="O57" s="47">
        <f t="shared" si="8"/>
        <v>2.8913108242303873</v>
      </c>
      <c r="P57" s="9"/>
    </row>
    <row r="58" spans="1:16" ht="15">
      <c r="A58" s="13"/>
      <c r="B58" s="39">
        <v>359</v>
      </c>
      <c r="C58" s="21" t="s">
        <v>68</v>
      </c>
      <c r="D58" s="46">
        <v>0</v>
      </c>
      <c r="E58" s="46">
        <v>42962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42962</v>
      </c>
      <c r="O58" s="47">
        <f t="shared" si="8"/>
        <v>1.066583912611718</v>
      </c>
      <c r="P58" s="9"/>
    </row>
    <row r="59" spans="1:16" ht="15.75">
      <c r="A59" s="29" t="s">
        <v>3</v>
      </c>
      <c r="B59" s="30"/>
      <c r="C59" s="31"/>
      <c r="D59" s="32">
        <f aca="true" t="shared" si="11" ref="D59:M59">SUM(D60:D73)</f>
        <v>1685364</v>
      </c>
      <c r="E59" s="32">
        <f t="shared" si="11"/>
        <v>1997984</v>
      </c>
      <c r="F59" s="32">
        <f t="shared" si="11"/>
        <v>0</v>
      </c>
      <c r="G59" s="32">
        <f t="shared" si="11"/>
        <v>11944</v>
      </c>
      <c r="H59" s="32">
        <f t="shared" si="11"/>
        <v>0</v>
      </c>
      <c r="I59" s="32">
        <f t="shared" si="11"/>
        <v>3281574</v>
      </c>
      <c r="J59" s="32">
        <f t="shared" si="11"/>
        <v>0</v>
      </c>
      <c r="K59" s="32">
        <f t="shared" si="11"/>
        <v>-2685347</v>
      </c>
      <c r="L59" s="32">
        <f t="shared" si="11"/>
        <v>0</v>
      </c>
      <c r="M59" s="32">
        <f t="shared" si="11"/>
        <v>0</v>
      </c>
      <c r="N59" s="32">
        <f>SUM(D59:M59)</f>
        <v>4291519</v>
      </c>
      <c r="O59" s="45">
        <f t="shared" si="8"/>
        <v>106.54217974180735</v>
      </c>
      <c r="P59" s="10"/>
    </row>
    <row r="60" spans="1:16" ht="15">
      <c r="A60" s="12"/>
      <c r="B60" s="25">
        <v>361.1</v>
      </c>
      <c r="C60" s="20" t="s">
        <v>69</v>
      </c>
      <c r="D60" s="46">
        <v>256572</v>
      </c>
      <c r="E60" s="46">
        <v>410160</v>
      </c>
      <c r="F60" s="46">
        <v>0</v>
      </c>
      <c r="G60" s="46">
        <v>10197</v>
      </c>
      <c r="H60" s="46">
        <v>0</v>
      </c>
      <c r="I60" s="46">
        <v>792108</v>
      </c>
      <c r="J60" s="46">
        <v>0</v>
      </c>
      <c r="K60" s="46">
        <v>-6631064</v>
      </c>
      <c r="L60" s="46">
        <v>0</v>
      </c>
      <c r="M60" s="46">
        <v>0</v>
      </c>
      <c r="N60" s="46">
        <f>SUM(D60:M60)</f>
        <v>-5162027</v>
      </c>
      <c r="O60" s="47">
        <f t="shared" si="8"/>
        <v>-128.15359980139027</v>
      </c>
      <c r="P60" s="9"/>
    </row>
    <row r="61" spans="1:16" ht="15">
      <c r="A61" s="12"/>
      <c r="B61" s="25">
        <v>361.2</v>
      </c>
      <c r="C61" s="20" t="s">
        <v>70</v>
      </c>
      <c r="D61" s="46">
        <v>9068</v>
      </c>
      <c r="E61" s="46">
        <v>10516</v>
      </c>
      <c r="F61" s="46">
        <v>0</v>
      </c>
      <c r="G61" s="46">
        <v>1747</v>
      </c>
      <c r="H61" s="46">
        <v>0</v>
      </c>
      <c r="I61" s="46">
        <v>41358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2" ref="N61:N73">SUM(D61:M61)</f>
        <v>62689</v>
      </c>
      <c r="O61" s="47">
        <f t="shared" si="8"/>
        <v>1.556330685203575</v>
      </c>
      <c r="P61" s="9"/>
    </row>
    <row r="62" spans="1:16" ht="15">
      <c r="A62" s="12"/>
      <c r="B62" s="25">
        <v>361.3</v>
      </c>
      <c r="C62" s="20" t="s">
        <v>71</v>
      </c>
      <c r="D62" s="46">
        <v>52228</v>
      </c>
      <c r="E62" s="46">
        <v>2354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54582</v>
      </c>
      <c r="O62" s="47">
        <f t="shared" si="8"/>
        <v>1.35506454816286</v>
      </c>
      <c r="P62" s="9"/>
    </row>
    <row r="63" spans="1:16" ht="15">
      <c r="A63" s="12"/>
      <c r="B63" s="25">
        <v>362</v>
      </c>
      <c r="C63" s="20" t="s">
        <v>72</v>
      </c>
      <c r="D63" s="46">
        <v>139949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139949</v>
      </c>
      <c r="O63" s="47">
        <f t="shared" si="8"/>
        <v>3.4744041708043696</v>
      </c>
      <c r="P63" s="9"/>
    </row>
    <row r="64" spans="1:16" ht="15">
      <c r="A64" s="12"/>
      <c r="B64" s="25">
        <v>363.11</v>
      </c>
      <c r="C64" s="20" t="s">
        <v>26</v>
      </c>
      <c r="D64" s="46">
        <v>37813</v>
      </c>
      <c r="E64" s="46">
        <v>206547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244360</v>
      </c>
      <c r="O64" s="47">
        <f t="shared" si="8"/>
        <v>6.066534260178749</v>
      </c>
      <c r="P64" s="9"/>
    </row>
    <row r="65" spans="1:16" ht="15">
      <c r="A65" s="12"/>
      <c r="B65" s="25">
        <v>363.23</v>
      </c>
      <c r="C65" s="20" t="s">
        <v>117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1652886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1652886</v>
      </c>
      <c r="O65" s="47">
        <f t="shared" si="8"/>
        <v>41.03490566037736</v>
      </c>
      <c r="P65" s="9"/>
    </row>
    <row r="66" spans="1:16" ht="15">
      <c r="A66" s="12"/>
      <c r="B66" s="25">
        <v>363.24</v>
      </c>
      <c r="C66" s="20" t="s">
        <v>118</v>
      </c>
      <c r="D66" s="46">
        <v>0</v>
      </c>
      <c r="E66" s="46">
        <v>1297569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1297569</v>
      </c>
      <c r="O66" s="47">
        <f t="shared" si="8"/>
        <v>32.21372889771599</v>
      </c>
      <c r="P66" s="9"/>
    </row>
    <row r="67" spans="1:16" ht="15">
      <c r="A67" s="12"/>
      <c r="B67" s="25">
        <v>363.27</v>
      </c>
      <c r="C67" s="20" t="s">
        <v>119</v>
      </c>
      <c r="D67" s="46">
        <v>0</v>
      </c>
      <c r="E67" s="46">
        <v>60745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60745</v>
      </c>
      <c r="O67" s="47">
        <f t="shared" si="8"/>
        <v>1.5080685203574975</v>
      </c>
      <c r="P67" s="9"/>
    </row>
    <row r="68" spans="1:16" ht="15">
      <c r="A68" s="12"/>
      <c r="B68" s="25">
        <v>364</v>
      </c>
      <c r="C68" s="20" t="s">
        <v>73</v>
      </c>
      <c r="D68" s="46">
        <v>142937</v>
      </c>
      <c r="E68" s="46">
        <v>8500</v>
      </c>
      <c r="F68" s="46">
        <v>0</v>
      </c>
      <c r="G68" s="46">
        <v>0</v>
      </c>
      <c r="H68" s="46">
        <v>0</v>
      </c>
      <c r="I68" s="46">
        <v>24795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176232</v>
      </c>
      <c r="O68" s="47">
        <f t="shared" si="8"/>
        <v>4.375173783515392</v>
      </c>
      <c r="P68" s="9"/>
    </row>
    <row r="69" spans="1:16" ht="15">
      <c r="A69" s="12"/>
      <c r="B69" s="25">
        <v>365</v>
      </c>
      <c r="C69" s="20" t="s">
        <v>74</v>
      </c>
      <c r="D69" s="46">
        <v>626</v>
      </c>
      <c r="E69" s="46">
        <v>0</v>
      </c>
      <c r="F69" s="46">
        <v>0</v>
      </c>
      <c r="G69" s="46">
        <v>0</v>
      </c>
      <c r="H69" s="46">
        <v>0</v>
      </c>
      <c r="I69" s="46">
        <v>14386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15012</v>
      </c>
      <c r="O69" s="47">
        <f aca="true" t="shared" si="13" ref="O69:O77">(N69/O$79)</f>
        <v>0.37269116186693146</v>
      </c>
      <c r="P69" s="9"/>
    </row>
    <row r="70" spans="1:16" ht="15">
      <c r="A70" s="12"/>
      <c r="B70" s="25">
        <v>366</v>
      </c>
      <c r="C70" s="20" t="s">
        <v>75</v>
      </c>
      <c r="D70" s="46">
        <v>72993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72993</v>
      </c>
      <c r="O70" s="47">
        <f t="shared" si="13"/>
        <v>1.8121400198609732</v>
      </c>
      <c r="P70" s="9"/>
    </row>
    <row r="71" spans="1:16" ht="15">
      <c r="A71" s="12"/>
      <c r="B71" s="25">
        <v>368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3945717</v>
      </c>
      <c r="L71" s="46">
        <v>0</v>
      </c>
      <c r="M71" s="46">
        <v>0</v>
      </c>
      <c r="N71" s="46">
        <f t="shared" si="12"/>
        <v>3945717</v>
      </c>
      <c r="O71" s="47">
        <f t="shared" si="13"/>
        <v>97.95722442899702</v>
      </c>
      <c r="P71" s="9"/>
    </row>
    <row r="72" spans="1:16" ht="15">
      <c r="A72" s="12"/>
      <c r="B72" s="25">
        <v>369.3</v>
      </c>
      <c r="C72" s="20" t="s">
        <v>77</v>
      </c>
      <c r="D72" s="46">
        <v>122861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122861</v>
      </c>
      <c r="O72" s="47">
        <f t="shared" si="13"/>
        <v>3.050173783515392</v>
      </c>
      <c r="P72" s="9"/>
    </row>
    <row r="73" spans="1:16" ht="15">
      <c r="A73" s="12"/>
      <c r="B73" s="25">
        <v>369.9</v>
      </c>
      <c r="C73" s="20" t="s">
        <v>78</v>
      </c>
      <c r="D73" s="46">
        <v>850317</v>
      </c>
      <c r="E73" s="46">
        <v>1593</v>
      </c>
      <c r="F73" s="46">
        <v>0</v>
      </c>
      <c r="G73" s="46">
        <v>0</v>
      </c>
      <c r="H73" s="46">
        <v>0</v>
      </c>
      <c r="I73" s="46">
        <v>756041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1607951</v>
      </c>
      <c r="O73" s="47">
        <f t="shared" si="13"/>
        <v>39.91933962264151</v>
      </c>
      <c r="P73" s="9"/>
    </row>
    <row r="74" spans="1:16" ht="15.75">
      <c r="A74" s="29" t="s">
        <v>45</v>
      </c>
      <c r="B74" s="30"/>
      <c r="C74" s="31"/>
      <c r="D74" s="32">
        <f aca="true" t="shared" si="14" ref="D74:M74">SUM(D75:D76)</f>
        <v>3010047</v>
      </c>
      <c r="E74" s="32">
        <f t="shared" si="14"/>
        <v>938000</v>
      </c>
      <c r="F74" s="32">
        <f t="shared" si="14"/>
        <v>0</v>
      </c>
      <c r="G74" s="32">
        <f t="shared" si="14"/>
        <v>0</v>
      </c>
      <c r="H74" s="32">
        <f t="shared" si="14"/>
        <v>0</v>
      </c>
      <c r="I74" s="32">
        <f t="shared" si="14"/>
        <v>644073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>SUM(D74:M74)</f>
        <v>4592120</v>
      </c>
      <c r="O74" s="45">
        <f t="shared" si="13"/>
        <v>114.00496524329692</v>
      </c>
      <c r="P74" s="9"/>
    </row>
    <row r="75" spans="1:16" ht="15">
      <c r="A75" s="12"/>
      <c r="B75" s="25">
        <v>381</v>
      </c>
      <c r="C75" s="20" t="s">
        <v>79</v>
      </c>
      <c r="D75" s="46">
        <v>3010047</v>
      </c>
      <c r="E75" s="46">
        <v>938000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3948047</v>
      </c>
      <c r="O75" s="47">
        <f t="shared" si="13"/>
        <v>98.01506951340616</v>
      </c>
      <c r="P75" s="9"/>
    </row>
    <row r="76" spans="1:16" ht="15.75" thickBot="1">
      <c r="A76" s="12"/>
      <c r="B76" s="25">
        <v>389.8</v>
      </c>
      <c r="C76" s="20" t="s">
        <v>120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644073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644073</v>
      </c>
      <c r="O76" s="47">
        <f t="shared" si="13"/>
        <v>15.989895729890765</v>
      </c>
      <c r="P76" s="9"/>
    </row>
    <row r="77" spans="1:119" ht="16.5" thickBot="1">
      <c r="A77" s="14" t="s">
        <v>62</v>
      </c>
      <c r="B77" s="23"/>
      <c r="C77" s="22"/>
      <c r="D77" s="15">
        <f aca="true" t="shared" si="15" ref="D77:M77">SUM(D5,D16,D24,D37,D53,D59,D74)</f>
        <v>31881124</v>
      </c>
      <c r="E77" s="15">
        <f t="shared" si="15"/>
        <v>5323076</v>
      </c>
      <c r="F77" s="15">
        <f t="shared" si="15"/>
        <v>0</v>
      </c>
      <c r="G77" s="15">
        <f t="shared" si="15"/>
        <v>11944</v>
      </c>
      <c r="H77" s="15">
        <f t="shared" si="15"/>
        <v>0</v>
      </c>
      <c r="I77" s="15">
        <f t="shared" si="15"/>
        <v>18540497</v>
      </c>
      <c r="J77" s="15">
        <f t="shared" si="15"/>
        <v>0</v>
      </c>
      <c r="K77" s="15">
        <f t="shared" si="15"/>
        <v>-2126394</v>
      </c>
      <c r="L77" s="15">
        <f t="shared" si="15"/>
        <v>0</v>
      </c>
      <c r="M77" s="15">
        <f t="shared" si="15"/>
        <v>0</v>
      </c>
      <c r="N77" s="15">
        <f>SUM(D77:M77)</f>
        <v>53630247</v>
      </c>
      <c r="O77" s="38">
        <f t="shared" si="13"/>
        <v>1331.4361221449851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121</v>
      </c>
      <c r="M79" s="48"/>
      <c r="N79" s="48"/>
      <c r="O79" s="43">
        <v>40280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20160432</v>
      </c>
      <c r="E5" s="27">
        <f t="shared" si="0"/>
        <v>2088112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839451</v>
      </c>
      <c r="L5" s="27">
        <f t="shared" si="0"/>
        <v>0</v>
      </c>
      <c r="M5" s="27">
        <f t="shared" si="0"/>
        <v>0</v>
      </c>
      <c r="N5" s="28">
        <f>SUM(D5:M5)</f>
        <v>23087995</v>
      </c>
      <c r="O5" s="33">
        <f aca="true" t="shared" si="1" ref="O5:O36">(N5/O$86)</f>
        <v>430.48916691527444</v>
      </c>
      <c r="P5" s="6"/>
    </row>
    <row r="6" spans="1:16" ht="15">
      <c r="A6" s="12"/>
      <c r="B6" s="25">
        <v>311</v>
      </c>
      <c r="C6" s="20" t="s">
        <v>2</v>
      </c>
      <c r="D6" s="46">
        <v>13535438</v>
      </c>
      <c r="E6" s="46">
        <v>546396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14081834</v>
      </c>
      <c r="O6" s="47">
        <f t="shared" si="1"/>
        <v>262.5640289379475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1541716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1541716</v>
      </c>
      <c r="O7" s="47">
        <f t="shared" si="1"/>
        <v>28.74619630071599</v>
      </c>
      <c r="P7" s="9"/>
    </row>
    <row r="8" spans="1:16" ht="15">
      <c r="A8" s="12"/>
      <c r="B8" s="25">
        <v>312.51</v>
      </c>
      <c r="C8" s="20" t="s">
        <v>90</v>
      </c>
      <c r="D8" s="46">
        <v>330432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330432</v>
      </c>
      <c r="L8" s="46">
        <v>0</v>
      </c>
      <c r="M8" s="46">
        <v>0</v>
      </c>
      <c r="N8" s="46">
        <f>SUM(D8:M8)</f>
        <v>660864</v>
      </c>
      <c r="O8" s="47">
        <f t="shared" si="1"/>
        <v>12.322195704057279</v>
      </c>
      <c r="P8" s="9"/>
    </row>
    <row r="9" spans="1:16" ht="15">
      <c r="A9" s="12"/>
      <c r="B9" s="25">
        <v>312.52</v>
      </c>
      <c r="C9" s="20" t="s">
        <v>123</v>
      </c>
      <c r="D9" s="46">
        <v>509019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509019</v>
      </c>
      <c r="L9" s="46">
        <v>0</v>
      </c>
      <c r="M9" s="46">
        <v>0</v>
      </c>
      <c r="N9" s="46">
        <f>SUM(D9:M9)</f>
        <v>1018038</v>
      </c>
      <c r="O9" s="47">
        <f t="shared" si="1"/>
        <v>18.98191378281623</v>
      </c>
      <c r="P9" s="9"/>
    </row>
    <row r="10" spans="1:16" ht="15">
      <c r="A10" s="12"/>
      <c r="B10" s="25">
        <v>314.1</v>
      </c>
      <c r="C10" s="20" t="s">
        <v>11</v>
      </c>
      <c r="D10" s="46">
        <v>3295298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3295298</v>
      </c>
      <c r="O10" s="47">
        <f t="shared" si="1"/>
        <v>61.4427580548926</v>
      </c>
      <c r="P10" s="9"/>
    </row>
    <row r="11" spans="1:16" ht="15">
      <c r="A11" s="12"/>
      <c r="B11" s="25">
        <v>314.3</v>
      </c>
      <c r="C11" s="20" t="s">
        <v>12</v>
      </c>
      <c r="D11" s="46">
        <v>772347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772347</v>
      </c>
      <c r="O11" s="47">
        <f t="shared" si="1"/>
        <v>14.40086142601432</v>
      </c>
      <c r="P11" s="9"/>
    </row>
    <row r="12" spans="1:16" ht="15">
      <c r="A12" s="12"/>
      <c r="B12" s="25">
        <v>314.4</v>
      </c>
      <c r="C12" s="20" t="s">
        <v>13</v>
      </c>
      <c r="D12" s="46">
        <v>51845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51845</v>
      </c>
      <c r="O12" s="47">
        <f t="shared" si="1"/>
        <v>0.9666803400954654</v>
      </c>
      <c r="P12" s="9"/>
    </row>
    <row r="13" spans="1:16" ht="15">
      <c r="A13" s="12"/>
      <c r="B13" s="25">
        <v>314.8</v>
      </c>
      <c r="C13" s="20" t="s">
        <v>14</v>
      </c>
      <c r="D13" s="46">
        <v>45511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45511</v>
      </c>
      <c r="O13" s="47">
        <f t="shared" si="1"/>
        <v>0.848579206443914</v>
      </c>
      <c r="P13" s="9"/>
    </row>
    <row r="14" spans="1:16" ht="15">
      <c r="A14" s="12"/>
      <c r="B14" s="25">
        <v>315</v>
      </c>
      <c r="C14" s="20" t="s">
        <v>124</v>
      </c>
      <c r="D14" s="46">
        <v>1490091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1490091</v>
      </c>
      <c r="O14" s="47">
        <f t="shared" si="1"/>
        <v>27.783617989260144</v>
      </c>
      <c r="P14" s="9"/>
    </row>
    <row r="15" spans="1:16" ht="15">
      <c r="A15" s="12"/>
      <c r="B15" s="25">
        <v>316</v>
      </c>
      <c r="C15" s="20" t="s">
        <v>125</v>
      </c>
      <c r="D15" s="46">
        <v>130451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130451</v>
      </c>
      <c r="O15" s="47">
        <f t="shared" si="1"/>
        <v>2.432335173031026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SUM(D17:D28)</f>
        <v>7637427</v>
      </c>
      <c r="E16" s="32">
        <f t="shared" si="3"/>
        <v>5018667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7117505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19773599</v>
      </c>
      <c r="O16" s="45">
        <f t="shared" si="1"/>
        <v>368.69031548329355</v>
      </c>
      <c r="P16" s="10"/>
    </row>
    <row r="17" spans="1:16" ht="15">
      <c r="A17" s="12"/>
      <c r="B17" s="25">
        <v>322</v>
      </c>
      <c r="C17" s="20" t="s">
        <v>0</v>
      </c>
      <c r="D17" s="46">
        <v>3805077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3805077</v>
      </c>
      <c r="O17" s="47">
        <f t="shared" si="1"/>
        <v>70.94788559069212</v>
      </c>
      <c r="P17" s="9"/>
    </row>
    <row r="18" spans="1:16" ht="15">
      <c r="A18" s="12"/>
      <c r="B18" s="25">
        <v>323.1</v>
      </c>
      <c r="C18" s="20" t="s">
        <v>18</v>
      </c>
      <c r="D18" s="46">
        <v>3687813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3687813</v>
      </c>
      <c r="O18" s="47">
        <f t="shared" si="1"/>
        <v>68.76142974343675</v>
      </c>
      <c r="P18" s="9"/>
    </row>
    <row r="19" spans="1:16" ht="15">
      <c r="A19" s="12"/>
      <c r="B19" s="25">
        <v>323.4</v>
      </c>
      <c r="C19" s="20" t="s">
        <v>20</v>
      </c>
      <c r="D19" s="46">
        <v>72830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72830</v>
      </c>
      <c r="O19" s="47">
        <f t="shared" si="1"/>
        <v>1.357957935560859</v>
      </c>
      <c r="P19" s="9"/>
    </row>
    <row r="20" spans="1:16" ht="15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75070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75070</v>
      </c>
      <c r="O20" s="47">
        <f t="shared" si="1"/>
        <v>1.399724045346062</v>
      </c>
      <c r="P20" s="9"/>
    </row>
    <row r="21" spans="1:16" ht="15">
      <c r="A21" s="12"/>
      <c r="B21" s="25">
        <v>324.11</v>
      </c>
      <c r="C21" s="20" t="s">
        <v>156</v>
      </c>
      <c r="D21" s="46">
        <v>0</v>
      </c>
      <c r="E21" s="46">
        <v>1465270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1465270</v>
      </c>
      <c r="O21" s="47">
        <f t="shared" si="1"/>
        <v>27.32081593078759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4226306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4226306</v>
      </c>
      <c r="O22" s="47">
        <f t="shared" si="1"/>
        <v>78.80194659904535</v>
      </c>
      <c r="P22" s="9"/>
    </row>
    <row r="23" spans="1:16" ht="15">
      <c r="A23" s="12"/>
      <c r="B23" s="25">
        <v>324.22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2816129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2816129</v>
      </c>
      <c r="O23" s="47">
        <f t="shared" si="1"/>
        <v>52.50837186754177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1300570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1300570</v>
      </c>
      <c r="O24" s="47">
        <f t="shared" si="1"/>
        <v>24.249888126491648</v>
      </c>
      <c r="P24" s="9"/>
    </row>
    <row r="25" spans="1:16" ht="15">
      <c r="A25" s="12"/>
      <c r="B25" s="25">
        <v>324.32</v>
      </c>
      <c r="C25" s="20" t="s">
        <v>102</v>
      </c>
      <c r="D25" s="46">
        <v>0</v>
      </c>
      <c r="E25" s="46">
        <v>1399188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1399188</v>
      </c>
      <c r="O25" s="47">
        <f t="shared" si="1"/>
        <v>26.088678400954652</v>
      </c>
      <c r="P25" s="9"/>
    </row>
    <row r="26" spans="1:16" ht="15">
      <c r="A26" s="12"/>
      <c r="B26" s="25">
        <v>324.61</v>
      </c>
      <c r="C26" s="20" t="s">
        <v>25</v>
      </c>
      <c r="D26" s="46">
        <v>0</v>
      </c>
      <c r="E26" s="46">
        <v>788640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788640</v>
      </c>
      <c r="O26" s="47">
        <f t="shared" si="1"/>
        <v>14.704653937947494</v>
      </c>
      <c r="P26" s="9"/>
    </row>
    <row r="27" spans="1:16" ht="15">
      <c r="A27" s="12"/>
      <c r="B27" s="25">
        <v>325.1</v>
      </c>
      <c r="C27" s="20" t="s">
        <v>26</v>
      </c>
      <c r="D27" s="46">
        <v>0</v>
      </c>
      <c r="E27" s="46">
        <v>64999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64999</v>
      </c>
      <c r="O27" s="47">
        <f t="shared" si="1"/>
        <v>1.211944361575179</v>
      </c>
      <c r="P27" s="9"/>
    </row>
    <row r="28" spans="1:16" ht="15">
      <c r="A28" s="12"/>
      <c r="B28" s="25">
        <v>329</v>
      </c>
      <c r="C28" s="20" t="s">
        <v>27</v>
      </c>
      <c r="D28" s="46">
        <v>71707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1">SUM(D28:M28)</f>
        <v>71707</v>
      </c>
      <c r="O28" s="47">
        <f t="shared" si="1"/>
        <v>1.3370189439140812</v>
      </c>
      <c r="P28" s="9"/>
    </row>
    <row r="29" spans="1:16" ht="15.75">
      <c r="A29" s="29" t="s">
        <v>29</v>
      </c>
      <c r="B29" s="30"/>
      <c r="C29" s="31"/>
      <c r="D29" s="32">
        <f aca="true" t="shared" si="6" ref="D29:M29">SUM(D30:D40)</f>
        <v>10551123</v>
      </c>
      <c r="E29" s="32">
        <f t="shared" si="6"/>
        <v>613985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37381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11202489</v>
      </c>
      <c r="O29" s="45">
        <f t="shared" si="1"/>
        <v>208.8769577863962</v>
      </c>
      <c r="P29" s="10"/>
    </row>
    <row r="30" spans="1:16" ht="15">
      <c r="A30" s="12"/>
      <c r="B30" s="25">
        <v>331.2</v>
      </c>
      <c r="C30" s="20" t="s">
        <v>28</v>
      </c>
      <c r="D30" s="46">
        <v>30359</v>
      </c>
      <c r="E30" s="46">
        <v>19755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50114</v>
      </c>
      <c r="O30" s="47">
        <f t="shared" si="1"/>
        <v>0.9344048329355609</v>
      </c>
      <c r="P30" s="9"/>
    </row>
    <row r="31" spans="1:16" ht="15">
      <c r="A31" s="12"/>
      <c r="B31" s="25">
        <v>331.5</v>
      </c>
      <c r="C31" s="20" t="s">
        <v>161</v>
      </c>
      <c r="D31" s="46">
        <v>45333</v>
      </c>
      <c r="E31" s="46">
        <v>0</v>
      </c>
      <c r="F31" s="46">
        <v>0</v>
      </c>
      <c r="G31" s="46">
        <v>0</v>
      </c>
      <c r="H31" s="46">
        <v>0</v>
      </c>
      <c r="I31" s="46">
        <v>18023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63356</v>
      </c>
      <c r="O31" s="47">
        <f t="shared" si="1"/>
        <v>1.1813096658711217</v>
      </c>
      <c r="P31" s="9"/>
    </row>
    <row r="32" spans="1:16" ht="15">
      <c r="A32" s="12"/>
      <c r="B32" s="25">
        <v>331.9</v>
      </c>
      <c r="C32" s="20" t="s">
        <v>170</v>
      </c>
      <c r="D32" s="46">
        <v>251251</v>
      </c>
      <c r="E32" s="46">
        <v>0</v>
      </c>
      <c r="F32" s="46">
        <v>0</v>
      </c>
      <c r="G32" s="46">
        <v>0</v>
      </c>
      <c r="H32" s="46">
        <v>0</v>
      </c>
      <c r="I32" s="46">
        <v>19358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270609</v>
      </c>
      <c r="O32" s="47">
        <f t="shared" si="1"/>
        <v>5.04566303699284</v>
      </c>
      <c r="P32" s="9"/>
    </row>
    <row r="33" spans="1:16" ht="15">
      <c r="A33" s="12"/>
      <c r="B33" s="25">
        <v>334.2</v>
      </c>
      <c r="C33" s="20" t="s">
        <v>30</v>
      </c>
      <c r="D33" s="46">
        <v>0</v>
      </c>
      <c r="E33" s="46">
        <v>592740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592740</v>
      </c>
      <c r="O33" s="47">
        <f t="shared" si="1"/>
        <v>11.051983890214798</v>
      </c>
      <c r="P33" s="9"/>
    </row>
    <row r="34" spans="1:16" ht="15">
      <c r="A34" s="12"/>
      <c r="B34" s="25">
        <v>335.12</v>
      </c>
      <c r="C34" s="20" t="s">
        <v>126</v>
      </c>
      <c r="D34" s="46">
        <v>2526691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2526691</v>
      </c>
      <c r="O34" s="47">
        <f t="shared" si="1"/>
        <v>47.11163111575179</v>
      </c>
      <c r="P34" s="9"/>
    </row>
    <row r="35" spans="1:16" ht="15">
      <c r="A35" s="12"/>
      <c r="B35" s="25">
        <v>335.14</v>
      </c>
      <c r="C35" s="20" t="s">
        <v>127</v>
      </c>
      <c r="D35" s="46">
        <v>25988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25988</v>
      </c>
      <c r="O35" s="47">
        <f t="shared" si="1"/>
        <v>0.48456145584725535</v>
      </c>
      <c r="P35" s="9"/>
    </row>
    <row r="36" spans="1:16" ht="15">
      <c r="A36" s="12"/>
      <c r="B36" s="25">
        <v>335.15</v>
      </c>
      <c r="C36" s="20" t="s">
        <v>128</v>
      </c>
      <c r="D36" s="46">
        <v>16080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16080</v>
      </c>
      <c r="O36" s="47">
        <f t="shared" si="1"/>
        <v>0.29982100238663484</v>
      </c>
      <c r="P36" s="9"/>
    </row>
    <row r="37" spans="1:16" ht="15">
      <c r="A37" s="12"/>
      <c r="B37" s="25">
        <v>335.18</v>
      </c>
      <c r="C37" s="20" t="s">
        <v>129</v>
      </c>
      <c r="D37" s="46">
        <v>6911384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6911384</v>
      </c>
      <c r="O37" s="47">
        <f aca="true" t="shared" si="7" ref="O37:O68">(N37/O$86)</f>
        <v>128.86679594272076</v>
      </c>
      <c r="P37" s="9"/>
    </row>
    <row r="38" spans="1:16" ht="15">
      <c r="A38" s="12"/>
      <c r="B38" s="25">
        <v>335.49</v>
      </c>
      <c r="C38" s="20" t="s">
        <v>36</v>
      </c>
      <c r="D38" s="46">
        <v>24593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24593</v>
      </c>
      <c r="O38" s="47">
        <f t="shared" si="7"/>
        <v>0.45855086515513127</v>
      </c>
      <c r="P38" s="9"/>
    </row>
    <row r="39" spans="1:16" ht="15">
      <c r="A39" s="12"/>
      <c r="B39" s="25">
        <v>337.2</v>
      </c>
      <c r="C39" s="20" t="s">
        <v>37</v>
      </c>
      <c r="D39" s="46">
        <v>558297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558297</v>
      </c>
      <c r="O39" s="47">
        <f t="shared" si="7"/>
        <v>10.409774015513127</v>
      </c>
      <c r="P39" s="9"/>
    </row>
    <row r="40" spans="1:16" ht="15">
      <c r="A40" s="12"/>
      <c r="B40" s="25">
        <v>338</v>
      </c>
      <c r="C40" s="20" t="s">
        <v>38</v>
      </c>
      <c r="D40" s="46">
        <v>161147</v>
      </c>
      <c r="E40" s="46">
        <v>1490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162637</v>
      </c>
      <c r="O40" s="47">
        <f t="shared" si="7"/>
        <v>3.03246196300716</v>
      </c>
      <c r="P40" s="9"/>
    </row>
    <row r="41" spans="1:16" ht="15.75">
      <c r="A41" s="29" t="s">
        <v>43</v>
      </c>
      <c r="B41" s="30"/>
      <c r="C41" s="31"/>
      <c r="D41" s="32">
        <f aca="true" t="shared" si="8" ref="D41:M41">SUM(D42:D61)</f>
        <v>3188912</v>
      </c>
      <c r="E41" s="32">
        <f t="shared" si="8"/>
        <v>1087666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25122574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5"/>
        <v>29399152</v>
      </c>
      <c r="O41" s="45">
        <f t="shared" si="7"/>
        <v>548.1643794749403</v>
      </c>
      <c r="P41" s="10"/>
    </row>
    <row r="42" spans="1:16" ht="15">
      <c r="A42" s="12"/>
      <c r="B42" s="25">
        <v>341.2</v>
      </c>
      <c r="C42" s="20" t="s">
        <v>130</v>
      </c>
      <c r="D42" s="46">
        <v>101571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61">SUM(D42:M42)</f>
        <v>101571</v>
      </c>
      <c r="O42" s="47">
        <f t="shared" si="7"/>
        <v>1.893850686157518</v>
      </c>
      <c r="P42" s="9"/>
    </row>
    <row r="43" spans="1:16" ht="15">
      <c r="A43" s="12"/>
      <c r="B43" s="25">
        <v>341.3</v>
      </c>
      <c r="C43" s="20" t="s">
        <v>131</v>
      </c>
      <c r="D43" s="46">
        <v>118233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118233</v>
      </c>
      <c r="O43" s="47">
        <f t="shared" si="7"/>
        <v>2.204523418854415</v>
      </c>
      <c r="P43" s="9"/>
    </row>
    <row r="44" spans="1:16" ht="15">
      <c r="A44" s="12"/>
      <c r="B44" s="25">
        <v>341.8</v>
      </c>
      <c r="C44" s="20" t="s">
        <v>132</v>
      </c>
      <c r="D44" s="46">
        <v>207942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207942</v>
      </c>
      <c r="O44" s="47">
        <f t="shared" si="7"/>
        <v>3.8772001789976134</v>
      </c>
      <c r="P44" s="9"/>
    </row>
    <row r="45" spans="1:16" ht="15">
      <c r="A45" s="12"/>
      <c r="B45" s="25">
        <v>341.9</v>
      </c>
      <c r="C45" s="20" t="s">
        <v>133</v>
      </c>
      <c r="D45" s="46">
        <v>61276</v>
      </c>
      <c r="E45" s="46">
        <v>28000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89276</v>
      </c>
      <c r="O45" s="47">
        <f t="shared" si="7"/>
        <v>1.6646032219570406</v>
      </c>
      <c r="P45" s="9"/>
    </row>
    <row r="46" spans="1:16" ht="15">
      <c r="A46" s="12"/>
      <c r="B46" s="25">
        <v>342.1</v>
      </c>
      <c r="C46" s="20" t="s">
        <v>50</v>
      </c>
      <c r="D46" s="46">
        <v>424960</v>
      </c>
      <c r="E46" s="46">
        <v>300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425260</v>
      </c>
      <c r="O46" s="47">
        <f t="shared" si="7"/>
        <v>7.929221360381861</v>
      </c>
      <c r="P46" s="9"/>
    </row>
    <row r="47" spans="1:16" ht="15">
      <c r="A47" s="12"/>
      <c r="B47" s="25">
        <v>342.2</v>
      </c>
      <c r="C47" s="20" t="s">
        <v>166</v>
      </c>
      <c r="D47" s="46">
        <v>497330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497330</v>
      </c>
      <c r="O47" s="47">
        <f t="shared" si="7"/>
        <v>9.273008651551313</v>
      </c>
      <c r="P47" s="9"/>
    </row>
    <row r="48" spans="1:16" ht="15">
      <c r="A48" s="12"/>
      <c r="B48" s="25">
        <v>342.6</v>
      </c>
      <c r="C48" s="20" t="s">
        <v>51</v>
      </c>
      <c r="D48" s="46">
        <v>1345369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1345369</v>
      </c>
      <c r="O48" s="47">
        <f t="shared" si="7"/>
        <v>25.08519167661098</v>
      </c>
      <c r="P48" s="9"/>
    </row>
    <row r="49" spans="1:16" ht="15">
      <c r="A49" s="12"/>
      <c r="B49" s="25">
        <v>342.9</v>
      </c>
      <c r="C49" s="20" t="s">
        <v>52</v>
      </c>
      <c r="D49" s="46">
        <v>48589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48589</v>
      </c>
      <c r="O49" s="47">
        <f t="shared" si="7"/>
        <v>0.905970316229117</v>
      </c>
      <c r="P49" s="9"/>
    </row>
    <row r="50" spans="1:16" ht="15">
      <c r="A50" s="12"/>
      <c r="B50" s="25">
        <v>343.3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12286182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12286182</v>
      </c>
      <c r="O50" s="47">
        <f t="shared" si="7"/>
        <v>229.08304743436753</v>
      </c>
      <c r="P50" s="9"/>
    </row>
    <row r="51" spans="1:16" ht="15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4672787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4672787</v>
      </c>
      <c r="O51" s="47">
        <f t="shared" si="7"/>
        <v>87.12684591288783</v>
      </c>
      <c r="P51" s="9"/>
    </row>
    <row r="52" spans="1:16" ht="15">
      <c r="A52" s="12"/>
      <c r="B52" s="25">
        <v>343.5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7693866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7693866</v>
      </c>
      <c r="O52" s="47">
        <f t="shared" si="7"/>
        <v>143.4566303699284</v>
      </c>
      <c r="P52" s="9"/>
    </row>
    <row r="53" spans="1:16" ht="15">
      <c r="A53" s="12"/>
      <c r="B53" s="25">
        <v>343.6</v>
      </c>
      <c r="C53" s="20" t="s">
        <v>167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32518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32518</v>
      </c>
      <c r="O53" s="47">
        <f t="shared" si="7"/>
        <v>0.6063171241050119</v>
      </c>
      <c r="P53" s="9"/>
    </row>
    <row r="54" spans="1:16" ht="15">
      <c r="A54" s="12"/>
      <c r="B54" s="25">
        <v>343.7</v>
      </c>
      <c r="C54" s="20" t="s">
        <v>56</v>
      </c>
      <c r="D54" s="46">
        <v>0</v>
      </c>
      <c r="E54" s="46">
        <v>459940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459940</v>
      </c>
      <c r="O54" s="47">
        <f t="shared" si="7"/>
        <v>8.575850238663485</v>
      </c>
      <c r="P54" s="9"/>
    </row>
    <row r="55" spans="1:16" ht="15">
      <c r="A55" s="12"/>
      <c r="B55" s="25">
        <v>343.8</v>
      </c>
      <c r="C55" s="20" t="s">
        <v>57</v>
      </c>
      <c r="D55" s="46">
        <v>11485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11485</v>
      </c>
      <c r="O55" s="47">
        <f t="shared" si="7"/>
        <v>0.21414454057279236</v>
      </c>
      <c r="P55" s="9"/>
    </row>
    <row r="56" spans="1:16" ht="15">
      <c r="A56" s="12"/>
      <c r="B56" s="25">
        <v>343.9</v>
      </c>
      <c r="C56" s="20" t="s">
        <v>58</v>
      </c>
      <c r="D56" s="46">
        <v>103453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103453</v>
      </c>
      <c r="O56" s="47">
        <f t="shared" si="7"/>
        <v>1.9289416766109786</v>
      </c>
      <c r="P56" s="9"/>
    </row>
    <row r="57" spans="1:16" ht="15">
      <c r="A57" s="12"/>
      <c r="B57" s="25">
        <v>344.1</v>
      </c>
      <c r="C57" s="20" t="s">
        <v>134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437221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437221</v>
      </c>
      <c r="O57" s="47">
        <f t="shared" si="7"/>
        <v>8.15224119928401</v>
      </c>
      <c r="P57" s="9"/>
    </row>
    <row r="58" spans="1:16" ht="15">
      <c r="A58" s="12"/>
      <c r="B58" s="25">
        <v>344.9</v>
      </c>
      <c r="C58" s="20" t="s">
        <v>135</v>
      </c>
      <c r="D58" s="46">
        <v>0</v>
      </c>
      <c r="E58" s="46">
        <v>308809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308809</v>
      </c>
      <c r="O58" s="47">
        <f t="shared" si="7"/>
        <v>5.757924373508353</v>
      </c>
      <c r="P58" s="9"/>
    </row>
    <row r="59" spans="1:16" ht="15">
      <c r="A59" s="12"/>
      <c r="B59" s="25">
        <v>347.2</v>
      </c>
      <c r="C59" s="20" t="s">
        <v>60</v>
      </c>
      <c r="D59" s="46">
        <v>268070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268070</v>
      </c>
      <c r="O59" s="47">
        <f t="shared" si="7"/>
        <v>4.9983218973747015</v>
      </c>
      <c r="P59" s="9"/>
    </row>
    <row r="60" spans="1:16" ht="15">
      <c r="A60" s="12"/>
      <c r="B60" s="25">
        <v>347.4</v>
      </c>
      <c r="C60" s="20" t="s">
        <v>61</v>
      </c>
      <c r="D60" s="46">
        <v>634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634</v>
      </c>
      <c r="O60" s="47">
        <f t="shared" si="7"/>
        <v>0.011821300715990454</v>
      </c>
      <c r="P60" s="9"/>
    </row>
    <row r="61" spans="1:16" ht="15">
      <c r="A61" s="12"/>
      <c r="B61" s="25">
        <v>349</v>
      </c>
      <c r="C61" s="20" t="s">
        <v>97</v>
      </c>
      <c r="D61" s="46">
        <v>0</v>
      </c>
      <c r="E61" s="46">
        <v>290617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290617</v>
      </c>
      <c r="O61" s="47">
        <f t="shared" si="7"/>
        <v>5.418723896181384</v>
      </c>
      <c r="P61" s="9"/>
    </row>
    <row r="62" spans="1:16" ht="15.75">
      <c r="A62" s="29" t="s">
        <v>44</v>
      </c>
      <c r="B62" s="30"/>
      <c r="C62" s="31"/>
      <c r="D62" s="32">
        <f aca="true" t="shared" si="10" ref="D62:M62">SUM(D63:D68)</f>
        <v>364765</v>
      </c>
      <c r="E62" s="32">
        <f t="shared" si="10"/>
        <v>34452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aca="true" t="shared" si="11" ref="N62:N70">SUM(D62:M62)</f>
        <v>399217</v>
      </c>
      <c r="O62" s="45">
        <f t="shared" si="7"/>
        <v>7.4436343973747015</v>
      </c>
      <c r="P62" s="10"/>
    </row>
    <row r="63" spans="1:16" ht="15">
      <c r="A63" s="13"/>
      <c r="B63" s="39">
        <v>351.1</v>
      </c>
      <c r="C63" s="21" t="s">
        <v>64</v>
      </c>
      <c r="D63" s="46">
        <v>96999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96999</v>
      </c>
      <c r="O63" s="47">
        <f t="shared" si="7"/>
        <v>1.8086030727923628</v>
      </c>
      <c r="P63" s="9"/>
    </row>
    <row r="64" spans="1:16" ht="15">
      <c r="A64" s="13"/>
      <c r="B64" s="39">
        <v>351.2</v>
      </c>
      <c r="C64" s="21" t="s">
        <v>65</v>
      </c>
      <c r="D64" s="46">
        <v>31326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31326</v>
      </c>
      <c r="O64" s="47">
        <f t="shared" si="7"/>
        <v>0.5840915871121718</v>
      </c>
      <c r="P64" s="9"/>
    </row>
    <row r="65" spans="1:16" ht="15">
      <c r="A65" s="13"/>
      <c r="B65" s="39">
        <v>351.3</v>
      </c>
      <c r="C65" s="21" t="s">
        <v>66</v>
      </c>
      <c r="D65" s="46">
        <v>0</v>
      </c>
      <c r="E65" s="46">
        <v>6434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6434</v>
      </c>
      <c r="O65" s="47">
        <f t="shared" si="7"/>
        <v>0.11996569212410502</v>
      </c>
      <c r="P65" s="9"/>
    </row>
    <row r="66" spans="1:16" ht="15">
      <c r="A66" s="13"/>
      <c r="B66" s="39">
        <v>351.9</v>
      </c>
      <c r="C66" s="21" t="s">
        <v>153</v>
      </c>
      <c r="D66" s="46">
        <v>0</v>
      </c>
      <c r="E66" s="46">
        <v>8500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8500</v>
      </c>
      <c r="O66" s="47">
        <f t="shared" si="7"/>
        <v>0.15848747016706444</v>
      </c>
      <c r="P66" s="9"/>
    </row>
    <row r="67" spans="1:16" ht="15">
      <c r="A67" s="13"/>
      <c r="B67" s="39">
        <v>354</v>
      </c>
      <c r="C67" s="21" t="s">
        <v>67</v>
      </c>
      <c r="D67" s="46">
        <v>236440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236440</v>
      </c>
      <c r="O67" s="47">
        <f t="shared" si="7"/>
        <v>4.4085620525059666</v>
      </c>
      <c r="P67" s="9"/>
    </row>
    <row r="68" spans="1:16" ht="15">
      <c r="A68" s="13"/>
      <c r="B68" s="39">
        <v>359</v>
      </c>
      <c r="C68" s="21" t="s">
        <v>68</v>
      </c>
      <c r="D68" s="46">
        <v>0</v>
      </c>
      <c r="E68" s="46">
        <v>19518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19518</v>
      </c>
      <c r="O68" s="47">
        <f t="shared" si="7"/>
        <v>0.36392452267303105</v>
      </c>
      <c r="P68" s="9"/>
    </row>
    <row r="69" spans="1:16" ht="15.75">
      <c r="A69" s="29" t="s">
        <v>3</v>
      </c>
      <c r="B69" s="30"/>
      <c r="C69" s="31"/>
      <c r="D69" s="32">
        <f aca="true" t="shared" si="12" ref="D69:M69">SUM(D70:D78)</f>
        <v>1147742</v>
      </c>
      <c r="E69" s="32">
        <f t="shared" si="12"/>
        <v>298094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1620379</v>
      </c>
      <c r="J69" s="32">
        <f t="shared" si="12"/>
        <v>0</v>
      </c>
      <c r="K69" s="32">
        <f t="shared" si="12"/>
        <v>22376705</v>
      </c>
      <c r="L69" s="32">
        <f t="shared" si="12"/>
        <v>0</v>
      </c>
      <c r="M69" s="32">
        <f t="shared" si="12"/>
        <v>0</v>
      </c>
      <c r="N69" s="32">
        <f t="shared" si="11"/>
        <v>25442920</v>
      </c>
      <c r="O69" s="45">
        <f aca="true" t="shared" si="13" ref="O69:O84">(N69/O$86)</f>
        <v>474.39812052505965</v>
      </c>
      <c r="P69" s="10"/>
    </row>
    <row r="70" spans="1:16" ht="15">
      <c r="A70" s="12"/>
      <c r="B70" s="25">
        <v>361.1</v>
      </c>
      <c r="C70" s="20" t="s">
        <v>69</v>
      </c>
      <c r="D70" s="46">
        <v>188575</v>
      </c>
      <c r="E70" s="46">
        <v>178915</v>
      </c>
      <c r="F70" s="46">
        <v>0</v>
      </c>
      <c r="G70" s="46">
        <v>0</v>
      </c>
      <c r="H70" s="46">
        <v>0</v>
      </c>
      <c r="I70" s="46">
        <v>423699</v>
      </c>
      <c r="J70" s="46">
        <v>0</v>
      </c>
      <c r="K70" s="46">
        <v>14884075</v>
      </c>
      <c r="L70" s="46">
        <v>0</v>
      </c>
      <c r="M70" s="46">
        <v>0</v>
      </c>
      <c r="N70" s="46">
        <f t="shared" si="11"/>
        <v>15675264</v>
      </c>
      <c r="O70" s="47">
        <f t="shared" si="13"/>
        <v>292.2744630071599</v>
      </c>
      <c r="P70" s="9"/>
    </row>
    <row r="71" spans="1:16" ht="15">
      <c r="A71" s="12"/>
      <c r="B71" s="25">
        <v>361.2</v>
      </c>
      <c r="C71" s="20" t="s">
        <v>70</v>
      </c>
      <c r="D71" s="46">
        <v>36071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4" ref="N71:N78">SUM(D71:M71)</f>
        <v>36071</v>
      </c>
      <c r="O71" s="47">
        <f t="shared" si="13"/>
        <v>0.6725648866348448</v>
      </c>
      <c r="P71" s="9"/>
    </row>
    <row r="72" spans="1:16" ht="15">
      <c r="A72" s="12"/>
      <c r="B72" s="25">
        <v>362</v>
      </c>
      <c r="C72" s="20" t="s">
        <v>72</v>
      </c>
      <c r="D72" s="46">
        <v>175267</v>
      </c>
      <c r="E72" s="46">
        <v>0</v>
      </c>
      <c r="F72" s="46">
        <v>0</v>
      </c>
      <c r="G72" s="46">
        <v>0</v>
      </c>
      <c r="H72" s="46">
        <v>0</v>
      </c>
      <c r="I72" s="46">
        <v>32561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207828</v>
      </c>
      <c r="O72" s="47">
        <f t="shared" si="13"/>
        <v>3.875074582338902</v>
      </c>
      <c r="P72" s="9"/>
    </row>
    <row r="73" spans="1:16" ht="15">
      <c r="A73" s="12"/>
      <c r="B73" s="25">
        <v>364</v>
      </c>
      <c r="C73" s="20" t="s">
        <v>136</v>
      </c>
      <c r="D73" s="46">
        <v>305371</v>
      </c>
      <c r="E73" s="46">
        <v>29422</v>
      </c>
      <c r="F73" s="46">
        <v>0</v>
      </c>
      <c r="G73" s="46">
        <v>0</v>
      </c>
      <c r="H73" s="46">
        <v>0</v>
      </c>
      <c r="I73" s="46">
        <v>61132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395925</v>
      </c>
      <c r="O73" s="47">
        <f t="shared" si="13"/>
        <v>7.382253132458234</v>
      </c>
      <c r="P73" s="9"/>
    </row>
    <row r="74" spans="1:16" ht="15">
      <c r="A74" s="12"/>
      <c r="B74" s="25">
        <v>365</v>
      </c>
      <c r="C74" s="20" t="s">
        <v>137</v>
      </c>
      <c r="D74" s="46">
        <v>500</v>
      </c>
      <c r="E74" s="46">
        <v>0</v>
      </c>
      <c r="F74" s="46">
        <v>0</v>
      </c>
      <c r="G74" s="46">
        <v>0</v>
      </c>
      <c r="H74" s="46">
        <v>0</v>
      </c>
      <c r="I74" s="46">
        <v>213968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214468</v>
      </c>
      <c r="O74" s="47">
        <f t="shared" si="13"/>
        <v>3.998881264916468</v>
      </c>
      <c r="P74" s="9"/>
    </row>
    <row r="75" spans="1:16" ht="15">
      <c r="A75" s="12"/>
      <c r="B75" s="25">
        <v>366</v>
      </c>
      <c r="C75" s="20" t="s">
        <v>75</v>
      </c>
      <c r="D75" s="46">
        <v>173006</v>
      </c>
      <c r="E75" s="46">
        <v>96210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269216</v>
      </c>
      <c r="O75" s="47">
        <f t="shared" si="13"/>
        <v>5.019689737470167</v>
      </c>
      <c r="P75" s="9"/>
    </row>
    <row r="76" spans="1:16" ht="15">
      <c r="A76" s="12"/>
      <c r="B76" s="25">
        <v>368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7482692</v>
      </c>
      <c r="L76" s="46">
        <v>0</v>
      </c>
      <c r="M76" s="46">
        <v>0</v>
      </c>
      <c r="N76" s="46">
        <f t="shared" si="14"/>
        <v>7482692</v>
      </c>
      <c r="O76" s="47">
        <f t="shared" si="13"/>
        <v>139.51916766109784</v>
      </c>
      <c r="P76" s="9"/>
    </row>
    <row r="77" spans="1:16" ht="15">
      <c r="A77" s="12"/>
      <c r="B77" s="25">
        <v>369.3</v>
      </c>
      <c r="C77" s="20" t="s">
        <v>77</v>
      </c>
      <c r="D77" s="46">
        <v>55604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55604</v>
      </c>
      <c r="O77" s="47">
        <f t="shared" si="13"/>
        <v>1.036769093078759</v>
      </c>
      <c r="P77" s="9"/>
    </row>
    <row r="78" spans="1:16" ht="15">
      <c r="A78" s="12"/>
      <c r="B78" s="25">
        <v>369.9</v>
      </c>
      <c r="C78" s="20" t="s">
        <v>78</v>
      </c>
      <c r="D78" s="46">
        <v>213348</v>
      </c>
      <c r="E78" s="46">
        <v>-6453</v>
      </c>
      <c r="F78" s="46">
        <v>0</v>
      </c>
      <c r="G78" s="46">
        <v>0</v>
      </c>
      <c r="H78" s="46">
        <v>0</v>
      </c>
      <c r="I78" s="46">
        <v>889019</v>
      </c>
      <c r="J78" s="46">
        <v>0</v>
      </c>
      <c r="K78" s="46">
        <v>9938</v>
      </c>
      <c r="L78" s="46">
        <v>0</v>
      </c>
      <c r="M78" s="46">
        <v>0</v>
      </c>
      <c r="N78" s="46">
        <f t="shared" si="14"/>
        <v>1105852</v>
      </c>
      <c r="O78" s="47">
        <f t="shared" si="13"/>
        <v>20.619257159904535</v>
      </c>
      <c r="P78" s="9"/>
    </row>
    <row r="79" spans="1:16" ht="15.75">
      <c r="A79" s="29" t="s">
        <v>45</v>
      </c>
      <c r="B79" s="30"/>
      <c r="C79" s="31"/>
      <c r="D79" s="32">
        <f aca="true" t="shared" si="15" ref="D79:M79">SUM(D80:D83)</f>
        <v>6417564</v>
      </c>
      <c r="E79" s="32">
        <f t="shared" si="15"/>
        <v>1121842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11986703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aca="true" t="shared" si="16" ref="N79:N84">SUM(D79:M79)</f>
        <v>19526109</v>
      </c>
      <c r="O79" s="45">
        <f t="shared" si="13"/>
        <v>364.07571971957043</v>
      </c>
      <c r="P79" s="9"/>
    </row>
    <row r="80" spans="1:16" ht="15">
      <c r="A80" s="12"/>
      <c r="B80" s="25">
        <v>381</v>
      </c>
      <c r="C80" s="20" t="s">
        <v>79</v>
      </c>
      <c r="D80" s="46">
        <v>6409058</v>
      </c>
      <c r="E80" s="46">
        <v>1121598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7530656</v>
      </c>
      <c r="O80" s="47">
        <f t="shared" si="13"/>
        <v>140.4134844868735</v>
      </c>
      <c r="P80" s="9"/>
    </row>
    <row r="81" spans="1:16" ht="15">
      <c r="A81" s="12"/>
      <c r="B81" s="25">
        <v>383</v>
      </c>
      <c r="C81" s="20" t="s">
        <v>80</v>
      </c>
      <c r="D81" s="46">
        <v>8506</v>
      </c>
      <c r="E81" s="46">
        <v>244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8750</v>
      </c>
      <c r="O81" s="47">
        <f t="shared" si="13"/>
        <v>0.1631488663484487</v>
      </c>
      <c r="P81" s="9"/>
    </row>
    <row r="82" spans="1:16" ht="15">
      <c r="A82" s="12"/>
      <c r="B82" s="25">
        <v>389.3</v>
      </c>
      <c r="C82" s="20" t="s">
        <v>140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249469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249469</v>
      </c>
      <c r="O82" s="47">
        <f t="shared" si="13"/>
        <v>4.651495375894988</v>
      </c>
      <c r="P82" s="9"/>
    </row>
    <row r="83" spans="1:16" ht="15.75" thickBot="1">
      <c r="A83" s="12"/>
      <c r="B83" s="25">
        <v>389.4</v>
      </c>
      <c r="C83" s="20" t="s">
        <v>141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11737234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11737234</v>
      </c>
      <c r="O83" s="47">
        <f t="shared" si="13"/>
        <v>218.84759099045345</v>
      </c>
      <c r="P83" s="9"/>
    </row>
    <row r="84" spans="1:119" ht="16.5" thickBot="1">
      <c r="A84" s="14" t="s">
        <v>62</v>
      </c>
      <c r="B84" s="23"/>
      <c r="C84" s="22"/>
      <c r="D84" s="15">
        <f aca="true" t="shared" si="17" ref="D84:M84">SUM(D5,D16,D29,D41,D62,D69,D79)</f>
        <v>49467965</v>
      </c>
      <c r="E84" s="15">
        <f t="shared" si="17"/>
        <v>10262818</v>
      </c>
      <c r="F84" s="15">
        <f t="shared" si="17"/>
        <v>0</v>
      </c>
      <c r="G84" s="15">
        <f t="shared" si="17"/>
        <v>0</v>
      </c>
      <c r="H84" s="15">
        <f t="shared" si="17"/>
        <v>0</v>
      </c>
      <c r="I84" s="15">
        <f t="shared" si="17"/>
        <v>45884542</v>
      </c>
      <c r="J84" s="15">
        <f t="shared" si="17"/>
        <v>0</v>
      </c>
      <c r="K84" s="15">
        <f t="shared" si="17"/>
        <v>23216156</v>
      </c>
      <c r="L84" s="15">
        <f t="shared" si="17"/>
        <v>0</v>
      </c>
      <c r="M84" s="15">
        <f t="shared" si="17"/>
        <v>0</v>
      </c>
      <c r="N84" s="15">
        <f t="shared" si="16"/>
        <v>128831481</v>
      </c>
      <c r="O84" s="38">
        <f t="shared" si="13"/>
        <v>2402.1382943019094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171</v>
      </c>
      <c r="M86" s="48"/>
      <c r="N86" s="48"/>
      <c r="O86" s="43">
        <v>53632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18796944</v>
      </c>
      <c r="E5" s="27">
        <f t="shared" si="0"/>
        <v>2205460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757700</v>
      </c>
      <c r="L5" s="27">
        <f t="shared" si="0"/>
        <v>0</v>
      </c>
      <c r="M5" s="27">
        <f t="shared" si="0"/>
        <v>0</v>
      </c>
      <c r="N5" s="28">
        <f>SUM(D5:M5)</f>
        <v>21760104</v>
      </c>
      <c r="O5" s="33">
        <f aca="true" t="shared" si="1" ref="O5:O36">(N5/O$88)</f>
        <v>415.23746278910005</v>
      </c>
      <c r="P5" s="6"/>
    </row>
    <row r="6" spans="1:16" ht="15">
      <c r="A6" s="12"/>
      <c r="B6" s="25">
        <v>311</v>
      </c>
      <c r="C6" s="20" t="s">
        <v>2</v>
      </c>
      <c r="D6" s="46">
        <v>12440816</v>
      </c>
      <c r="E6" s="46">
        <v>466827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12907643</v>
      </c>
      <c r="O6" s="47">
        <f t="shared" si="1"/>
        <v>246.31026257537593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1738633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1738633</v>
      </c>
      <c r="O7" s="47">
        <f t="shared" si="1"/>
        <v>33.17748645141592</v>
      </c>
      <c r="P7" s="9"/>
    </row>
    <row r="8" spans="1:16" ht="15">
      <c r="A8" s="12"/>
      <c r="B8" s="25">
        <v>312.51</v>
      </c>
      <c r="C8" s="20" t="s">
        <v>90</v>
      </c>
      <c r="D8" s="46">
        <v>294800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294800</v>
      </c>
      <c r="L8" s="46">
        <v>0</v>
      </c>
      <c r="M8" s="46">
        <v>0</v>
      </c>
      <c r="N8" s="46">
        <f>SUM(D8:M8)</f>
        <v>589600</v>
      </c>
      <c r="O8" s="47">
        <f t="shared" si="1"/>
        <v>11.25104953820319</v>
      </c>
      <c r="P8" s="9"/>
    </row>
    <row r="9" spans="1:16" ht="15">
      <c r="A9" s="12"/>
      <c r="B9" s="25">
        <v>312.52</v>
      </c>
      <c r="C9" s="20" t="s">
        <v>123</v>
      </c>
      <c r="D9" s="46">
        <v>462900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462900</v>
      </c>
      <c r="L9" s="46">
        <v>0</v>
      </c>
      <c r="M9" s="46">
        <v>0</v>
      </c>
      <c r="N9" s="46">
        <f>SUM(D9:M9)</f>
        <v>925800</v>
      </c>
      <c r="O9" s="47">
        <f t="shared" si="1"/>
        <v>17.666590336615524</v>
      </c>
      <c r="P9" s="9"/>
    </row>
    <row r="10" spans="1:16" ht="15">
      <c r="A10" s="12"/>
      <c r="B10" s="25">
        <v>314.1</v>
      </c>
      <c r="C10" s="20" t="s">
        <v>11</v>
      </c>
      <c r="D10" s="46">
        <v>3128993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3128993</v>
      </c>
      <c r="O10" s="47">
        <f t="shared" si="1"/>
        <v>59.70904892756278</v>
      </c>
      <c r="P10" s="9"/>
    </row>
    <row r="11" spans="1:16" ht="15">
      <c r="A11" s="12"/>
      <c r="B11" s="25">
        <v>314.3</v>
      </c>
      <c r="C11" s="20" t="s">
        <v>12</v>
      </c>
      <c r="D11" s="46">
        <v>708213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708213</v>
      </c>
      <c r="O11" s="47">
        <f t="shared" si="1"/>
        <v>13.51448362720403</v>
      </c>
      <c r="P11" s="9"/>
    </row>
    <row r="12" spans="1:16" ht="15">
      <c r="A12" s="12"/>
      <c r="B12" s="25">
        <v>314.4</v>
      </c>
      <c r="C12" s="20" t="s">
        <v>13</v>
      </c>
      <c r="D12" s="46">
        <v>49445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49445</v>
      </c>
      <c r="O12" s="47">
        <f t="shared" si="1"/>
        <v>0.9435348446683459</v>
      </c>
      <c r="P12" s="9"/>
    </row>
    <row r="13" spans="1:16" ht="15">
      <c r="A13" s="12"/>
      <c r="B13" s="25">
        <v>314.8</v>
      </c>
      <c r="C13" s="20" t="s">
        <v>14</v>
      </c>
      <c r="D13" s="46">
        <v>44547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44547</v>
      </c>
      <c r="O13" s="47">
        <f t="shared" si="1"/>
        <v>0.850068697046027</v>
      </c>
      <c r="P13" s="9"/>
    </row>
    <row r="14" spans="1:16" ht="15">
      <c r="A14" s="12"/>
      <c r="B14" s="25">
        <v>315</v>
      </c>
      <c r="C14" s="20" t="s">
        <v>124</v>
      </c>
      <c r="D14" s="46">
        <v>1419326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1419326</v>
      </c>
      <c r="O14" s="47">
        <f t="shared" si="1"/>
        <v>27.084306541485383</v>
      </c>
      <c r="P14" s="9"/>
    </row>
    <row r="15" spans="1:16" ht="15">
      <c r="A15" s="12"/>
      <c r="B15" s="25">
        <v>316</v>
      </c>
      <c r="C15" s="20" t="s">
        <v>125</v>
      </c>
      <c r="D15" s="46">
        <v>247904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247904</v>
      </c>
      <c r="O15" s="47">
        <f t="shared" si="1"/>
        <v>4.730631249522937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SUM(D17:D28)</f>
        <v>6974563</v>
      </c>
      <c r="E16" s="32">
        <f t="shared" si="3"/>
        <v>4699818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5492366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17166747</v>
      </c>
      <c r="O16" s="45">
        <f t="shared" si="1"/>
        <v>327.5846691092283</v>
      </c>
      <c r="P16" s="10"/>
    </row>
    <row r="17" spans="1:16" ht="15">
      <c r="A17" s="12"/>
      <c r="B17" s="25">
        <v>322</v>
      </c>
      <c r="C17" s="20" t="s">
        <v>0</v>
      </c>
      <c r="D17" s="46">
        <v>3086299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3086299</v>
      </c>
      <c r="O17" s="47">
        <f t="shared" si="1"/>
        <v>58.89434012670789</v>
      </c>
      <c r="P17" s="9"/>
    </row>
    <row r="18" spans="1:16" ht="15">
      <c r="A18" s="12"/>
      <c r="B18" s="25">
        <v>323.1</v>
      </c>
      <c r="C18" s="20" t="s">
        <v>18</v>
      </c>
      <c r="D18" s="46">
        <v>3742315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3742315</v>
      </c>
      <c r="O18" s="47">
        <f t="shared" si="1"/>
        <v>71.41277383405847</v>
      </c>
      <c r="P18" s="9"/>
    </row>
    <row r="19" spans="1:16" ht="15">
      <c r="A19" s="12"/>
      <c r="B19" s="25">
        <v>323.4</v>
      </c>
      <c r="C19" s="20" t="s">
        <v>20</v>
      </c>
      <c r="D19" s="46">
        <v>85342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85342</v>
      </c>
      <c r="O19" s="47">
        <f t="shared" si="1"/>
        <v>1.62853980612167</v>
      </c>
      <c r="P19" s="9"/>
    </row>
    <row r="20" spans="1:16" ht="15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71550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71550</v>
      </c>
      <c r="O20" s="47">
        <f t="shared" si="1"/>
        <v>1.3653537897870391</v>
      </c>
      <c r="P20" s="9"/>
    </row>
    <row r="21" spans="1:16" ht="15">
      <c r="A21" s="12"/>
      <c r="B21" s="25">
        <v>324.11</v>
      </c>
      <c r="C21" s="20" t="s">
        <v>156</v>
      </c>
      <c r="D21" s="46">
        <v>0</v>
      </c>
      <c r="E21" s="46">
        <v>882466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882466</v>
      </c>
      <c r="O21" s="47">
        <f t="shared" si="1"/>
        <v>16.839668727578047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3717711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3717711</v>
      </c>
      <c r="O22" s="47">
        <f t="shared" si="1"/>
        <v>70.94326768948935</v>
      </c>
      <c r="P22" s="9"/>
    </row>
    <row r="23" spans="1:16" ht="15">
      <c r="A23" s="12"/>
      <c r="B23" s="25">
        <v>324.22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1703105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1703105</v>
      </c>
      <c r="O23" s="47">
        <f t="shared" si="1"/>
        <v>32.499522937180366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729804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729804</v>
      </c>
      <c r="O24" s="47">
        <f t="shared" si="1"/>
        <v>13.926494160751087</v>
      </c>
      <c r="P24" s="9"/>
    </row>
    <row r="25" spans="1:16" ht="15">
      <c r="A25" s="12"/>
      <c r="B25" s="25">
        <v>324.32</v>
      </c>
      <c r="C25" s="20" t="s">
        <v>102</v>
      </c>
      <c r="D25" s="46">
        <v>0</v>
      </c>
      <c r="E25" s="46">
        <v>2735022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2735022</v>
      </c>
      <c r="O25" s="47">
        <f t="shared" si="1"/>
        <v>52.19109228303183</v>
      </c>
      <c r="P25" s="9"/>
    </row>
    <row r="26" spans="1:16" ht="15">
      <c r="A26" s="12"/>
      <c r="B26" s="25">
        <v>324.61</v>
      </c>
      <c r="C26" s="20" t="s">
        <v>25</v>
      </c>
      <c r="D26" s="46">
        <v>0</v>
      </c>
      <c r="E26" s="46">
        <v>287590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287590</v>
      </c>
      <c r="O26" s="47">
        <f t="shared" si="1"/>
        <v>5.487939851919701</v>
      </c>
      <c r="P26" s="9"/>
    </row>
    <row r="27" spans="1:16" ht="15">
      <c r="A27" s="12"/>
      <c r="B27" s="25">
        <v>325.1</v>
      </c>
      <c r="C27" s="20" t="s">
        <v>26</v>
      </c>
      <c r="D27" s="46">
        <v>0</v>
      </c>
      <c r="E27" s="46">
        <v>64936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64936</v>
      </c>
      <c r="O27" s="47">
        <f t="shared" si="1"/>
        <v>1.2391420502251735</v>
      </c>
      <c r="P27" s="9"/>
    </row>
    <row r="28" spans="1:16" ht="15">
      <c r="A28" s="12"/>
      <c r="B28" s="25">
        <v>329</v>
      </c>
      <c r="C28" s="20" t="s">
        <v>27</v>
      </c>
      <c r="D28" s="46">
        <v>60607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33">SUM(D28:M28)</f>
        <v>60607</v>
      </c>
      <c r="O28" s="47">
        <f t="shared" si="1"/>
        <v>1.1565338523776811</v>
      </c>
      <c r="P28" s="9"/>
    </row>
    <row r="29" spans="1:16" ht="15.75">
      <c r="A29" s="29" t="s">
        <v>29</v>
      </c>
      <c r="B29" s="30"/>
      <c r="C29" s="31"/>
      <c r="D29" s="32">
        <f aca="true" t="shared" si="6" ref="D29:M29">SUM(D30:D42)</f>
        <v>11982096</v>
      </c>
      <c r="E29" s="32">
        <f t="shared" si="6"/>
        <v>2628173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388583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14998852</v>
      </c>
      <c r="O29" s="45">
        <f t="shared" si="1"/>
        <v>286.215785054576</v>
      </c>
      <c r="P29" s="10"/>
    </row>
    <row r="30" spans="1:16" ht="15">
      <c r="A30" s="12"/>
      <c r="B30" s="25">
        <v>331.2</v>
      </c>
      <c r="C30" s="20" t="s">
        <v>28</v>
      </c>
      <c r="D30" s="46">
        <v>0</v>
      </c>
      <c r="E30" s="46">
        <v>255986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255986</v>
      </c>
      <c r="O30" s="47">
        <f t="shared" si="1"/>
        <v>4.884856117853599</v>
      </c>
      <c r="P30" s="9"/>
    </row>
    <row r="31" spans="1:16" ht="15">
      <c r="A31" s="12"/>
      <c r="B31" s="25">
        <v>331.5</v>
      </c>
      <c r="C31" s="20" t="s">
        <v>161</v>
      </c>
      <c r="D31" s="46">
        <v>51438</v>
      </c>
      <c r="E31" s="46">
        <v>1911471</v>
      </c>
      <c r="F31" s="46">
        <v>0</v>
      </c>
      <c r="G31" s="46">
        <v>0</v>
      </c>
      <c r="H31" s="46">
        <v>0</v>
      </c>
      <c r="I31" s="46">
        <v>287718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2250627</v>
      </c>
      <c r="O31" s="47">
        <f t="shared" si="1"/>
        <v>42.947618502404396</v>
      </c>
      <c r="P31" s="9"/>
    </row>
    <row r="32" spans="1:16" ht="15">
      <c r="A32" s="12"/>
      <c r="B32" s="25">
        <v>334.2</v>
      </c>
      <c r="C32" s="20" t="s">
        <v>30</v>
      </c>
      <c r="D32" s="46">
        <v>0</v>
      </c>
      <c r="E32" s="46">
        <v>142155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142155</v>
      </c>
      <c r="O32" s="47">
        <f t="shared" si="1"/>
        <v>2.712674604991985</v>
      </c>
      <c r="P32" s="9"/>
    </row>
    <row r="33" spans="1:16" ht="15">
      <c r="A33" s="12"/>
      <c r="B33" s="25">
        <v>334.34</v>
      </c>
      <c r="C33" s="20" t="s">
        <v>164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84987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84987</v>
      </c>
      <c r="O33" s="47">
        <f t="shared" si="1"/>
        <v>1.6217655140828944</v>
      </c>
      <c r="P33" s="9"/>
    </row>
    <row r="34" spans="1:16" ht="15">
      <c r="A34" s="12"/>
      <c r="B34" s="25">
        <v>334.5</v>
      </c>
      <c r="C34" s="20" t="s">
        <v>165</v>
      </c>
      <c r="D34" s="46">
        <v>5612</v>
      </c>
      <c r="E34" s="46">
        <v>107072</v>
      </c>
      <c r="F34" s="46">
        <v>0</v>
      </c>
      <c r="G34" s="46">
        <v>0</v>
      </c>
      <c r="H34" s="46">
        <v>0</v>
      </c>
      <c r="I34" s="46">
        <v>15878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128562</v>
      </c>
      <c r="O34" s="47">
        <f t="shared" si="1"/>
        <v>2.453286008701626</v>
      </c>
      <c r="P34" s="9"/>
    </row>
    <row r="35" spans="1:16" ht="15">
      <c r="A35" s="12"/>
      <c r="B35" s="25">
        <v>334.7</v>
      </c>
      <c r="C35" s="20" t="s">
        <v>104</v>
      </c>
      <c r="D35" s="46">
        <v>0</v>
      </c>
      <c r="E35" s="46">
        <v>211489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211489</v>
      </c>
      <c r="O35" s="47">
        <f t="shared" si="1"/>
        <v>4.035741546446836</v>
      </c>
      <c r="P35" s="9"/>
    </row>
    <row r="36" spans="1:16" ht="15">
      <c r="A36" s="12"/>
      <c r="B36" s="25">
        <v>335.12</v>
      </c>
      <c r="C36" s="20" t="s">
        <v>126</v>
      </c>
      <c r="D36" s="46">
        <v>2701551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2701551</v>
      </c>
      <c r="O36" s="47">
        <f t="shared" si="1"/>
        <v>51.552381497595604</v>
      </c>
      <c r="P36" s="9"/>
    </row>
    <row r="37" spans="1:16" ht="15">
      <c r="A37" s="12"/>
      <c r="B37" s="25">
        <v>335.14</v>
      </c>
      <c r="C37" s="20" t="s">
        <v>127</v>
      </c>
      <c r="D37" s="46">
        <v>27314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27314</v>
      </c>
      <c r="O37" s="47">
        <f aca="true" t="shared" si="8" ref="O37:O68">(N37/O$88)</f>
        <v>0.5212197542172353</v>
      </c>
      <c r="P37" s="9"/>
    </row>
    <row r="38" spans="1:16" ht="15">
      <c r="A38" s="12"/>
      <c r="B38" s="25">
        <v>335.15</v>
      </c>
      <c r="C38" s="20" t="s">
        <v>128</v>
      </c>
      <c r="D38" s="46">
        <v>15926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15926</v>
      </c>
      <c r="O38" s="47">
        <f t="shared" si="8"/>
        <v>0.30390809861842605</v>
      </c>
      <c r="P38" s="9"/>
    </row>
    <row r="39" spans="1:16" ht="15">
      <c r="A39" s="12"/>
      <c r="B39" s="25">
        <v>335.18</v>
      </c>
      <c r="C39" s="20" t="s">
        <v>129</v>
      </c>
      <c r="D39" s="46">
        <v>8509531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8509531</v>
      </c>
      <c r="O39" s="47">
        <f t="shared" si="8"/>
        <v>162.38323410426685</v>
      </c>
      <c r="P39" s="9"/>
    </row>
    <row r="40" spans="1:16" ht="15">
      <c r="A40" s="12"/>
      <c r="B40" s="25">
        <v>335.49</v>
      </c>
      <c r="C40" s="20" t="s">
        <v>36</v>
      </c>
      <c r="D40" s="46">
        <v>25089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25089</v>
      </c>
      <c r="O40" s="47">
        <f t="shared" si="8"/>
        <v>0.4787611632699794</v>
      </c>
      <c r="P40" s="9"/>
    </row>
    <row r="41" spans="1:16" ht="15">
      <c r="A41" s="12"/>
      <c r="B41" s="25">
        <v>337.2</v>
      </c>
      <c r="C41" s="20" t="s">
        <v>37</v>
      </c>
      <c r="D41" s="46">
        <v>584905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584905</v>
      </c>
      <c r="O41" s="47">
        <f t="shared" si="8"/>
        <v>11.161457140676283</v>
      </c>
      <c r="P41" s="9"/>
    </row>
    <row r="42" spans="1:16" ht="15">
      <c r="A42" s="12"/>
      <c r="B42" s="25">
        <v>338</v>
      </c>
      <c r="C42" s="20" t="s">
        <v>38</v>
      </c>
      <c r="D42" s="46">
        <v>60730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60730</v>
      </c>
      <c r="O42" s="47">
        <f t="shared" si="8"/>
        <v>1.158881001450271</v>
      </c>
      <c r="P42" s="9"/>
    </row>
    <row r="43" spans="1:16" ht="15.75">
      <c r="A43" s="29" t="s">
        <v>43</v>
      </c>
      <c r="B43" s="30"/>
      <c r="C43" s="31"/>
      <c r="D43" s="32">
        <f aca="true" t="shared" si="9" ref="D43:M43">SUM(D44:D63)</f>
        <v>3048169</v>
      </c>
      <c r="E43" s="32">
        <f t="shared" si="9"/>
        <v>1275278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23326495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27649942</v>
      </c>
      <c r="O43" s="45">
        <f t="shared" si="8"/>
        <v>527.630371727349</v>
      </c>
      <c r="P43" s="10"/>
    </row>
    <row r="44" spans="1:16" ht="15">
      <c r="A44" s="12"/>
      <c r="B44" s="25">
        <v>341.2</v>
      </c>
      <c r="C44" s="20" t="s">
        <v>130</v>
      </c>
      <c r="D44" s="46">
        <v>89938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63">SUM(D44:M44)</f>
        <v>89938</v>
      </c>
      <c r="O44" s="47">
        <f t="shared" si="8"/>
        <v>1.7162430348828335</v>
      </c>
      <c r="P44" s="9"/>
    </row>
    <row r="45" spans="1:16" ht="15">
      <c r="A45" s="12"/>
      <c r="B45" s="25">
        <v>341.3</v>
      </c>
      <c r="C45" s="20" t="s">
        <v>131</v>
      </c>
      <c r="D45" s="46">
        <v>161647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161647</v>
      </c>
      <c r="O45" s="47">
        <f t="shared" si="8"/>
        <v>3.0846309442027326</v>
      </c>
      <c r="P45" s="9"/>
    </row>
    <row r="46" spans="1:16" ht="15">
      <c r="A46" s="12"/>
      <c r="B46" s="25">
        <v>341.8</v>
      </c>
      <c r="C46" s="20" t="s">
        <v>132</v>
      </c>
      <c r="D46" s="46">
        <v>66403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66403</v>
      </c>
      <c r="O46" s="47">
        <f t="shared" si="8"/>
        <v>1.2671360964811846</v>
      </c>
      <c r="P46" s="9"/>
    </row>
    <row r="47" spans="1:16" ht="15">
      <c r="A47" s="12"/>
      <c r="B47" s="25">
        <v>341.9</v>
      </c>
      <c r="C47" s="20" t="s">
        <v>133</v>
      </c>
      <c r="D47" s="46">
        <v>99473</v>
      </c>
      <c r="E47" s="46">
        <v>37250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136723</v>
      </c>
      <c r="O47" s="47">
        <f t="shared" si="8"/>
        <v>2.609018395542325</v>
      </c>
      <c r="P47" s="9"/>
    </row>
    <row r="48" spans="1:16" ht="15">
      <c r="A48" s="12"/>
      <c r="B48" s="25">
        <v>342.1</v>
      </c>
      <c r="C48" s="20" t="s">
        <v>50</v>
      </c>
      <c r="D48" s="46">
        <v>438346</v>
      </c>
      <c r="E48" s="46">
        <v>825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439171</v>
      </c>
      <c r="O48" s="47">
        <f t="shared" si="8"/>
        <v>8.38048622242577</v>
      </c>
      <c r="P48" s="9"/>
    </row>
    <row r="49" spans="1:16" ht="15">
      <c r="A49" s="12"/>
      <c r="B49" s="25">
        <v>342.2</v>
      </c>
      <c r="C49" s="20" t="s">
        <v>166</v>
      </c>
      <c r="D49" s="46">
        <v>412931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412931</v>
      </c>
      <c r="O49" s="47">
        <f t="shared" si="8"/>
        <v>7.879761086939928</v>
      </c>
      <c r="P49" s="9"/>
    </row>
    <row r="50" spans="1:16" ht="15">
      <c r="A50" s="12"/>
      <c r="B50" s="25">
        <v>342.6</v>
      </c>
      <c r="C50" s="20" t="s">
        <v>51</v>
      </c>
      <c r="D50" s="46">
        <v>955474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955474</v>
      </c>
      <c r="O50" s="47">
        <f t="shared" si="8"/>
        <v>18.23284482100603</v>
      </c>
      <c r="P50" s="9"/>
    </row>
    <row r="51" spans="1:16" ht="15">
      <c r="A51" s="12"/>
      <c r="B51" s="25">
        <v>342.9</v>
      </c>
      <c r="C51" s="20" t="s">
        <v>52</v>
      </c>
      <c r="D51" s="46">
        <v>129861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129861</v>
      </c>
      <c r="O51" s="47">
        <f t="shared" si="8"/>
        <v>2.478074192809709</v>
      </c>
      <c r="P51" s="9"/>
    </row>
    <row r="52" spans="1:16" ht="15">
      <c r="A52" s="12"/>
      <c r="B52" s="25">
        <v>343.3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11072706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11072706</v>
      </c>
      <c r="O52" s="47">
        <f t="shared" si="8"/>
        <v>211.29505381268606</v>
      </c>
      <c r="P52" s="9"/>
    </row>
    <row r="53" spans="1:16" ht="15">
      <c r="A53" s="12"/>
      <c r="B53" s="25">
        <v>343.4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4585363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4585363</v>
      </c>
      <c r="O53" s="47">
        <f t="shared" si="8"/>
        <v>87.50024807266621</v>
      </c>
      <c r="P53" s="9"/>
    </row>
    <row r="54" spans="1:16" ht="15">
      <c r="A54" s="12"/>
      <c r="B54" s="25">
        <v>343.5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7234211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7234211</v>
      </c>
      <c r="O54" s="47">
        <f t="shared" si="8"/>
        <v>138.046923898939</v>
      </c>
      <c r="P54" s="9"/>
    </row>
    <row r="55" spans="1:16" ht="15">
      <c r="A55" s="12"/>
      <c r="B55" s="25">
        <v>343.6</v>
      </c>
      <c r="C55" s="20" t="s">
        <v>167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73000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73000</v>
      </c>
      <c r="O55" s="47">
        <f t="shared" si="8"/>
        <v>1.3930234333257003</v>
      </c>
      <c r="P55" s="9"/>
    </row>
    <row r="56" spans="1:16" ht="15">
      <c r="A56" s="12"/>
      <c r="B56" s="25">
        <v>343.7</v>
      </c>
      <c r="C56" s="20" t="s">
        <v>56</v>
      </c>
      <c r="D56" s="46">
        <v>0</v>
      </c>
      <c r="E56" s="46">
        <v>441321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441321</v>
      </c>
      <c r="O56" s="47">
        <f t="shared" si="8"/>
        <v>8.421513624914128</v>
      </c>
      <c r="P56" s="9"/>
    </row>
    <row r="57" spans="1:16" ht="15">
      <c r="A57" s="12"/>
      <c r="B57" s="25">
        <v>343.8</v>
      </c>
      <c r="C57" s="20" t="s">
        <v>57</v>
      </c>
      <c r="D57" s="46">
        <v>8650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8650</v>
      </c>
      <c r="O57" s="47">
        <f t="shared" si="8"/>
        <v>0.16506373559270285</v>
      </c>
      <c r="P57" s="9"/>
    </row>
    <row r="58" spans="1:16" ht="15">
      <c r="A58" s="12"/>
      <c r="B58" s="25">
        <v>343.9</v>
      </c>
      <c r="C58" s="20" t="s">
        <v>58</v>
      </c>
      <c r="D58" s="46">
        <v>66103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66103</v>
      </c>
      <c r="O58" s="47">
        <f t="shared" si="8"/>
        <v>1.2614113426455995</v>
      </c>
      <c r="P58" s="9"/>
    </row>
    <row r="59" spans="1:16" ht="15">
      <c r="A59" s="12"/>
      <c r="B59" s="25">
        <v>344.1</v>
      </c>
      <c r="C59" s="20" t="s">
        <v>134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361215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361215</v>
      </c>
      <c r="O59" s="47">
        <f t="shared" si="8"/>
        <v>6.892889855736203</v>
      </c>
      <c r="P59" s="9"/>
    </row>
    <row r="60" spans="1:16" ht="15">
      <c r="A60" s="12"/>
      <c r="B60" s="25">
        <v>344.9</v>
      </c>
      <c r="C60" s="20" t="s">
        <v>135</v>
      </c>
      <c r="D60" s="46">
        <v>0</v>
      </c>
      <c r="E60" s="46">
        <v>470798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470798</v>
      </c>
      <c r="O60" s="47">
        <f t="shared" si="8"/>
        <v>8.984008854285932</v>
      </c>
      <c r="P60" s="9"/>
    </row>
    <row r="61" spans="1:16" ht="15">
      <c r="A61" s="12"/>
      <c r="B61" s="25">
        <v>347.2</v>
      </c>
      <c r="C61" s="20" t="s">
        <v>60</v>
      </c>
      <c r="D61" s="46">
        <v>487142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487142</v>
      </c>
      <c r="O61" s="47">
        <f t="shared" si="8"/>
        <v>9.295893443248607</v>
      </c>
      <c r="P61" s="9"/>
    </row>
    <row r="62" spans="1:16" ht="15">
      <c r="A62" s="12"/>
      <c r="B62" s="25">
        <v>347.4</v>
      </c>
      <c r="C62" s="20" t="s">
        <v>61</v>
      </c>
      <c r="D62" s="46">
        <v>132201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132201</v>
      </c>
      <c r="O62" s="47">
        <f t="shared" si="8"/>
        <v>2.522727272727273</v>
      </c>
      <c r="P62" s="9"/>
    </row>
    <row r="63" spans="1:16" ht="15">
      <c r="A63" s="12"/>
      <c r="B63" s="25">
        <v>349</v>
      </c>
      <c r="C63" s="20" t="s">
        <v>97</v>
      </c>
      <c r="D63" s="46">
        <v>0</v>
      </c>
      <c r="E63" s="46">
        <v>325084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325084</v>
      </c>
      <c r="O63" s="47">
        <f t="shared" si="8"/>
        <v>6.203419586291123</v>
      </c>
      <c r="P63" s="9"/>
    </row>
    <row r="64" spans="1:16" ht="15.75">
      <c r="A64" s="29" t="s">
        <v>44</v>
      </c>
      <c r="B64" s="30"/>
      <c r="C64" s="31"/>
      <c r="D64" s="32">
        <f aca="true" t="shared" si="11" ref="D64:M64">SUM(D65:D69)</f>
        <v>1505175</v>
      </c>
      <c r="E64" s="32">
        <f t="shared" si="11"/>
        <v>93506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aca="true" t="shared" si="12" ref="N64:N71">SUM(D64:M64)</f>
        <v>1598681</v>
      </c>
      <c r="O64" s="45">
        <f t="shared" si="8"/>
        <v>30.506850622089917</v>
      </c>
      <c r="P64" s="10"/>
    </row>
    <row r="65" spans="1:16" ht="15">
      <c r="A65" s="13"/>
      <c r="B65" s="39">
        <v>351.1</v>
      </c>
      <c r="C65" s="21" t="s">
        <v>64</v>
      </c>
      <c r="D65" s="46">
        <v>321368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321368</v>
      </c>
      <c r="O65" s="47">
        <f t="shared" si="8"/>
        <v>6.132508968781009</v>
      </c>
      <c r="P65" s="9"/>
    </row>
    <row r="66" spans="1:16" ht="15">
      <c r="A66" s="13"/>
      <c r="B66" s="39">
        <v>351.2</v>
      </c>
      <c r="C66" s="21" t="s">
        <v>65</v>
      </c>
      <c r="D66" s="46">
        <v>41809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41809</v>
      </c>
      <c r="O66" s="47">
        <f t="shared" si="8"/>
        <v>0.7978207770399206</v>
      </c>
      <c r="P66" s="9"/>
    </row>
    <row r="67" spans="1:16" ht="15">
      <c r="A67" s="13"/>
      <c r="B67" s="39">
        <v>351.3</v>
      </c>
      <c r="C67" s="21" t="s">
        <v>66</v>
      </c>
      <c r="D67" s="46">
        <v>0</v>
      </c>
      <c r="E67" s="46">
        <v>16216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16216</v>
      </c>
      <c r="O67" s="47">
        <f t="shared" si="8"/>
        <v>0.30944202732615833</v>
      </c>
      <c r="P67" s="9"/>
    </row>
    <row r="68" spans="1:16" ht="15">
      <c r="A68" s="13"/>
      <c r="B68" s="39">
        <v>354</v>
      </c>
      <c r="C68" s="21" t="s">
        <v>67</v>
      </c>
      <c r="D68" s="46">
        <v>1141998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1141998</v>
      </c>
      <c r="O68" s="47">
        <f t="shared" si="8"/>
        <v>21.792191435768263</v>
      </c>
      <c r="P68" s="9"/>
    </row>
    <row r="69" spans="1:16" ht="15">
      <c r="A69" s="13"/>
      <c r="B69" s="39">
        <v>359</v>
      </c>
      <c r="C69" s="21" t="s">
        <v>68</v>
      </c>
      <c r="D69" s="46">
        <v>0</v>
      </c>
      <c r="E69" s="46">
        <v>77290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77290</v>
      </c>
      <c r="O69" s="47">
        <f aca="true" t="shared" si="13" ref="O69:O86">(N69/O$88)</f>
        <v>1.4748874131745668</v>
      </c>
      <c r="P69" s="9"/>
    </row>
    <row r="70" spans="1:16" ht="15.75">
      <c r="A70" s="29" t="s">
        <v>3</v>
      </c>
      <c r="B70" s="30"/>
      <c r="C70" s="31"/>
      <c r="D70" s="32">
        <f aca="true" t="shared" si="14" ref="D70:M70">SUM(D71:D79)</f>
        <v>1911252</v>
      </c>
      <c r="E70" s="32">
        <f t="shared" si="14"/>
        <v>488766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1292484</v>
      </c>
      <c r="J70" s="32">
        <f t="shared" si="14"/>
        <v>0</v>
      </c>
      <c r="K70" s="32">
        <f t="shared" si="14"/>
        <v>13287925</v>
      </c>
      <c r="L70" s="32">
        <f t="shared" si="14"/>
        <v>0</v>
      </c>
      <c r="M70" s="32">
        <f t="shared" si="14"/>
        <v>0</v>
      </c>
      <c r="N70" s="32">
        <f t="shared" si="12"/>
        <v>16980427</v>
      </c>
      <c r="O70" s="45">
        <f t="shared" si="13"/>
        <v>324.02921532707427</v>
      </c>
      <c r="P70" s="10"/>
    </row>
    <row r="71" spans="1:16" ht="15">
      <c r="A71" s="12"/>
      <c r="B71" s="25">
        <v>361.1</v>
      </c>
      <c r="C71" s="20" t="s">
        <v>69</v>
      </c>
      <c r="D71" s="46">
        <v>251625</v>
      </c>
      <c r="E71" s="46">
        <v>219949</v>
      </c>
      <c r="F71" s="46">
        <v>0</v>
      </c>
      <c r="G71" s="46">
        <v>0</v>
      </c>
      <c r="H71" s="46">
        <v>0</v>
      </c>
      <c r="I71" s="46">
        <v>440658</v>
      </c>
      <c r="J71" s="46">
        <v>0</v>
      </c>
      <c r="K71" s="46">
        <v>5345037</v>
      </c>
      <c r="L71" s="46">
        <v>0</v>
      </c>
      <c r="M71" s="46">
        <v>0</v>
      </c>
      <c r="N71" s="46">
        <f t="shared" si="12"/>
        <v>6257269</v>
      </c>
      <c r="O71" s="47">
        <f t="shared" si="13"/>
        <v>119.40441569345852</v>
      </c>
      <c r="P71" s="9"/>
    </row>
    <row r="72" spans="1:16" ht="15">
      <c r="A72" s="12"/>
      <c r="B72" s="25">
        <v>361.2</v>
      </c>
      <c r="C72" s="20" t="s">
        <v>70</v>
      </c>
      <c r="D72" s="46">
        <v>50559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aca="true" t="shared" si="15" ref="N72:N79">SUM(D72:M72)</f>
        <v>50559</v>
      </c>
      <c r="O72" s="47">
        <f t="shared" si="13"/>
        <v>0.9647927639111519</v>
      </c>
      <c r="P72" s="9"/>
    </row>
    <row r="73" spans="1:16" ht="15">
      <c r="A73" s="12"/>
      <c r="B73" s="25">
        <v>362</v>
      </c>
      <c r="C73" s="20" t="s">
        <v>72</v>
      </c>
      <c r="D73" s="46">
        <v>190619</v>
      </c>
      <c r="E73" s="46">
        <v>0</v>
      </c>
      <c r="F73" s="46">
        <v>0</v>
      </c>
      <c r="G73" s="46">
        <v>0</v>
      </c>
      <c r="H73" s="46">
        <v>0</v>
      </c>
      <c r="I73" s="46">
        <v>39074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229693</v>
      </c>
      <c r="O73" s="47">
        <f t="shared" si="13"/>
        <v>4.383119609190138</v>
      </c>
      <c r="P73" s="9"/>
    </row>
    <row r="74" spans="1:16" ht="15">
      <c r="A74" s="12"/>
      <c r="B74" s="25">
        <v>364</v>
      </c>
      <c r="C74" s="20" t="s">
        <v>136</v>
      </c>
      <c r="D74" s="46">
        <v>856444</v>
      </c>
      <c r="E74" s="46">
        <v>155866</v>
      </c>
      <c r="F74" s="46">
        <v>0</v>
      </c>
      <c r="G74" s="46">
        <v>0</v>
      </c>
      <c r="H74" s="46">
        <v>0</v>
      </c>
      <c r="I74" s="46">
        <v>106910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1119220</v>
      </c>
      <c r="O74" s="47">
        <f t="shared" si="13"/>
        <v>21.357529959545072</v>
      </c>
      <c r="P74" s="9"/>
    </row>
    <row r="75" spans="1:16" ht="15">
      <c r="A75" s="12"/>
      <c r="B75" s="25">
        <v>365</v>
      </c>
      <c r="C75" s="20" t="s">
        <v>137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152099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152099</v>
      </c>
      <c r="O75" s="47">
        <f t="shared" si="13"/>
        <v>2.9024311121288453</v>
      </c>
      <c r="P75" s="9"/>
    </row>
    <row r="76" spans="1:16" ht="15">
      <c r="A76" s="12"/>
      <c r="B76" s="25">
        <v>366</v>
      </c>
      <c r="C76" s="20" t="s">
        <v>75</v>
      </c>
      <c r="D76" s="46">
        <v>243278</v>
      </c>
      <c r="E76" s="46">
        <v>70888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314166</v>
      </c>
      <c r="O76" s="47">
        <f t="shared" si="13"/>
        <v>5.9950767117013966</v>
      </c>
      <c r="P76" s="9"/>
    </row>
    <row r="77" spans="1:16" ht="15">
      <c r="A77" s="12"/>
      <c r="B77" s="25">
        <v>368</v>
      </c>
      <c r="C77" s="20" t="s">
        <v>76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7763600</v>
      </c>
      <c r="L77" s="46">
        <v>0</v>
      </c>
      <c r="M77" s="46">
        <v>0</v>
      </c>
      <c r="N77" s="46">
        <f t="shared" si="15"/>
        <v>7763600</v>
      </c>
      <c r="O77" s="47">
        <f t="shared" si="13"/>
        <v>148.1489962598275</v>
      </c>
      <c r="P77" s="9"/>
    </row>
    <row r="78" spans="1:16" ht="15">
      <c r="A78" s="12"/>
      <c r="B78" s="25">
        <v>369.3</v>
      </c>
      <c r="C78" s="20" t="s">
        <v>77</v>
      </c>
      <c r="D78" s="46">
        <v>108356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108356</v>
      </c>
      <c r="O78" s="47">
        <f t="shared" si="13"/>
        <v>2.067704755362186</v>
      </c>
      <c r="P78" s="9"/>
    </row>
    <row r="79" spans="1:16" ht="15">
      <c r="A79" s="12"/>
      <c r="B79" s="25">
        <v>369.9</v>
      </c>
      <c r="C79" s="20" t="s">
        <v>78</v>
      </c>
      <c r="D79" s="46">
        <v>210371</v>
      </c>
      <c r="E79" s="46">
        <v>42063</v>
      </c>
      <c r="F79" s="46">
        <v>0</v>
      </c>
      <c r="G79" s="46">
        <v>0</v>
      </c>
      <c r="H79" s="46">
        <v>0</v>
      </c>
      <c r="I79" s="46">
        <v>553743</v>
      </c>
      <c r="J79" s="46">
        <v>0</v>
      </c>
      <c r="K79" s="46">
        <v>179288</v>
      </c>
      <c r="L79" s="46">
        <v>0</v>
      </c>
      <c r="M79" s="46">
        <v>0</v>
      </c>
      <c r="N79" s="46">
        <f t="shared" si="15"/>
        <v>985465</v>
      </c>
      <c r="O79" s="47">
        <f t="shared" si="13"/>
        <v>18.805148461949468</v>
      </c>
      <c r="P79" s="9"/>
    </row>
    <row r="80" spans="1:16" ht="15.75">
      <c r="A80" s="29" t="s">
        <v>45</v>
      </c>
      <c r="B80" s="30"/>
      <c r="C80" s="31"/>
      <c r="D80" s="32">
        <f aca="true" t="shared" si="16" ref="D80:M80">SUM(D81:D85)</f>
        <v>7090375</v>
      </c>
      <c r="E80" s="32">
        <f t="shared" si="16"/>
        <v>1456431</v>
      </c>
      <c r="F80" s="32">
        <f t="shared" si="16"/>
        <v>0</v>
      </c>
      <c r="G80" s="32">
        <f t="shared" si="16"/>
        <v>0</v>
      </c>
      <c r="H80" s="32">
        <f t="shared" si="16"/>
        <v>0</v>
      </c>
      <c r="I80" s="32">
        <f t="shared" si="16"/>
        <v>8989121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aca="true" t="shared" si="17" ref="N80:N86">SUM(D80:M80)</f>
        <v>17535927</v>
      </c>
      <c r="O80" s="45">
        <f t="shared" si="13"/>
        <v>334.6295511792993</v>
      </c>
      <c r="P80" s="9"/>
    </row>
    <row r="81" spans="1:16" ht="15">
      <c r="A81" s="12"/>
      <c r="B81" s="25">
        <v>381</v>
      </c>
      <c r="C81" s="20" t="s">
        <v>79</v>
      </c>
      <c r="D81" s="46">
        <v>7089842</v>
      </c>
      <c r="E81" s="46">
        <v>1456431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8546273</v>
      </c>
      <c r="O81" s="47">
        <f t="shared" si="13"/>
        <v>163.08436378902374</v>
      </c>
      <c r="P81" s="9"/>
    </row>
    <row r="82" spans="1:16" ht="15">
      <c r="A82" s="12"/>
      <c r="B82" s="25">
        <v>383</v>
      </c>
      <c r="C82" s="20" t="s">
        <v>80</v>
      </c>
      <c r="D82" s="46">
        <v>533</v>
      </c>
      <c r="E82" s="46">
        <v>0</v>
      </c>
      <c r="F82" s="46">
        <v>0</v>
      </c>
      <c r="G82" s="46">
        <v>0</v>
      </c>
      <c r="H82" s="46">
        <v>0</v>
      </c>
      <c r="I82" s="46">
        <v>114629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115162</v>
      </c>
      <c r="O82" s="47">
        <f t="shared" si="13"/>
        <v>2.197580337378826</v>
      </c>
      <c r="P82" s="9"/>
    </row>
    <row r="83" spans="1:16" ht="15">
      <c r="A83" s="12"/>
      <c r="B83" s="25">
        <v>389.3</v>
      </c>
      <c r="C83" s="20" t="s">
        <v>140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1767680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1767680</v>
      </c>
      <c r="O83" s="47">
        <f t="shared" si="13"/>
        <v>33.73177620029006</v>
      </c>
      <c r="P83" s="9"/>
    </row>
    <row r="84" spans="1:16" ht="15">
      <c r="A84" s="12"/>
      <c r="B84" s="25">
        <v>389.4</v>
      </c>
      <c r="C84" s="20" t="s">
        <v>141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7030571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7030571</v>
      </c>
      <c r="O84" s="47">
        <f t="shared" si="13"/>
        <v>134.16096099534386</v>
      </c>
      <c r="P84" s="9"/>
    </row>
    <row r="85" spans="1:16" ht="15.75" thickBot="1">
      <c r="A85" s="12"/>
      <c r="B85" s="25">
        <v>389.9</v>
      </c>
      <c r="C85" s="20" t="s">
        <v>142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76241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76241</v>
      </c>
      <c r="O85" s="47">
        <f t="shared" si="13"/>
        <v>1.4548698572628043</v>
      </c>
      <c r="P85" s="9"/>
    </row>
    <row r="86" spans="1:119" ht="16.5" thickBot="1">
      <c r="A86" s="14" t="s">
        <v>62</v>
      </c>
      <c r="B86" s="23"/>
      <c r="C86" s="22"/>
      <c r="D86" s="15">
        <f aca="true" t="shared" si="18" ref="D86:M86">SUM(D5,D16,D29,D43,D64,D70,D80)</f>
        <v>51308574</v>
      </c>
      <c r="E86" s="15">
        <f t="shared" si="18"/>
        <v>12847432</v>
      </c>
      <c r="F86" s="15">
        <f t="shared" si="18"/>
        <v>0</v>
      </c>
      <c r="G86" s="15">
        <f t="shared" si="18"/>
        <v>0</v>
      </c>
      <c r="H86" s="15">
        <f t="shared" si="18"/>
        <v>0</v>
      </c>
      <c r="I86" s="15">
        <f t="shared" si="18"/>
        <v>39489049</v>
      </c>
      <c r="J86" s="15">
        <f t="shared" si="18"/>
        <v>0</v>
      </c>
      <c r="K86" s="15">
        <f t="shared" si="18"/>
        <v>14045625</v>
      </c>
      <c r="L86" s="15">
        <f t="shared" si="18"/>
        <v>0</v>
      </c>
      <c r="M86" s="15">
        <f t="shared" si="18"/>
        <v>0</v>
      </c>
      <c r="N86" s="15">
        <f t="shared" si="17"/>
        <v>117690680</v>
      </c>
      <c r="O86" s="38">
        <f t="shared" si="13"/>
        <v>2245.8339058087167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168</v>
      </c>
      <c r="M88" s="48"/>
      <c r="N88" s="48"/>
      <c r="O88" s="43">
        <v>52404</v>
      </c>
    </row>
    <row r="89" spans="1:15" ht="1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5" ht="15.75" customHeight="1" thickBot="1">
      <c r="A90" s="52" t="s">
        <v>107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16930122</v>
      </c>
      <c r="E5" s="27">
        <f t="shared" si="0"/>
        <v>2045749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711231</v>
      </c>
      <c r="L5" s="27">
        <f t="shared" si="0"/>
        <v>0</v>
      </c>
      <c r="M5" s="27">
        <f t="shared" si="0"/>
        <v>0</v>
      </c>
      <c r="N5" s="28">
        <f>SUM(D5:M5)</f>
        <v>19687102</v>
      </c>
      <c r="O5" s="33">
        <f aca="true" t="shared" si="1" ref="O5:O36">(N5/O$84)</f>
        <v>380.97186314730243</v>
      </c>
      <c r="P5" s="6"/>
    </row>
    <row r="6" spans="1:16" ht="15">
      <c r="A6" s="12"/>
      <c r="B6" s="25">
        <v>311</v>
      </c>
      <c r="C6" s="20" t="s">
        <v>2</v>
      </c>
      <c r="D6" s="46">
        <v>10650510</v>
      </c>
      <c r="E6" s="46">
        <v>362065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11012575</v>
      </c>
      <c r="O6" s="47">
        <f t="shared" si="1"/>
        <v>213.10811595324716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1683684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1683684</v>
      </c>
      <c r="O7" s="47">
        <f t="shared" si="1"/>
        <v>32.581546559331215</v>
      </c>
      <c r="P7" s="9"/>
    </row>
    <row r="8" spans="1:16" ht="15">
      <c r="A8" s="12"/>
      <c r="B8" s="25">
        <v>312.51</v>
      </c>
      <c r="C8" s="20" t="s">
        <v>90</v>
      </c>
      <c r="D8" s="46">
        <v>284001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284001</v>
      </c>
      <c r="L8" s="46">
        <v>0</v>
      </c>
      <c r="M8" s="46">
        <v>0</v>
      </c>
      <c r="N8" s="46">
        <f>SUM(D8:M8)</f>
        <v>568002</v>
      </c>
      <c r="O8" s="47">
        <f t="shared" si="1"/>
        <v>10.99160151714529</v>
      </c>
      <c r="P8" s="9"/>
    </row>
    <row r="9" spans="1:16" ht="15">
      <c r="A9" s="12"/>
      <c r="B9" s="25">
        <v>312.52</v>
      </c>
      <c r="C9" s="20" t="s">
        <v>123</v>
      </c>
      <c r="D9" s="46">
        <v>427230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427230</v>
      </c>
      <c r="L9" s="46">
        <v>0</v>
      </c>
      <c r="M9" s="46">
        <v>0</v>
      </c>
      <c r="N9" s="46">
        <f>SUM(D9:M9)</f>
        <v>854460</v>
      </c>
      <c r="O9" s="47">
        <f t="shared" si="1"/>
        <v>16.534948525427666</v>
      </c>
      <c r="P9" s="9"/>
    </row>
    <row r="10" spans="1:16" ht="15">
      <c r="A10" s="12"/>
      <c r="B10" s="25">
        <v>314.1</v>
      </c>
      <c r="C10" s="20" t="s">
        <v>11</v>
      </c>
      <c r="D10" s="46">
        <v>3193402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3193402</v>
      </c>
      <c r="O10" s="47">
        <f t="shared" si="1"/>
        <v>61.796617385246535</v>
      </c>
      <c r="P10" s="9"/>
    </row>
    <row r="11" spans="1:16" ht="15">
      <c r="A11" s="12"/>
      <c r="B11" s="25">
        <v>314.3</v>
      </c>
      <c r="C11" s="20" t="s">
        <v>12</v>
      </c>
      <c r="D11" s="46">
        <v>653894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653894</v>
      </c>
      <c r="O11" s="47">
        <f t="shared" si="1"/>
        <v>12.653727068658565</v>
      </c>
      <c r="P11" s="9"/>
    </row>
    <row r="12" spans="1:16" ht="15">
      <c r="A12" s="12"/>
      <c r="B12" s="25">
        <v>314.4</v>
      </c>
      <c r="C12" s="20" t="s">
        <v>13</v>
      </c>
      <c r="D12" s="46">
        <v>51710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51710</v>
      </c>
      <c r="O12" s="47">
        <f t="shared" si="1"/>
        <v>1.0006579456614288</v>
      </c>
      <c r="P12" s="9"/>
    </row>
    <row r="13" spans="1:16" ht="15">
      <c r="A13" s="12"/>
      <c r="B13" s="25">
        <v>314.8</v>
      </c>
      <c r="C13" s="20" t="s">
        <v>14</v>
      </c>
      <c r="D13" s="46">
        <v>38994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38994</v>
      </c>
      <c r="O13" s="47">
        <f t="shared" si="1"/>
        <v>0.7545862682870191</v>
      </c>
      <c r="P13" s="9"/>
    </row>
    <row r="14" spans="1:16" ht="15">
      <c r="A14" s="12"/>
      <c r="B14" s="25">
        <v>315</v>
      </c>
      <c r="C14" s="20" t="s">
        <v>124</v>
      </c>
      <c r="D14" s="46">
        <v>1482053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1482053</v>
      </c>
      <c r="O14" s="47">
        <f t="shared" si="1"/>
        <v>28.679715922285006</v>
      </c>
      <c r="P14" s="9"/>
    </row>
    <row r="15" spans="1:16" ht="15">
      <c r="A15" s="12"/>
      <c r="B15" s="25">
        <v>316</v>
      </c>
      <c r="C15" s="20" t="s">
        <v>125</v>
      </c>
      <c r="D15" s="46">
        <v>148328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148328</v>
      </c>
      <c r="O15" s="47">
        <f t="shared" si="1"/>
        <v>2.8703460020125395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SUM(D17:D28)</f>
        <v>5716167</v>
      </c>
      <c r="E16" s="32">
        <f t="shared" si="3"/>
        <v>1555128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3593477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10864772</v>
      </c>
      <c r="O16" s="45">
        <f t="shared" si="1"/>
        <v>210.24792940630078</v>
      </c>
      <c r="P16" s="10"/>
    </row>
    <row r="17" spans="1:16" ht="15">
      <c r="A17" s="12"/>
      <c r="B17" s="25">
        <v>322</v>
      </c>
      <c r="C17" s="20" t="s">
        <v>0</v>
      </c>
      <c r="D17" s="46">
        <v>1722167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1722167</v>
      </c>
      <c r="O17" s="47">
        <f t="shared" si="1"/>
        <v>33.32624429135382</v>
      </c>
      <c r="P17" s="9"/>
    </row>
    <row r="18" spans="1:16" ht="15">
      <c r="A18" s="12"/>
      <c r="B18" s="25">
        <v>323.1</v>
      </c>
      <c r="C18" s="20" t="s">
        <v>18</v>
      </c>
      <c r="D18" s="46">
        <v>3867072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3867072</v>
      </c>
      <c r="O18" s="47">
        <f t="shared" si="1"/>
        <v>74.83303661274093</v>
      </c>
      <c r="P18" s="9"/>
    </row>
    <row r="19" spans="1:16" ht="15">
      <c r="A19" s="12"/>
      <c r="B19" s="25">
        <v>323.4</v>
      </c>
      <c r="C19" s="20" t="s">
        <v>20</v>
      </c>
      <c r="D19" s="46">
        <v>88559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88559</v>
      </c>
      <c r="O19" s="47">
        <f t="shared" si="1"/>
        <v>1.7137355832494776</v>
      </c>
      <c r="P19" s="9"/>
    </row>
    <row r="20" spans="1:16" ht="15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78548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78548</v>
      </c>
      <c r="O20" s="47">
        <f t="shared" si="1"/>
        <v>1.520009288644632</v>
      </c>
      <c r="P20" s="9"/>
    </row>
    <row r="21" spans="1:16" ht="15">
      <c r="A21" s="12"/>
      <c r="B21" s="25">
        <v>324.11</v>
      </c>
      <c r="C21" s="20" t="s">
        <v>156</v>
      </c>
      <c r="D21" s="46">
        <v>0</v>
      </c>
      <c r="E21" s="46">
        <v>529739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529739</v>
      </c>
      <c r="O21" s="47">
        <f t="shared" si="1"/>
        <v>10.251161080578992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2790702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2790702</v>
      </c>
      <c r="O22" s="47">
        <f t="shared" si="1"/>
        <v>54.00383156591067</v>
      </c>
      <c r="P22" s="9"/>
    </row>
    <row r="23" spans="1:16" ht="15">
      <c r="A23" s="12"/>
      <c r="B23" s="25">
        <v>324.22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724227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724227</v>
      </c>
      <c r="O23" s="47">
        <f t="shared" si="1"/>
        <v>14.014765074696184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440538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440538</v>
      </c>
      <c r="O24" s="47">
        <f t="shared" si="1"/>
        <v>8.525001935134298</v>
      </c>
      <c r="P24" s="9"/>
    </row>
    <row r="25" spans="1:16" ht="15">
      <c r="A25" s="12"/>
      <c r="B25" s="25">
        <v>324.32</v>
      </c>
      <c r="C25" s="20" t="s">
        <v>102</v>
      </c>
      <c r="D25" s="46">
        <v>0</v>
      </c>
      <c r="E25" s="46">
        <v>229241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229241</v>
      </c>
      <c r="O25" s="47">
        <f t="shared" si="1"/>
        <v>4.436121216812447</v>
      </c>
      <c r="P25" s="9"/>
    </row>
    <row r="26" spans="1:16" ht="15">
      <c r="A26" s="12"/>
      <c r="B26" s="25">
        <v>324.61</v>
      </c>
      <c r="C26" s="20" t="s">
        <v>25</v>
      </c>
      <c r="D26" s="46">
        <v>0</v>
      </c>
      <c r="E26" s="46">
        <v>290420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290420</v>
      </c>
      <c r="O26" s="47">
        <f t="shared" si="1"/>
        <v>5.620017029181825</v>
      </c>
      <c r="P26" s="9"/>
    </row>
    <row r="27" spans="1:16" ht="15">
      <c r="A27" s="12"/>
      <c r="B27" s="25">
        <v>325.1</v>
      </c>
      <c r="C27" s="20" t="s">
        <v>26</v>
      </c>
      <c r="D27" s="46">
        <v>0</v>
      </c>
      <c r="E27" s="46">
        <v>65190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65190</v>
      </c>
      <c r="O27" s="47">
        <f t="shared" si="1"/>
        <v>1.2615140490750059</v>
      </c>
      <c r="P27" s="9"/>
    </row>
    <row r="28" spans="1:16" ht="15">
      <c r="A28" s="12"/>
      <c r="B28" s="25">
        <v>329</v>
      </c>
      <c r="C28" s="20" t="s">
        <v>27</v>
      </c>
      <c r="D28" s="46">
        <v>38369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5" ref="N28:N40">SUM(D28:M28)</f>
        <v>38369</v>
      </c>
      <c r="O28" s="47">
        <f t="shared" si="1"/>
        <v>0.7424916789225172</v>
      </c>
      <c r="P28" s="9"/>
    </row>
    <row r="29" spans="1:16" ht="15.75">
      <c r="A29" s="29" t="s">
        <v>29</v>
      </c>
      <c r="B29" s="30"/>
      <c r="C29" s="31"/>
      <c r="D29" s="32">
        <f aca="true" t="shared" si="6" ref="D29:M29">SUM(D30:D39)</f>
        <v>10979297</v>
      </c>
      <c r="E29" s="32">
        <f t="shared" si="6"/>
        <v>251992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276924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11508213</v>
      </c>
      <c r="O29" s="45">
        <f t="shared" si="1"/>
        <v>222.69937688675594</v>
      </c>
      <c r="P29" s="10"/>
    </row>
    <row r="30" spans="1:16" ht="15">
      <c r="A30" s="12"/>
      <c r="B30" s="25">
        <v>331.2</v>
      </c>
      <c r="C30" s="20" t="s">
        <v>28</v>
      </c>
      <c r="D30" s="46">
        <v>17485</v>
      </c>
      <c r="E30" s="46">
        <v>244521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262006</v>
      </c>
      <c r="O30" s="47">
        <f t="shared" si="1"/>
        <v>5.070167969657094</v>
      </c>
      <c r="P30" s="9"/>
    </row>
    <row r="31" spans="1:16" ht="15">
      <c r="A31" s="12"/>
      <c r="B31" s="25">
        <v>331.5</v>
      </c>
      <c r="C31" s="20" t="s">
        <v>161</v>
      </c>
      <c r="D31" s="46">
        <v>55500</v>
      </c>
      <c r="E31" s="46">
        <v>0</v>
      </c>
      <c r="F31" s="46">
        <v>0</v>
      </c>
      <c r="G31" s="46">
        <v>0</v>
      </c>
      <c r="H31" s="46">
        <v>0</v>
      </c>
      <c r="I31" s="46">
        <v>276924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332424</v>
      </c>
      <c r="O31" s="47">
        <f t="shared" si="1"/>
        <v>6.432850839848285</v>
      </c>
      <c r="P31" s="9"/>
    </row>
    <row r="32" spans="1:16" ht="15">
      <c r="A32" s="12"/>
      <c r="B32" s="25">
        <v>334.2</v>
      </c>
      <c r="C32" s="20" t="s">
        <v>30</v>
      </c>
      <c r="D32" s="46">
        <v>0</v>
      </c>
      <c r="E32" s="46">
        <v>7471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7471</v>
      </c>
      <c r="O32" s="47">
        <f t="shared" si="1"/>
        <v>0.14457388342750987</v>
      </c>
      <c r="P32" s="9"/>
    </row>
    <row r="33" spans="1:16" ht="15">
      <c r="A33" s="12"/>
      <c r="B33" s="25">
        <v>335.12</v>
      </c>
      <c r="C33" s="20" t="s">
        <v>126</v>
      </c>
      <c r="D33" s="46">
        <v>2470793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2470793</v>
      </c>
      <c r="O33" s="47">
        <f t="shared" si="1"/>
        <v>47.81316278349718</v>
      </c>
      <c r="P33" s="9"/>
    </row>
    <row r="34" spans="1:16" ht="15">
      <c r="A34" s="12"/>
      <c r="B34" s="25">
        <v>335.14</v>
      </c>
      <c r="C34" s="20" t="s">
        <v>127</v>
      </c>
      <c r="D34" s="46">
        <v>25776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25776</v>
      </c>
      <c r="O34" s="47">
        <f t="shared" si="1"/>
        <v>0.49880021673504144</v>
      </c>
      <c r="P34" s="9"/>
    </row>
    <row r="35" spans="1:16" ht="15">
      <c r="A35" s="12"/>
      <c r="B35" s="25">
        <v>335.15</v>
      </c>
      <c r="C35" s="20" t="s">
        <v>128</v>
      </c>
      <c r="D35" s="46">
        <v>15192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15192</v>
      </c>
      <c r="O35" s="47">
        <f t="shared" si="1"/>
        <v>0.2939856026008205</v>
      </c>
      <c r="P35" s="9"/>
    </row>
    <row r="36" spans="1:16" ht="15">
      <c r="A36" s="12"/>
      <c r="B36" s="25">
        <v>335.18</v>
      </c>
      <c r="C36" s="20" t="s">
        <v>129</v>
      </c>
      <c r="D36" s="46">
        <v>8045627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8045627</v>
      </c>
      <c r="O36" s="47">
        <f t="shared" si="1"/>
        <v>155.6936875919189</v>
      </c>
      <c r="P36" s="9"/>
    </row>
    <row r="37" spans="1:16" ht="15">
      <c r="A37" s="12"/>
      <c r="B37" s="25">
        <v>335.49</v>
      </c>
      <c r="C37" s="20" t="s">
        <v>36</v>
      </c>
      <c r="D37" s="46">
        <v>37192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37192</v>
      </c>
      <c r="O37" s="47">
        <f aca="true" t="shared" si="7" ref="O37:O68">(N37/O$84)</f>
        <v>0.7197151482312872</v>
      </c>
      <c r="P37" s="9"/>
    </row>
    <row r="38" spans="1:16" ht="15">
      <c r="A38" s="12"/>
      <c r="B38" s="25">
        <v>337.2</v>
      </c>
      <c r="C38" s="20" t="s">
        <v>37</v>
      </c>
      <c r="D38" s="46">
        <v>251318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251318</v>
      </c>
      <c r="O38" s="47">
        <f t="shared" si="7"/>
        <v>4.86334081585262</v>
      </c>
      <c r="P38" s="9"/>
    </row>
    <row r="39" spans="1:16" ht="15">
      <c r="A39" s="12"/>
      <c r="B39" s="25">
        <v>338</v>
      </c>
      <c r="C39" s="20" t="s">
        <v>38</v>
      </c>
      <c r="D39" s="46">
        <v>60414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60414</v>
      </c>
      <c r="O39" s="47">
        <f t="shared" si="7"/>
        <v>1.169092034987228</v>
      </c>
      <c r="P39" s="9"/>
    </row>
    <row r="40" spans="1:16" ht="15.75">
      <c r="A40" s="29" t="s">
        <v>43</v>
      </c>
      <c r="B40" s="30"/>
      <c r="C40" s="31"/>
      <c r="D40" s="32">
        <f aca="true" t="shared" si="8" ref="D40:M40">SUM(D41:D58)</f>
        <v>2388157</v>
      </c>
      <c r="E40" s="32">
        <f t="shared" si="8"/>
        <v>1391218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21784111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25563486</v>
      </c>
      <c r="O40" s="45">
        <f t="shared" si="7"/>
        <v>494.687785432309</v>
      </c>
      <c r="P40" s="10"/>
    </row>
    <row r="41" spans="1:16" ht="15">
      <c r="A41" s="12"/>
      <c r="B41" s="25">
        <v>341.2</v>
      </c>
      <c r="C41" s="20" t="s">
        <v>130</v>
      </c>
      <c r="D41" s="46">
        <v>95242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8">SUM(D41:M41)</f>
        <v>95242</v>
      </c>
      <c r="O41" s="47">
        <f t="shared" si="7"/>
        <v>1.8430606084062233</v>
      </c>
      <c r="P41" s="9"/>
    </row>
    <row r="42" spans="1:16" ht="15">
      <c r="A42" s="12"/>
      <c r="B42" s="25">
        <v>341.3</v>
      </c>
      <c r="C42" s="20" t="s">
        <v>131</v>
      </c>
      <c r="D42" s="46">
        <v>146650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146650</v>
      </c>
      <c r="O42" s="47">
        <f t="shared" si="7"/>
        <v>2.837874448486725</v>
      </c>
      <c r="P42" s="9"/>
    </row>
    <row r="43" spans="1:16" ht="15">
      <c r="A43" s="12"/>
      <c r="B43" s="25">
        <v>341.8</v>
      </c>
      <c r="C43" s="20" t="s">
        <v>132</v>
      </c>
      <c r="D43" s="46">
        <v>128731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128731</v>
      </c>
      <c r="O43" s="47">
        <f t="shared" si="7"/>
        <v>2.49111773357071</v>
      </c>
      <c r="P43" s="9"/>
    </row>
    <row r="44" spans="1:16" ht="15">
      <c r="A44" s="12"/>
      <c r="B44" s="25">
        <v>341.9</v>
      </c>
      <c r="C44" s="20" t="s">
        <v>133</v>
      </c>
      <c r="D44" s="46">
        <v>68764</v>
      </c>
      <c r="E44" s="46">
        <v>40000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108764</v>
      </c>
      <c r="O44" s="47">
        <f t="shared" si="7"/>
        <v>2.104729468225095</v>
      </c>
      <c r="P44" s="9"/>
    </row>
    <row r="45" spans="1:16" ht="15">
      <c r="A45" s="12"/>
      <c r="B45" s="25">
        <v>342.1</v>
      </c>
      <c r="C45" s="20" t="s">
        <v>50</v>
      </c>
      <c r="D45" s="46">
        <v>415000</v>
      </c>
      <c r="E45" s="46">
        <v>450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415450</v>
      </c>
      <c r="O45" s="47">
        <f t="shared" si="7"/>
        <v>8.0395154423717</v>
      </c>
      <c r="P45" s="9"/>
    </row>
    <row r="46" spans="1:16" ht="15">
      <c r="A46" s="12"/>
      <c r="B46" s="25">
        <v>342.6</v>
      </c>
      <c r="C46" s="20" t="s">
        <v>51</v>
      </c>
      <c r="D46" s="46">
        <v>744908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744908</v>
      </c>
      <c r="O46" s="47">
        <f t="shared" si="7"/>
        <v>14.414970198931806</v>
      </c>
      <c r="P46" s="9"/>
    </row>
    <row r="47" spans="1:16" ht="15">
      <c r="A47" s="12"/>
      <c r="B47" s="25">
        <v>342.9</v>
      </c>
      <c r="C47" s="20" t="s">
        <v>52</v>
      </c>
      <c r="D47" s="46">
        <v>115426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115426</v>
      </c>
      <c r="O47" s="47">
        <f t="shared" si="7"/>
        <v>2.2336481151791934</v>
      </c>
      <c r="P47" s="9"/>
    </row>
    <row r="48" spans="1:16" ht="15">
      <c r="A48" s="12"/>
      <c r="B48" s="25">
        <v>343.3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10170342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10170342</v>
      </c>
      <c r="O48" s="47">
        <f t="shared" si="7"/>
        <v>196.8097762984751</v>
      </c>
      <c r="P48" s="9"/>
    </row>
    <row r="49" spans="1:16" ht="15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4438662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4438662</v>
      </c>
      <c r="O49" s="47">
        <f t="shared" si="7"/>
        <v>85.89407074850995</v>
      </c>
      <c r="P49" s="9"/>
    </row>
    <row r="50" spans="1:16" ht="15">
      <c r="A50" s="12"/>
      <c r="B50" s="25">
        <v>343.5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6879073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6879073</v>
      </c>
      <c r="O50" s="47">
        <f t="shared" si="7"/>
        <v>133.11930102949145</v>
      </c>
      <c r="P50" s="9"/>
    </row>
    <row r="51" spans="1:16" ht="15">
      <c r="A51" s="12"/>
      <c r="B51" s="25">
        <v>343.7</v>
      </c>
      <c r="C51" s="20" t="s">
        <v>56</v>
      </c>
      <c r="D51" s="46">
        <v>0</v>
      </c>
      <c r="E51" s="46">
        <v>434687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434687</v>
      </c>
      <c r="O51" s="47">
        <f t="shared" si="7"/>
        <v>8.411777227339577</v>
      </c>
      <c r="P51" s="9"/>
    </row>
    <row r="52" spans="1:16" ht="15">
      <c r="A52" s="12"/>
      <c r="B52" s="25">
        <v>343.8</v>
      </c>
      <c r="C52" s="20" t="s">
        <v>57</v>
      </c>
      <c r="D52" s="46">
        <v>8825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8825</v>
      </c>
      <c r="O52" s="47">
        <f t="shared" si="7"/>
        <v>0.17077560182676677</v>
      </c>
      <c r="P52" s="9"/>
    </row>
    <row r="53" spans="1:16" ht="15">
      <c r="A53" s="12"/>
      <c r="B53" s="25">
        <v>343.9</v>
      </c>
      <c r="C53" s="20" t="s">
        <v>58</v>
      </c>
      <c r="D53" s="46">
        <v>63599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63599</v>
      </c>
      <c r="O53" s="47">
        <f t="shared" si="7"/>
        <v>1.2307260623887297</v>
      </c>
      <c r="P53" s="9"/>
    </row>
    <row r="54" spans="1:16" ht="15">
      <c r="A54" s="12"/>
      <c r="B54" s="25">
        <v>344.1</v>
      </c>
      <c r="C54" s="20" t="s">
        <v>134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296034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296034</v>
      </c>
      <c r="O54" s="47">
        <f t="shared" si="7"/>
        <v>5.728655468689527</v>
      </c>
      <c r="P54" s="9"/>
    </row>
    <row r="55" spans="1:16" ht="15">
      <c r="A55" s="12"/>
      <c r="B55" s="25">
        <v>344.9</v>
      </c>
      <c r="C55" s="20" t="s">
        <v>135</v>
      </c>
      <c r="D55" s="46">
        <v>0</v>
      </c>
      <c r="E55" s="46">
        <v>568974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568974</v>
      </c>
      <c r="O55" s="47">
        <f t="shared" si="7"/>
        <v>11.010411022524963</v>
      </c>
      <c r="P55" s="9"/>
    </row>
    <row r="56" spans="1:16" ht="15">
      <c r="A56" s="12"/>
      <c r="B56" s="25">
        <v>347.2</v>
      </c>
      <c r="C56" s="20" t="s">
        <v>60</v>
      </c>
      <c r="D56" s="46">
        <v>570760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570760</v>
      </c>
      <c r="O56" s="47">
        <f t="shared" si="7"/>
        <v>11.044972521092964</v>
      </c>
      <c r="P56" s="9"/>
    </row>
    <row r="57" spans="1:16" ht="15">
      <c r="A57" s="12"/>
      <c r="B57" s="25">
        <v>347.4</v>
      </c>
      <c r="C57" s="20" t="s">
        <v>61</v>
      </c>
      <c r="D57" s="46">
        <v>30252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30252</v>
      </c>
      <c r="O57" s="47">
        <f t="shared" si="7"/>
        <v>0.5854168279278582</v>
      </c>
      <c r="P57" s="9"/>
    </row>
    <row r="58" spans="1:16" ht="15">
      <c r="A58" s="12"/>
      <c r="B58" s="25">
        <v>349</v>
      </c>
      <c r="C58" s="20" t="s">
        <v>97</v>
      </c>
      <c r="D58" s="46">
        <v>0</v>
      </c>
      <c r="E58" s="46">
        <v>347107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347107</v>
      </c>
      <c r="O58" s="47">
        <f t="shared" si="7"/>
        <v>6.716986608870656</v>
      </c>
      <c r="P58" s="9"/>
    </row>
    <row r="59" spans="1:16" ht="15.75">
      <c r="A59" s="29" t="s">
        <v>44</v>
      </c>
      <c r="B59" s="30"/>
      <c r="C59" s="31"/>
      <c r="D59" s="32">
        <f aca="true" t="shared" si="10" ref="D59:M59">SUM(D60:D64)</f>
        <v>1976151</v>
      </c>
      <c r="E59" s="32">
        <f t="shared" si="10"/>
        <v>180589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66">SUM(D59:M59)</f>
        <v>2156740</v>
      </c>
      <c r="O59" s="45">
        <f t="shared" si="7"/>
        <v>41.73581546559331</v>
      </c>
      <c r="P59" s="10"/>
    </row>
    <row r="60" spans="1:16" ht="15">
      <c r="A60" s="13"/>
      <c r="B60" s="39">
        <v>351.1</v>
      </c>
      <c r="C60" s="21" t="s">
        <v>64</v>
      </c>
      <c r="D60" s="46">
        <v>383983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383983</v>
      </c>
      <c r="O60" s="47">
        <f t="shared" si="7"/>
        <v>7.4305867327192505</v>
      </c>
      <c r="P60" s="9"/>
    </row>
    <row r="61" spans="1:16" ht="15">
      <c r="A61" s="13"/>
      <c r="B61" s="39">
        <v>351.2</v>
      </c>
      <c r="C61" s="21" t="s">
        <v>65</v>
      </c>
      <c r="D61" s="46">
        <v>40533</v>
      </c>
      <c r="E61" s="46">
        <v>85187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125720</v>
      </c>
      <c r="O61" s="47">
        <f t="shared" si="7"/>
        <v>2.4328508398482853</v>
      </c>
      <c r="P61" s="9"/>
    </row>
    <row r="62" spans="1:16" ht="15">
      <c r="A62" s="13"/>
      <c r="B62" s="39">
        <v>351.3</v>
      </c>
      <c r="C62" s="21" t="s">
        <v>66</v>
      </c>
      <c r="D62" s="46">
        <v>0</v>
      </c>
      <c r="E62" s="46">
        <v>18554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18554</v>
      </c>
      <c r="O62" s="47">
        <f t="shared" si="7"/>
        <v>0.3590448177103491</v>
      </c>
      <c r="P62" s="9"/>
    </row>
    <row r="63" spans="1:16" ht="15">
      <c r="A63" s="13"/>
      <c r="B63" s="39">
        <v>354</v>
      </c>
      <c r="C63" s="21" t="s">
        <v>67</v>
      </c>
      <c r="D63" s="46">
        <v>1551635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1551635</v>
      </c>
      <c r="O63" s="47">
        <f t="shared" si="7"/>
        <v>30.026221069742242</v>
      </c>
      <c r="P63" s="9"/>
    </row>
    <row r="64" spans="1:16" ht="15">
      <c r="A64" s="13"/>
      <c r="B64" s="39">
        <v>359</v>
      </c>
      <c r="C64" s="21" t="s">
        <v>68</v>
      </c>
      <c r="D64" s="46">
        <v>0</v>
      </c>
      <c r="E64" s="46">
        <v>76848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76848</v>
      </c>
      <c r="O64" s="47">
        <f t="shared" si="7"/>
        <v>1.4871120055731868</v>
      </c>
      <c r="P64" s="9"/>
    </row>
    <row r="65" spans="1:16" ht="15.75">
      <c r="A65" s="29" t="s">
        <v>3</v>
      </c>
      <c r="B65" s="30"/>
      <c r="C65" s="31"/>
      <c r="D65" s="32">
        <f aca="true" t="shared" si="12" ref="D65:M65">SUM(D66:D74)</f>
        <v>1922663</v>
      </c>
      <c r="E65" s="32">
        <f t="shared" si="12"/>
        <v>304661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637729</v>
      </c>
      <c r="J65" s="32">
        <f t="shared" si="12"/>
        <v>0</v>
      </c>
      <c r="K65" s="32">
        <f t="shared" si="12"/>
        <v>18772220</v>
      </c>
      <c r="L65" s="32">
        <f t="shared" si="12"/>
        <v>0</v>
      </c>
      <c r="M65" s="32">
        <f t="shared" si="12"/>
        <v>0</v>
      </c>
      <c r="N65" s="32">
        <f t="shared" si="11"/>
        <v>21637273</v>
      </c>
      <c r="O65" s="45">
        <f t="shared" si="7"/>
        <v>418.71029104419847</v>
      </c>
      <c r="P65" s="10"/>
    </row>
    <row r="66" spans="1:16" ht="15">
      <c r="A66" s="12"/>
      <c r="B66" s="25">
        <v>361.1</v>
      </c>
      <c r="C66" s="20" t="s">
        <v>69</v>
      </c>
      <c r="D66" s="46">
        <v>187468</v>
      </c>
      <c r="E66" s="46">
        <v>162617</v>
      </c>
      <c r="F66" s="46">
        <v>0</v>
      </c>
      <c r="G66" s="46">
        <v>0</v>
      </c>
      <c r="H66" s="46">
        <v>0</v>
      </c>
      <c r="I66" s="46">
        <v>143500</v>
      </c>
      <c r="J66" s="46">
        <v>0</v>
      </c>
      <c r="K66" s="46">
        <v>11557294</v>
      </c>
      <c r="L66" s="46">
        <v>0</v>
      </c>
      <c r="M66" s="46">
        <v>0</v>
      </c>
      <c r="N66" s="46">
        <f t="shared" si="11"/>
        <v>12050879</v>
      </c>
      <c r="O66" s="47">
        <f t="shared" si="7"/>
        <v>233.2006927780788</v>
      </c>
      <c r="P66" s="9"/>
    </row>
    <row r="67" spans="1:16" ht="15">
      <c r="A67" s="12"/>
      <c r="B67" s="25">
        <v>361.2</v>
      </c>
      <c r="C67" s="20" t="s">
        <v>70</v>
      </c>
      <c r="D67" s="46">
        <v>15424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3" ref="N67:N74">SUM(D67:M67)</f>
        <v>15424</v>
      </c>
      <c r="O67" s="47">
        <f t="shared" si="7"/>
        <v>0.2984751141729236</v>
      </c>
      <c r="P67" s="9"/>
    </row>
    <row r="68" spans="1:16" ht="15">
      <c r="A68" s="12"/>
      <c r="B68" s="25">
        <v>362</v>
      </c>
      <c r="C68" s="20" t="s">
        <v>72</v>
      </c>
      <c r="D68" s="46">
        <v>171049</v>
      </c>
      <c r="E68" s="46">
        <v>0</v>
      </c>
      <c r="F68" s="46">
        <v>0</v>
      </c>
      <c r="G68" s="46">
        <v>0</v>
      </c>
      <c r="H68" s="46">
        <v>0</v>
      </c>
      <c r="I68" s="46">
        <v>38919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209968</v>
      </c>
      <c r="O68" s="47">
        <f t="shared" si="7"/>
        <v>4.063162783497175</v>
      </c>
      <c r="P68" s="9"/>
    </row>
    <row r="69" spans="1:16" ht="15">
      <c r="A69" s="12"/>
      <c r="B69" s="25">
        <v>364</v>
      </c>
      <c r="C69" s="20" t="s">
        <v>136</v>
      </c>
      <c r="D69" s="46">
        <v>1221016</v>
      </c>
      <c r="E69" s="46">
        <v>7500</v>
      </c>
      <c r="F69" s="46">
        <v>0</v>
      </c>
      <c r="G69" s="46">
        <v>0</v>
      </c>
      <c r="H69" s="46">
        <v>0</v>
      </c>
      <c r="I69" s="46">
        <v>-1631898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-403382</v>
      </c>
      <c r="O69" s="47">
        <f aca="true" t="shared" si="14" ref="O69:O82">(N69/O$84)</f>
        <v>-7.805983435250407</v>
      </c>
      <c r="P69" s="9"/>
    </row>
    <row r="70" spans="1:16" ht="15">
      <c r="A70" s="12"/>
      <c r="B70" s="25">
        <v>365</v>
      </c>
      <c r="C70" s="20" t="s">
        <v>137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1176024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1176024</v>
      </c>
      <c r="O70" s="47">
        <f t="shared" si="14"/>
        <v>22.757643780478364</v>
      </c>
      <c r="P70" s="9"/>
    </row>
    <row r="71" spans="1:16" ht="15">
      <c r="A71" s="12"/>
      <c r="B71" s="25">
        <v>366</v>
      </c>
      <c r="C71" s="20" t="s">
        <v>75</v>
      </c>
      <c r="D71" s="46">
        <v>266512</v>
      </c>
      <c r="E71" s="46">
        <v>134544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401056</v>
      </c>
      <c r="O71" s="47">
        <f t="shared" si="14"/>
        <v>7.7609722114714765</v>
      </c>
      <c r="P71" s="9"/>
    </row>
    <row r="72" spans="1:16" ht="15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7102497</v>
      </c>
      <c r="L72" s="46">
        <v>0</v>
      </c>
      <c r="M72" s="46">
        <v>0</v>
      </c>
      <c r="N72" s="46">
        <f t="shared" si="13"/>
        <v>7102497</v>
      </c>
      <c r="O72" s="47">
        <f t="shared" si="14"/>
        <v>137.4428554841706</v>
      </c>
      <c r="P72" s="9"/>
    </row>
    <row r="73" spans="1:16" ht="15">
      <c r="A73" s="12"/>
      <c r="B73" s="25">
        <v>369.3</v>
      </c>
      <c r="C73" s="20" t="s">
        <v>77</v>
      </c>
      <c r="D73" s="46">
        <v>61041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61041</v>
      </c>
      <c r="O73" s="47">
        <f t="shared" si="14"/>
        <v>1.1812253270376964</v>
      </c>
      <c r="P73" s="9"/>
    </row>
    <row r="74" spans="1:16" ht="15">
      <c r="A74" s="12"/>
      <c r="B74" s="25">
        <v>369.9</v>
      </c>
      <c r="C74" s="20" t="s">
        <v>78</v>
      </c>
      <c r="D74" s="46">
        <v>153</v>
      </c>
      <c r="E74" s="46">
        <v>0</v>
      </c>
      <c r="F74" s="46">
        <v>0</v>
      </c>
      <c r="G74" s="46">
        <v>0</v>
      </c>
      <c r="H74" s="46">
        <v>0</v>
      </c>
      <c r="I74" s="46">
        <v>911184</v>
      </c>
      <c r="J74" s="46">
        <v>0</v>
      </c>
      <c r="K74" s="46">
        <v>112429</v>
      </c>
      <c r="L74" s="46">
        <v>0</v>
      </c>
      <c r="M74" s="46">
        <v>0</v>
      </c>
      <c r="N74" s="46">
        <f t="shared" si="13"/>
        <v>1023766</v>
      </c>
      <c r="O74" s="47">
        <f t="shared" si="14"/>
        <v>19.811247000541837</v>
      </c>
      <c r="P74" s="9"/>
    </row>
    <row r="75" spans="1:16" ht="15.75">
      <c r="A75" s="29" t="s">
        <v>45</v>
      </c>
      <c r="B75" s="30"/>
      <c r="C75" s="31"/>
      <c r="D75" s="32">
        <f aca="true" t="shared" si="15" ref="D75:M75">SUM(D76:D81)</f>
        <v>10640732</v>
      </c>
      <c r="E75" s="32">
        <f t="shared" si="15"/>
        <v>1497152</v>
      </c>
      <c r="F75" s="32">
        <f t="shared" si="15"/>
        <v>0</v>
      </c>
      <c r="G75" s="32">
        <f t="shared" si="15"/>
        <v>0</v>
      </c>
      <c r="H75" s="32">
        <f t="shared" si="15"/>
        <v>0</v>
      </c>
      <c r="I75" s="32">
        <f t="shared" si="15"/>
        <v>4541916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aca="true" t="shared" si="16" ref="N75:N82">SUM(D75:M75)</f>
        <v>16679800</v>
      </c>
      <c r="O75" s="45">
        <f t="shared" si="14"/>
        <v>322.77653069123</v>
      </c>
      <c r="P75" s="9"/>
    </row>
    <row r="76" spans="1:16" ht="15">
      <c r="A76" s="12"/>
      <c r="B76" s="25">
        <v>381</v>
      </c>
      <c r="C76" s="20" t="s">
        <v>79</v>
      </c>
      <c r="D76" s="46">
        <v>7333831</v>
      </c>
      <c r="E76" s="46">
        <v>1488702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8822533</v>
      </c>
      <c r="O76" s="47">
        <f t="shared" si="14"/>
        <v>170.7278620636272</v>
      </c>
      <c r="P76" s="9"/>
    </row>
    <row r="77" spans="1:16" ht="15">
      <c r="A77" s="12"/>
      <c r="B77" s="25">
        <v>383</v>
      </c>
      <c r="C77" s="20" t="s">
        <v>80</v>
      </c>
      <c r="D77" s="46">
        <v>501901</v>
      </c>
      <c r="E77" s="46">
        <v>8450</v>
      </c>
      <c r="F77" s="46">
        <v>0</v>
      </c>
      <c r="G77" s="46">
        <v>0</v>
      </c>
      <c r="H77" s="46">
        <v>0</v>
      </c>
      <c r="I77" s="46">
        <v>50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510401</v>
      </c>
      <c r="O77" s="47">
        <f t="shared" si="14"/>
        <v>9.876944809969812</v>
      </c>
      <c r="P77" s="9"/>
    </row>
    <row r="78" spans="1:16" ht="15">
      <c r="A78" s="12"/>
      <c r="B78" s="25">
        <v>384</v>
      </c>
      <c r="C78" s="20" t="s">
        <v>138</v>
      </c>
      <c r="D78" s="46">
        <v>2805000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2805000</v>
      </c>
      <c r="O78" s="47">
        <f t="shared" si="14"/>
        <v>54.28051706788451</v>
      </c>
      <c r="P78" s="9"/>
    </row>
    <row r="79" spans="1:16" ht="15">
      <c r="A79" s="12"/>
      <c r="B79" s="25">
        <v>389.3</v>
      </c>
      <c r="C79" s="20" t="s">
        <v>140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1533765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1533765</v>
      </c>
      <c r="O79" s="47">
        <f t="shared" si="14"/>
        <v>29.680412570632402</v>
      </c>
      <c r="P79" s="9"/>
    </row>
    <row r="80" spans="1:16" ht="15">
      <c r="A80" s="12"/>
      <c r="B80" s="25">
        <v>389.4</v>
      </c>
      <c r="C80" s="20" t="s">
        <v>141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3006207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3006207</v>
      </c>
      <c r="O80" s="47">
        <f t="shared" si="14"/>
        <v>58.174142735505846</v>
      </c>
      <c r="P80" s="9"/>
    </row>
    <row r="81" spans="1:16" ht="15.75" thickBot="1">
      <c r="A81" s="12"/>
      <c r="B81" s="25">
        <v>389.9</v>
      </c>
      <c r="C81" s="20" t="s">
        <v>142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1894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1894</v>
      </c>
      <c r="O81" s="47">
        <f t="shared" si="14"/>
        <v>0.036651443610186546</v>
      </c>
      <c r="P81" s="9"/>
    </row>
    <row r="82" spans="1:119" ht="16.5" thickBot="1">
      <c r="A82" s="14" t="s">
        <v>62</v>
      </c>
      <c r="B82" s="23"/>
      <c r="C82" s="22"/>
      <c r="D82" s="15">
        <f aca="true" t="shared" si="17" ref="D82:M82">SUM(D5,D16,D29,D40,D59,D65,D75)</f>
        <v>50553289</v>
      </c>
      <c r="E82" s="15">
        <f t="shared" si="17"/>
        <v>7226489</v>
      </c>
      <c r="F82" s="15">
        <f t="shared" si="17"/>
        <v>0</v>
      </c>
      <c r="G82" s="15">
        <f t="shared" si="17"/>
        <v>0</v>
      </c>
      <c r="H82" s="15">
        <f t="shared" si="17"/>
        <v>0</v>
      </c>
      <c r="I82" s="15">
        <f t="shared" si="17"/>
        <v>30834157</v>
      </c>
      <c r="J82" s="15">
        <f t="shared" si="17"/>
        <v>0</v>
      </c>
      <c r="K82" s="15">
        <f t="shared" si="17"/>
        <v>19483451</v>
      </c>
      <c r="L82" s="15">
        <f t="shared" si="17"/>
        <v>0</v>
      </c>
      <c r="M82" s="15">
        <f t="shared" si="17"/>
        <v>0</v>
      </c>
      <c r="N82" s="15">
        <f t="shared" si="16"/>
        <v>108097386</v>
      </c>
      <c r="O82" s="38">
        <f t="shared" si="14"/>
        <v>2091.82959207369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162</v>
      </c>
      <c r="M84" s="48"/>
      <c r="N84" s="48"/>
      <c r="O84" s="43">
        <v>51676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107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15567049</v>
      </c>
      <c r="E5" s="27">
        <f t="shared" si="0"/>
        <v>1932551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662485</v>
      </c>
      <c r="L5" s="27">
        <f t="shared" si="0"/>
        <v>0</v>
      </c>
      <c r="M5" s="27">
        <f t="shared" si="0"/>
        <v>0</v>
      </c>
      <c r="N5" s="28">
        <f>SUM(D5:M5)</f>
        <v>18162085</v>
      </c>
      <c r="O5" s="33">
        <f aca="true" t="shared" si="1" ref="O5:O36">(N5/O$86)</f>
        <v>365.06703517587937</v>
      </c>
      <c r="P5" s="6"/>
    </row>
    <row r="6" spans="1:16" ht="15">
      <c r="A6" s="12"/>
      <c r="B6" s="25">
        <v>311</v>
      </c>
      <c r="C6" s="20" t="s">
        <v>2</v>
      </c>
      <c r="D6" s="46">
        <v>9571194</v>
      </c>
      <c r="E6" s="46">
        <v>309301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9880495</v>
      </c>
      <c r="O6" s="47">
        <f t="shared" si="1"/>
        <v>198.60291457286434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1623250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1623250</v>
      </c>
      <c r="O7" s="47">
        <f t="shared" si="1"/>
        <v>32.62814070351759</v>
      </c>
      <c r="P7" s="9"/>
    </row>
    <row r="8" spans="1:16" ht="15">
      <c r="A8" s="12"/>
      <c r="B8" s="25">
        <v>312.51</v>
      </c>
      <c r="C8" s="20" t="s">
        <v>90</v>
      </c>
      <c r="D8" s="46">
        <v>266644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266644</v>
      </c>
      <c r="L8" s="46">
        <v>0</v>
      </c>
      <c r="M8" s="46">
        <v>0</v>
      </c>
      <c r="N8" s="46">
        <f>SUM(D8:M8)</f>
        <v>533288</v>
      </c>
      <c r="O8" s="47">
        <f t="shared" si="1"/>
        <v>10.719356783919597</v>
      </c>
      <c r="P8" s="9"/>
    </row>
    <row r="9" spans="1:16" ht="15">
      <c r="A9" s="12"/>
      <c r="B9" s="25">
        <v>312.52</v>
      </c>
      <c r="C9" s="20" t="s">
        <v>123</v>
      </c>
      <c r="D9" s="46">
        <v>395841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395841</v>
      </c>
      <c r="L9" s="46">
        <v>0</v>
      </c>
      <c r="M9" s="46">
        <v>0</v>
      </c>
      <c r="N9" s="46">
        <f>SUM(D9:M9)</f>
        <v>791682</v>
      </c>
      <c r="O9" s="47">
        <f t="shared" si="1"/>
        <v>15.913206030150754</v>
      </c>
      <c r="P9" s="9"/>
    </row>
    <row r="10" spans="1:16" ht="15">
      <c r="A10" s="12"/>
      <c r="B10" s="25">
        <v>314.3</v>
      </c>
      <c r="C10" s="20" t="s">
        <v>12</v>
      </c>
      <c r="D10" s="46">
        <v>668773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668773</v>
      </c>
      <c r="O10" s="47">
        <f t="shared" si="1"/>
        <v>13.442673366834171</v>
      </c>
      <c r="P10" s="9"/>
    </row>
    <row r="11" spans="1:16" ht="15">
      <c r="A11" s="12"/>
      <c r="B11" s="25">
        <v>314.4</v>
      </c>
      <c r="C11" s="20" t="s">
        <v>13</v>
      </c>
      <c r="D11" s="46">
        <v>2760952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2760952</v>
      </c>
      <c r="O11" s="47">
        <f t="shared" si="1"/>
        <v>55.49652261306532</v>
      </c>
      <c r="P11" s="9"/>
    </row>
    <row r="12" spans="1:16" ht="15">
      <c r="A12" s="12"/>
      <c r="B12" s="25">
        <v>314.8</v>
      </c>
      <c r="C12" s="20" t="s">
        <v>14</v>
      </c>
      <c r="D12" s="46">
        <v>98220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98220</v>
      </c>
      <c r="O12" s="47">
        <f t="shared" si="1"/>
        <v>1.9742713567839196</v>
      </c>
      <c r="P12" s="9"/>
    </row>
    <row r="13" spans="1:16" ht="15">
      <c r="A13" s="12"/>
      <c r="B13" s="25">
        <v>315</v>
      </c>
      <c r="C13" s="20" t="s">
        <v>124</v>
      </c>
      <c r="D13" s="46">
        <v>1488595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1488595</v>
      </c>
      <c r="O13" s="47">
        <f t="shared" si="1"/>
        <v>29.92150753768844</v>
      </c>
      <c r="P13" s="9"/>
    </row>
    <row r="14" spans="1:16" ht="15">
      <c r="A14" s="12"/>
      <c r="B14" s="25">
        <v>316</v>
      </c>
      <c r="C14" s="20" t="s">
        <v>125</v>
      </c>
      <c r="D14" s="46">
        <v>316830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316830</v>
      </c>
      <c r="O14" s="47">
        <f t="shared" si="1"/>
        <v>6.368442211055276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SUM(D16:D27)</f>
        <v>6855005</v>
      </c>
      <c r="E15" s="32">
        <f t="shared" si="3"/>
        <v>3396891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5741934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15993830</v>
      </c>
      <c r="O15" s="45">
        <f t="shared" si="1"/>
        <v>321.4840201005025</v>
      </c>
      <c r="P15" s="10"/>
    </row>
    <row r="16" spans="1:16" ht="15">
      <c r="A16" s="12"/>
      <c r="B16" s="25">
        <v>322</v>
      </c>
      <c r="C16" s="20" t="s">
        <v>0</v>
      </c>
      <c r="D16" s="46">
        <v>3507427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3507427</v>
      </c>
      <c r="O16" s="47">
        <f t="shared" si="1"/>
        <v>70.50104522613066</v>
      </c>
      <c r="P16" s="9"/>
    </row>
    <row r="17" spans="1:16" ht="15">
      <c r="A17" s="12"/>
      <c r="B17" s="25">
        <v>323.1</v>
      </c>
      <c r="C17" s="20" t="s">
        <v>18</v>
      </c>
      <c r="D17" s="46">
        <v>3192912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3192912</v>
      </c>
      <c r="O17" s="47">
        <f t="shared" si="1"/>
        <v>64.17913567839196</v>
      </c>
      <c r="P17" s="9"/>
    </row>
    <row r="18" spans="1:16" ht="15">
      <c r="A18" s="12"/>
      <c r="B18" s="25">
        <v>323.4</v>
      </c>
      <c r="C18" s="20" t="s">
        <v>20</v>
      </c>
      <c r="D18" s="46">
        <v>74693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74693</v>
      </c>
      <c r="O18" s="47">
        <f t="shared" si="1"/>
        <v>1.5013668341708544</v>
      </c>
      <c r="P18" s="9"/>
    </row>
    <row r="19" spans="1:16" ht="15">
      <c r="A19" s="12"/>
      <c r="B19" s="25">
        <v>323.7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63538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63538</v>
      </c>
      <c r="O19" s="47">
        <f t="shared" si="1"/>
        <v>1.2771457286432162</v>
      </c>
      <c r="P19" s="9"/>
    </row>
    <row r="20" spans="1:16" ht="15">
      <c r="A20" s="12"/>
      <c r="B20" s="25">
        <v>324.11</v>
      </c>
      <c r="C20" s="20" t="s">
        <v>156</v>
      </c>
      <c r="D20" s="46">
        <v>0</v>
      </c>
      <c r="E20" s="46">
        <v>239290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239290</v>
      </c>
      <c r="O20" s="47">
        <f t="shared" si="1"/>
        <v>4.809849246231156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5290327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5290327</v>
      </c>
      <c r="O21" s="47">
        <f t="shared" si="1"/>
        <v>106.3382311557789</v>
      </c>
      <c r="P21" s="9"/>
    </row>
    <row r="22" spans="1:16" ht="15">
      <c r="A22" s="12"/>
      <c r="B22" s="25">
        <v>324.22</v>
      </c>
      <c r="C22" s="20" t="s">
        <v>101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388069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388069</v>
      </c>
      <c r="O22" s="47">
        <f t="shared" si="1"/>
        <v>7.800381909547739</v>
      </c>
      <c r="P22" s="9"/>
    </row>
    <row r="23" spans="1:16" ht="15">
      <c r="A23" s="12"/>
      <c r="B23" s="25">
        <v>324.31</v>
      </c>
      <c r="C23" s="20" t="s">
        <v>24</v>
      </c>
      <c r="D23" s="46">
        <v>0</v>
      </c>
      <c r="E23" s="46">
        <v>998481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998481</v>
      </c>
      <c r="O23" s="47">
        <f t="shared" si="1"/>
        <v>20.06996984924623</v>
      </c>
      <c r="P23" s="9"/>
    </row>
    <row r="24" spans="1:16" ht="15">
      <c r="A24" s="12"/>
      <c r="B24" s="25">
        <v>324.32</v>
      </c>
      <c r="C24" s="20" t="s">
        <v>102</v>
      </c>
      <c r="D24" s="46">
        <v>0</v>
      </c>
      <c r="E24" s="46">
        <v>1876890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1876890</v>
      </c>
      <c r="O24" s="47">
        <f t="shared" si="1"/>
        <v>37.72643216080402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217136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217136</v>
      </c>
      <c r="O25" s="47">
        <f t="shared" si="1"/>
        <v>4.36454271356784</v>
      </c>
      <c r="P25" s="9"/>
    </row>
    <row r="26" spans="1:16" ht="15">
      <c r="A26" s="12"/>
      <c r="B26" s="25">
        <v>325.1</v>
      </c>
      <c r="C26" s="20" t="s">
        <v>26</v>
      </c>
      <c r="D26" s="46">
        <v>0</v>
      </c>
      <c r="E26" s="46">
        <v>65094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65094</v>
      </c>
      <c r="O26" s="47">
        <f t="shared" si="1"/>
        <v>1.3084221105527638</v>
      </c>
      <c r="P26" s="9"/>
    </row>
    <row r="27" spans="1:16" ht="15">
      <c r="A27" s="12"/>
      <c r="B27" s="25">
        <v>329</v>
      </c>
      <c r="C27" s="20" t="s">
        <v>27</v>
      </c>
      <c r="D27" s="46">
        <v>79973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5" ref="N27:N33">SUM(D27:M27)</f>
        <v>79973</v>
      </c>
      <c r="O27" s="47">
        <f t="shared" si="1"/>
        <v>1.607497487437186</v>
      </c>
      <c r="P27" s="9"/>
    </row>
    <row r="28" spans="1:16" ht="15.75">
      <c r="A28" s="29" t="s">
        <v>29</v>
      </c>
      <c r="B28" s="30"/>
      <c r="C28" s="31"/>
      <c r="D28" s="32">
        <f aca="true" t="shared" si="6" ref="D28:M28">SUM(D29:D41)</f>
        <v>10134503</v>
      </c>
      <c r="E28" s="32">
        <f t="shared" si="6"/>
        <v>273554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10408057</v>
      </c>
      <c r="O28" s="45">
        <f t="shared" si="1"/>
        <v>209.207175879397</v>
      </c>
      <c r="P28" s="10"/>
    </row>
    <row r="29" spans="1:16" ht="15">
      <c r="A29" s="12"/>
      <c r="B29" s="25">
        <v>331.2</v>
      </c>
      <c r="C29" s="20" t="s">
        <v>28</v>
      </c>
      <c r="D29" s="46">
        <v>0</v>
      </c>
      <c r="E29" s="46">
        <v>133485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133485</v>
      </c>
      <c r="O29" s="47">
        <f t="shared" si="1"/>
        <v>2.6831155778894473</v>
      </c>
      <c r="P29" s="9"/>
    </row>
    <row r="30" spans="1:16" ht="15">
      <c r="A30" s="12"/>
      <c r="B30" s="25">
        <v>331.31</v>
      </c>
      <c r="C30" s="20" t="s">
        <v>115</v>
      </c>
      <c r="D30" s="46">
        <v>0</v>
      </c>
      <c r="E30" s="46">
        <v>10000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10000</v>
      </c>
      <c r="O30" s="47">
        <f t="shared" si="1"/>
        <v>0.20100502512562815</v>
      </c>
      <c r="P30" s="9"/>
    </row>
    <row r="31" spans="1:16" ht="15">
      <c r="A31" s="12"/>
      <c r="B31" s="25">
        <v>331.32</v>
      </c>
      <c r="C31" s="20" t="s">
        <v>157</v>
      </c>
      <c r="D31" s="46">
        <v>0</v>
      </c>
      <c r="E31" s="46">
        <v>104100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104100</v>
      </c>
      <c r="O31" s="47">
        <f t="shared" si="1"/>
        <v>2.0924623115577887</v>
      </c>
      <c r="P31" s="9"/>
    </row>
    <row r="32" spans="1:16" ht="15">
      <c r="A32" s="12"/>
      <c r="B32" s="25">
        <v>334.2</v>
      </c>
      <c r="C32" s="20" t="s">
        <v>30</v>
      </c>
      <c r="D32" s="46">
        <v>0</v>
      </c>
      <c r="E32" s="46">
        <v>5089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5089</v>
      </c>
      <c r="O32" s="47">
        <f t="shared" si="1"/>
        <v>0.10229145728643216</v>
      </c>
      <c r="P32" s="9"/>
    </row>
    <row r="33" spans="1:16" ht="15">
      <c r="A33" s="12"/>
      <c r="B33" s="25">
        <v>334.32</v>
      </c>
      <c r="C33" s="20" t="s">
        <v>158</v>
      </c>
      <c r="D33" s="46">
        <v>0</v>
      </c>
      <c r="E33" s="46">
        <v>12369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12369</v>
      </c>
      <c r="O33" s="47">
        <f t="shared" si="1"/>
        <v>0.24862311557788944</v>
      </c>
      <c r="P33" s="9"/>
    </row>
    <row r="34" spans="1:16" ht="15">
      <c r="A34" s="12"/>
      <c r="B34" s="25">
        <v>334.7</v>
      </c>
      <c r="C34" s="20" t="s">
        <v>104</v>
      </c>
      <c r="D34" s="46">
        <v>0</v>
      </c>
      <c r="E34" s="46">
        <v>8511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8511</v>
      </c>
      <c r="O34" s="47">
        <f t="shared" si="1"/>
        <v>0.17107537688442212</v>
      </c>
      <c r="P34" s="9"/>
    </row>
    <row r="35" spans="1:16" ht="15">
      <c r="A35" s="12"/>
      <c r="B35" s="25">
        <v>335.12</v>
      </c>
      <c r="C35" s="20" t="s">
        <v>126</v>
      </c>
      <c r="D35" s="46">
        <v>2321583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2321583</v>
      </c>
      <c r="O35" s="47">
        <f t="shared" si="1"/>
        <v>46.66498492462311</v>
      </c>
      <c r="P35" s="9"/>
    </row>
    <row r="36" spans="1:16" ht="15">
      <c r="A36" s="12"/>
      <c r="B36" s="25">
        <v>335.14</v>
      </c>
      <c r="C36" s="20" t="s">
        <v>127</v>
      </c>
      <c r="D36" s="46">
        <v>27697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27697</v>
      </c>
      <c r="O36" s="47">
        <f t="shared" si="1"/>
        <v>0.5567236180904522</v>
      </c>
      <c r="P36" s="9"/>
    </row>
    <row r="37" spans="1:16" ht="15">
      <c r="A37" s="12"/>
      <c r="B37" s="25">
        <v>335.15</v>
      </c>
      <c r="C37" s="20" t="s">
        <v>128</v>
      </c>
      <c r="D37" s="46">
        <v>15113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15113</v>
      </c>
      <c r="O37" s="47">
        <f aca="true" t="shared" si="8" ref="O37:O68">(N37/O$86)</f>
        <v>0.3037788944723618</v>
      </c>
      <c r="P37" s="9"/>
    </row>
    <row r="38" spans="1:16" ht="15">
      <c r="A38" s="12"/>
      <c r="B38" s="25">
        <v>335.18</v>
      </c>
      <c r="C38" s="20" t="s">
        <v>129</v>
      </c>
      <c r="D38" s="46">
        <v>7372446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7372446</v>
      </c>
      <c r="O38" s="47">
        <f t="shared" si="8"/>
        <v>148.18986934673367</v>
      </c>
      <c r="P38" s="9"/>
    </row>
    <row r="39" spans="1:16" ht="15">
      <c r="A39" s="12"/>
      <c r="B39" s="25">
        <v>335.49</v>
      </c>
      <c r="C39" s="20" t="s">
        <v>36</v>
      </c>
      <c r="D39" s="46">
        <v>32059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32059</v>
      </c>
      <c r="O39" s="47">
        <f t="shared" si="8"/>
        <v>0.6444020100502512</v>
      </c>
      <c r="P39" s="9"/>
    </row>
    <row r="40" spans="1:16" ht="15">
      <c r="A40" s="12"/>
      <c r="B40" s="25">
        <v>337.2</v>
      </c>
      <c r="C40" s="20" t="s">
        <v>37</v>
      </c>
      <c r="D40" s="46">
        <v>306973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306973</v>
      </c>
      <c r="O40" s="47">
        <f t="shared" si="8"/>
        <v>6.170311557788945</v>
      </c>
      <c r="P40" s="9"/>
    </row>
    <row r="41" spans="1:16" ht="15">
      <c r="A41" s="12"/>
      <c r="B41" s="25">
        <v>338</v>
      </c>
      <c r="C41" s="20" t="s">
        <v>38</v>
      </c>
      <c r="D41" s="46">
        <v>58632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58632</v>
      </c>
      <c r="O41" s="47">
        <f t="shared" si="8"/>
        <v>1.178532663316583</v>
      </c>
      <c r="P41" s="9"/>
    </row>
    <row r="42" spans="1:16" ht="15.75">
      <c r="A42" s="29" t="s">
        <v>43</v>
      </c>
      <c r="B42" s="30"/>
      <c r="C42" s="31"/>
      <c r="D42" s="32">
        <f aca="true" t="shared" si="9" ref="D42:M42">SUM(D43:D60)</f>
        <v>2326003</v>
      </c>
      <c r="E42" s="32">
        <f t="shared" si="9"/>
        <v>1108858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22160007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25594868</v>
      </c>
      <c r="O42" s="45">
        <f t="shared" si="8"/>
        <v>514.4697085427135</v>
      </c>
      <c r="P42" s="10"/>
    </row>
    <row r="43" spans="1:16" ht="15">
      <c r="A43" s="12"/>
      <c r="B43" s="25">
        <v>341.2</v>
      </c>
      <c r="C43" s="20" t="s">
        <v>130</v>
      </c>
      <c r="D43" s="46">
        <v>88262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0" ref="N43:N60">SUM(D43:M43)</f>
        <v>88262</v>
      </c>
      <c r="O43" s="47">
        <f t="shared" si="8"/>
        <v>1.774110552763819</v>
      </c>
      <c r="P43" s="9"/>
    </row>
    <row r="44" spans="1:16" ht="15">
      <c r="A44" s="12"/>
      <c r="B44" s="25">
        <v>341.3</v>
      </c>
      <c r="C44" s="20" t="s">
        <v>131</v>
      </c>
      <c r="D44" s="46">
        <v>122343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122343</v>
      </c>
      <c r="O44" s="47">
        <f t="shared" si="8"/>
        <v>2.4591557788944725</v>
      </c>
      <c r="P44" s="9"/>
    </row>
    <row r="45" spans="1:16" ht="15">
      <c r="A45" s="12"/>
      <c r="B45" s="25">
        <v>341.8</v>
      </c>
      <c r="C45" s="20" t="s">
        <v>132</v>
      </c>
      <c r="D45" s="46">
        <v>57558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57558</v>
      </c>
      <c r="O45" s="47">
        <f t="shared" si="8"/>
        <v>1.1569447236180905</v>
      </c>
      <c r="P45" s="9"/>
    </row>
    <row r="46" spans="1:16" ht="15">
      <c r="A46" s="12"/>
      <c r="B46" s="25">
        <v>341.9</v>
      </c>
      <c r="C46" s="20" t="s">
        <v>133</v>
      </c>
      <c r="D46" s="46">
        <v>82077</v>
      </c>
      <c r="E46" s="46">
        <v>40370</v>
      </c>
      <c r="F46" s="46">
        <v>0</v>
      </c>
      <c r="G46" s="46">
        <v>0</v>
      </c>
      <c r="H46" s="46">
        <v>0</v>
      </c>
      <c r="I46" s="46">
        <v>200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122647</v>
      </c>
      <c r="O46" s="47">
        <f t="shared" si="8"/>
        <v>2.4652663316582917</v>
      </c>
      <c r="P46" s="9"/>
    </row>
    <row r="47" spans="1:16" ht="15">
      <c r="A47" s="12"/>
      <c r="B47" s="25">
        <v>342.1</v>
      </c>
      <c r="C47" s="20" t="s">
        <v>50</v>
      </c>
      <c r="D47" s="46">
        <v>431250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431250</v>
      </c>
      <c r="O47" s="47">
        <f t="shared" si="8"/>
        <v>8.668341708542714</v>
      </c>
      <c r="P47" s="9"/>
    </row>
    <row r="48" spans="1:16" ht="15">
      <c r="A48" s="12"/>
      <c r="B48" s="25">
        <v>342.6</v>
      </c>
      <c r="C48" s="20" t="s">
        <v>51</v>
      </c>
      <c r="D48" s="46">
        <v>708842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708842</v>
      </c>
      <c r="O48" s="47">
        <f t="shared" si="8"/>
        <v>14.24808040201005</v>
      </c>
      <c r="P48" s="9"/>
    </row>
    <row r="49" spans="1:16" ht="15">
      <c r="A49" s="12"/>
      <c r="B49" s="25">
        <v>342.9</v>
      </c>
      <c r="C49" s="20" t="s">
        <v>52</v>
      </c>
      <c r="D49" s="46">
        <v>84874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84874</v>
      </c>
      <c r="O49" s="47">
        <f t="shared" si="8"/>
        <v>1.7060100502512563</v>
      </c>
      <c r="P49" s="9"/>
    </row>
    <row r="50" spans="1:16" ht="15">
      <c r="A50" s="12"/>
      <c r="B50" s="25">
        <v>343.3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10663046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10663046</v>
      </c>
      <c r="O50" s="47">
        <f t="shared" si="8"/>
        <v>214.33258291457287</v>
      </c>
      <c r="P50" s="9"/>
    </row>
    <row r="51" spans="1:16" ht="15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4422879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4422879</v>
      </c>
      <c r="O51" s="47">
        <f t="shared" si="8"/>
        <v>88.9020904522613</v>
      </c>
      <c r="P51" s="9"/>
    </row>
    <row r="52" spans="1:16" ht="15">
      <c r="A52" s="12"/>
      <c r="B52" s="25">
        <v>343.5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6737372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6737372</v>
      </c>
      <c r="O52" s="47">
        <f t="shared" si="8"/>
        <v>135.42456281407036</v>
      </c>
      <c r="P52" s="9"/>
    </row>
    <row r="53" spans="1:16" ht="15">
      <c r="A53" s="12"/>
      <c r="B53" s="25">
        <v>343.7</v>
      </c>
      <c r="C53" s="20" t="s">
        <v>56</v>
      </c>
      <c r="D53" s="46">
        <v>0</v>
      </c>
      <c r="E53" s="46">
        <v>416222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416222</v>
      </c>
      <c r="O53" s="47">
        <f t="shared" si="8"/>
        <v>8.366271356783919</v>
      </c>
      <c r="P53" s="9"/>
    </row>
    <row r="54" spans="1:16" ht="15">
      <c r="A54" s="12"/>
      <c r="B54" s="25">
        <v>343.8</v>
      </c>
      <c r="C54" s="20" t="s">
        <v>57</v>
      </c>
      <c r="D54" s="46">
        <v>9560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9560</v>
      </c>
      <c r="O54" s="47">
        <f t="shared" si="8"/>
        <v>0.1921608040201005</v>
      </c>
      <c r="P54" s="9"/>
    </row>
    <row r="55" spans="1:16" ht="15">
      <c r="A55" s="12"/>
      <c r="B55" s="25">
        <v>343.9</v>
      </c>
      <c r="C55" s="20" t="s">
        <v>58</v>
      </c>
      <c r="D55" s="46">
        <v>64073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64073</v>
      </c>
      <c r="O55" s="47">
        <f t="shared" si="8"/>
        <v>1.2878994974874372</v>
      </c>
      <c r="P55" s="9"/>
    </row>
    <row r="56" spans="1:16" ht="15">
      <c r="A56" s="12"/>
      <c r="B56" s="25">
        <v>344.1</v>
      </c>
      <c r="C56" s="20" t="s">
        <v>134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336510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336510</v>
      </c>
      <c r="O56" s="47">
        <f t="shared" si="8"/>
        <v>6.7640201005025125</v>
      </c>
      <c r="P56" s="9"/>
    </row>
    <row r="57" spans="1:16" ht="15">
      <c r="A57" s="12"/>
      <c r="B57" s="25">
        <v>344.9</v>
      </c>
      <c r="C57" s="20" t="s">
        <v>135</v>
      </c>
      <c r="D57" s="46">
        <v>0</v>
      </c>
      <c r="E57" s="46">
        <v>334868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334868</v>
      </c>
      <c r="O57" s="47">
        <f t="shared" si="8"/>
        <v>6.7310150753768845</v>
      </c>
      <c r="P57" s="9"/>
    </row>
    <row r="58" spans="1:16" ht="15">
      <c r="A58" s="12"/>
      <c r="B58" s="25">
        <v>347.2</v>
      </c>
      <c r="C58" s="20" t="s">
        <v>60</v>
      </c>
      <c r="D58" s="46">
        <v>550480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550480</v>
      </c>
      <c r="O58" s="47">
        <f t="shared" si="8"/>
        <v>11.064924623115578</v>
      </c>
      <c r="P58" s="9"/>
    </row>
    <row r="59" spans="1:16" ht="15">
      <c r="A59" s="12"/>
      <c r="B59" s="25">
        <v>347.4</v>
      </c>
      <c r="C59" s="20" t="s">
        <v>61</v>
      </c>
      <c r="D59" s="46">
        <v>126684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126684</v>
      </c>
      <c r="O59" s="47">
        <f t="shared" si="8"/>
        <v>2.5464120603015075</v>
      </c>
      <c r="P59" s="9"/>
    </row>
    <row r="60" spans="1:16" ht="15">
      <c r="A60" s="12"/>
      <c r="B60" s="25">
        <v>349</v>
      </c>
      <c r="C60" s="20" t="s">
        <v>97</v>
      </c>
      <c r="D60" s="46">
        <v>0</v>
      </c>
      <c r="E60" s="46">
        <v>317398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317398</v>
      </c>
      <c r="O60" s="47">
        <f t="shared" si="8"/>
        <v>6.379859296482412</v>
      </c>
      <c r="P60" s="9"/>
    </row>
    <row r="61" spans="1:16" ht="15.75">
      <c r="A61" s="29" t="s">
        <v>44</v>
      </c>
      <c r="B61" s="30"/>
      <c r="C61" s="31"/>
      <c r="D61" s="32">
        <f aca="true" t="shared" si="11" ref="D61:M61">SUM(D62:D66)</f>
        <v>2261680</v>
      </c>
      <c r="E61" s="32">
        <f t="shared" si="11"/>
        <v>25708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8">SUM(D61:M61)</f>
        <v>2287388</v>
      </c>
      <c r="O61" s="45">
        <f t="shared" si="8"/>
        <v>45.97764824120603</v>
      </c>
      <c r="P61" s="10"/>
    </row>
    <row r="62" spans="1:16" ht="15">
      <c r="A62" s="13"/>
      <c r="B62" s="39">
        <v>351.1</v>
      </c>
      <c r="C62" s="21" t="s">
        <v>64</v>
      </c>
      <c r="D62" s="46">
        <v>297334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297334</v>
      </c>
      <c r="O62" s="47">
        <f t="shared" si="8"/>
        <v>5.976562814070352</v>
      </c>
      <c r="P62" s="9"/>
    </row>
    <row r="63" spans="1:16" ht="15">
      <c r="A63" s="13"/>
      <c r="B63" s="39">
        <v>351.2</v>
      </c>
      <c r="C63" s="21" t="s">
        <v>65</v>
      </c>
      <c r="D63" s="46">
        <v>29266</v>
      </c>
      <c r="E63" s="46">
        <v>6106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35372</v>
      </c>
      <c r="O63" s="47">
        <f t="shared" si="8"/>
        <v>0.7109949748743719</v>
      </c>
      <c r="P63" s="9"/>
    </row>
    <row r="64" spans="1:16" ht="15">
      <c r="A64" s="13"/>
      <c r="B64" s="39">
        <v>351.3</v>
      </c>
      <c r="C64" s="21" t="s">
        <v>66</v>
      </c>
      <c r="D64" s="46">
        <v>0</v>
      </c>
      <c r="E64" s="46">
        <v>9154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9154</v>
      </c>
      <c r="O64" s="47">
        <f t="shared" si="8"/>
        <v>0.184</v>
      </c>
      <c r="P64" s="9"/>
    </row>
    <row r="65" spans="1:16" ht="15">
      <c r="A65" s="13"/>
      <c r="B65" s="39">
        <v>354</v>
      </c>
      <c r="C65" s="21" t="s">
        <v>67</v>
      </c>
      <c r="D65" s="46">
        <v>1935080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1935080</v>
      </c>
      <c r="O65" s="47">
        <f t="shared" si="8"/>
        <v>38.89608040201005</v>
      </c>
      <c r="P65" s="9"/>
    </row>
    <row r="66" spans="1:16" ht="15">
      <c r="A66" s="13"/>
      <c r="B66" s="39">
        <v>359</v>
      </c>
      <c r="C66" s="21" t="s">
        <v>68</v>
      </c>
      <c r="D66" s="46">
        <v>0</v>
      </c>
      <c r="E66" s="46">
        <v>10448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10448</v>
      </c>
      <c r="O66" s="47">
        <f t="shared" si="8"/>
        <v>0.21001005025125627</v>
      </c>
      <c r="P66" s="9"/>
    </row>
    <row r="67" spans="1:16" ht="15.75">
      <c r="A67" s="29" t="s">
        <v>3</v>
      </c>
      <c r="B67" s="30"/>
      <c r="C67" s="31"/>
      <c r="D67" s="32">
        <f aca="true" t="shared" si="13" ref="D67:M67">SUM(D68:D77)</f>
        <v>1822916</v>
      </c>
      <c r="E67" s="32">
        <f t="shared" si="13"/>
        <v>178861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936860</v>
      </c>
      <c r="J67" s="32">
        <f t="shared" si="13"/>
        <v>0</v>
      </c>
      <c r="K67" s="32">
        <f t="shared" si="13"/>
        <v>22179214</v>
      </c>
      <c r="L67" s="32">
        <f t="shared" si="13"/>
        <v>0</v>
      </c>
      <c r="M67" s="32">
        <f t="shared" si="13"/>
        <v>0</v>
      </c>
      <c r="N67" s="32">
        <f t="shared" si="12"/>
        <v>25117851</v>
      </c>
      <c r="O67" s="45">
        <f t="shared" si="8"/>
        <v>504.8814271356784</v>
      </c>
      <c r="P67" s="10"/>
    </row>
    <row r="68" spans="1:16" ht="15">
      <c r="A68" s="12"/>
      <c r="B68" s="25">
        <v>361.1</v>
      </c>
      <c r="C68" s="20" t="s">
        <v>69</v>
      </c>
      <c r="D68" s="46">
        <v>77539</v>
      </c>
      <c r="E68" s="46">
        <v>65983</v>
      </c>
      <c r="F68" s="46">
        <v>0</v>
      </c>
      <c r="G68" s="46">
        <v>0</v>
      </c>
      <c r="H68" s="46">
        <v>0</v>
      </c>
      <c r="I68" s="46">
        <v>113537</v>
      </c>
      <c r="J68" s="46">
        <v>0</v>
      </c>
      <c r="K68" s="46">
        <v>15340696</v>
      </c>
      <c r="L68" s="46">
        <v>0</v>
      </c>
      <c r="M68" s="46">
        <v>0</v>
      </c>
      <c r="N68" s="46">
        <f t="shared" si="12"/>
        <v>15597755</v>
      </c>
      <c r="O68" s="47">
        <f t="shared" si="8"/>
        <v>313.5227135678392</v>
      </c>
      <c r="P68" s="9"/>
    </row>
    <row r="69" spans="1:16" ht="15">
      <c r="A69" s="12"/>
      <c r="B69" s="25">
        <v>361.2</v>
      </c>
      <c r="C69" s="20" t="s">
        <v>70</v>
      </c>
      <c r="D69" s="46">
        <v>11521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aca="true" t="shared" si="14" ref="N69:N77">SUM(D69:M69)</f>
        <v>11521</v>
      </c>
      <c r="O69" s="47">
        <f aca="true" t="shared" si="15" ref="O69:O84">(N69/O$86)</f>
        <v>0.23157788944723617</v>
      </c>
      <c r="P69" s="9"/>
    </row>
    <row r="70" spans="1:16" ht="15">
      <c r="A70" s="12"/>
      <c r="B70" s="25">
        <v>361.3</v>
      </c>
      <c r="C70" s="20" t="s">
        <v>71</v>
      </c>
      <c r="D70" s="46">
        <v>0</v>
      </c>
      <c r="E70" s="46">
        <v>279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279</v>
      </c>
      <c r="O70" s="47">
        <f t="shared" si="15"/>
        <v>0.005608040201005025</v>
      </c>
      <c r="P70" s="9"/>
    </row>
    <row r="71" spans="1:16" ht="15">
      <c r="A71" s="12"/>
      <c r="B71" s="25">
        <v>362</v>
      </c>
      <c r="C71" s="20" t="s">
        <v>72</v>
      </c>
      <c r="D71" s="46">
        <v>235342</v>
      </c>
      <c r="E71" s="46">
        <v>0</v>
      </c>
      <c r="F71" s="46">
        <v>0</v>
      </c>
      <c r="G71" s="46">
        <v>0</v>
      </c>
      <c r="H71" s="46">
        <v>0</v>
      </c>
      <c r="I71" s="46">
        <v>38038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273380</v>
      </c>
      <c r="O71" s="47">
        <f t="shared" si="15"/>
        <v>5.495075376884422</v>
      </c>
      <c r="P71" s="9"/>
    </row>
    <row r="72" spans="1:16" ht="15">
      <c r="A72" s="12"/>
      <c r="B72" s="25">
        <v>364</v>
      </c>
      <c r="C72" s="20" t="s">
        <v>136</v>
      </c>
      <c r="D72" s="46">
        <v>1290642</v>
      </c>
      <c r="E72" s="46">
        <v>0</v>
      </c>
      <c r="F72" s="46">
        <v>0</v>
      </c>
      <c r="G72" s="46">
        <v>0</v>
      </c>
      <c r="H72" s="46">
        <v>0</v>
      </c>
      <c r="I72" s="46">
        <v>37315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1327957</v>
      </c>
      <c r="O72" s="47">
        <f t="shared" si="15"/>
        <v>26.692603015075377</v>
      </c>
      <c r="P72" s="9"/>
    </row>
    <row r="73" spans="1:16" ht="15">
      <c r="A73" s="12"/>
      <c r="B73" s="25">
        <v>365</v>
      </c>
      <c r="C73" s="20" t="s">
        <v>137</v>
      </c>
      <c r="D73" s="46">
        <v>2290</v>
      </c>
      <c r="E73" s="46">
        <v>0</v>
      </c>
      <c r="F73" s="46">
        <v>0</v>
      </c>
      <c r="G73" s="46">
        <v>0</v>
      </c>
      <c r="H73" s="46">
        <v>0</v>
      </c>
      <c r="I73" s="46">
        <v>1580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3870</v>
      </c>
      <c r="O73" s="47">
        <f t="shared" si="15"/>
        <v>0.0777889447236181</v>
      </c>
      <c r="P73" s="9"/>
    </row>
    <row r="74" spans="1:16" ht="15">
      <c r="A74" s="12"/>
      <c r="B74" s="25">
        <v>366</v>
      </c>
      <c r="C74" s="20" t="s">
        <v>75</v>
      </c>
      <c r="D74" s="46">
        <v>6644</v>
      </c>
      <c r="E74" s="46">
        <v>112599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119243</v>
      </c>
      <c r="O74" s="47">
        <f t="shared" si="15"/>
        <v>2.3968442211055274</v>
      </c>
      <c r="P74" s="9"/>
    </row>
    <row r="75" spans="1:16" ht="15">
      <c r="A75" s="12"/>
      <c r="B75" s="25">
        <v>368</v>
      </c>
      <c r="C75" s="20" t="s">
        <v>76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6723345</v>
      </c>
      <c r="L75" s="46">
        <v>0</v>
      </c>
      <c r="M75" s="46">
        <v>0</v>
      </c>
      <c r="N75" s="46">
        <f t="shared" si="14"/>
        <v>6723345</v>
      </c>
      <c r="O75" s="47">
        <f t="shared" si="15"/>
        <v>135.14261306532663</v>
      </c>
      <c r="P75" s="9"/>
    </row>
    <row r="76" spans="1:16" ht="15">
      <c r="A76" s="12"/>
      <c r="B76" s="25">
        <v>369.3</v>
      </c>
      <c r="C76" s="20" t="s">
        <v>77</v>
      </c>
      <c r="D76" s="46">
        <v>64510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64510</v>
      </c>
      <c r="O76" s="47">
        <f t="shared" si="15"/>
        <v>1.2966834170854271</v>
      </c>
      <c r="P76" s="9"/>
    </row>
    <row r="77" spans="1:16" ht="15">
      <c r="A77" s="12"/>
      <c r="B77" s="25">
        <v>369.9</v>
      </c>
      <c r="C77" s="20" t="s">
        <v>78</v>
      </c>
      <c r="D77" s="46">
        <v>134428</v>
      </c>
      <c r="E77" s="46">
        <v>0</v>
      </c>
      <c r="F77" s="46">
        <v>0</v>
      </c>
      <c r="G77" s="46">
        <v>0</v>
      </c>
      <c r="H77" s="46">
        <v>0</v>
      </c>
      <c r="I77" s="46">
        <v>746390</v>
      </c>
      <c r="J77" s="46">
        <v>0</v>
      </c>
      <c r="K77" s="46">
        <v>115173</v>
      </c>
      <c r="L77" s="46">
        <v>0</v>
      </c>
      <c r="M77" s="46">
        <v>0</v>
      </c>
      <c r="N77" s="46">
        <f t="shared" si="14"/>
        <v>995991</v>
      </c>
      <c r="O77" s="47">
        <f t="shared" si="15"/>
        <v>20.01991959798995</v>
      </c>
      <c r="P77" s="9"/>
    </row>
    <row r="78" spans="1:16" ht="15.75">
      <c r="A78" s="29" t="s">
        <v>45</v>
      </c>
      <c r="B78" s="30"/>
      <c r="C78" s="31"/>
      <c r="D78" s="32">
        <f aca="true" t="shared" si="16" ref="D78:M78">SUM(D79:D83)</f>
        <v>11474295</v>
      </c>
      <c r="E78" s="32">
        <f t="shared" si="16"/>
        <v>821590</v>
      </c>
      <c r="F78" s="32">
        <f t="shared" si="16"/>
        <v>0</v>
      </c>
      <c r="G78" s="32">
        <f t="shared" si="16"/>
        <v>0</v>
      </c>
      <c r="H78" s="32">
        <f t="shared" si="16"/>
        <v>0</v>
      </c>
      <c r="I78" s="32">
        <f t="shared" si="16"/>
        <v>835791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aca="true" t="shared" si="17" ref="N78:N84">SUM(D78:M78)</f>
        <v>13131676</v>
      </c>
      <c r="O78" s="45">
        <f t="shared" si="15"/>
        <v>263.9532864321608</v>
      </c>
      <c r="P78" s="9"/>
    </row>
    <row r="79" spans="1:16" ht="15">
      <c r="A79" s="12"/>
      <c r="B79" s="25">
        <v>381</v>
      </c>
      <c r="C79" s="20" t="s">
        <v>79</v>
      </c>
      <c r="D79" s="46">
        <v>6102742</v>
      </c>
      <c r="E79" s="46">
        <v>821590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6924332</v>
      </c>
      <c r="O79" s="47">
        <f t="shared" si="15"/>
        <v>139.1825527638191</v>
      </c>
      <c r="P79" s="9"/>
    </row>
    <row r="80" spans="1:16" ht="15">
      <c r="A80" s="12"/>
      <c r="B80" s="25">
        <v>383</v>
      </c>
      <c r="C80" s="20" t="s">
        <v>80</v>
      </c>
      <c r="D80" s="46">
        <v>2971553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2971553</v>
      </c>
      <c r="O80" s="47">
        <f t="shared" si="15"/>
        <v>59.72970854271357</v>
      </c>
      <c r="P80" s="9"/>
    </row>
    <row r="81" spans="1:16" ht="15">
      <c r="A81" s="12"/>
      <c r="B81" s="25">
        <v>384</v>
      </c>
      <c r="C81" s="20" t="s">
        <v>138</v>
      </c>
      <c r="D81" s="46">
        <v>2400000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2400000</v>
      </c>
      <c r="O81" s="47">
        <f t="shared" si="15"/>
        <v>48.24120603015076</v>
      </c>
      <c r="P81" s="9"/>
    </row>
    <row r="82" spans="1:16" ht="15">
      <c r="A82" s="12"/>
      <c r="B82" s="25">
        <v>389.3</v>
      </c>
      <c r="C82" s="20" t="s">
        <v>140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764302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764302</v>
      </c>
      <c r="O82" s="47">
        <f t="shared" si="15"/>
        <v>15.362854271356785</v>
      </c>
      <c r="P82" s="9"/>
    </row>
    <row r="83" spans="1:16" ht="15.75" thickBot="1">
      <c r="A83" s="12"/>
      <c r="B83" s="25">
        <v>389.9</v>
      </c>
      <c r="C83" s="20" t="s">
        <v>142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71489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71489</v>
      </c>
      <c r="O83" s="47">
        <f t="shared" si="15"/>
        <v>1.436964824120603</v>
      </c>
      <c r="P83" s="9"/>
    </row>
    <row r="84" spans="1:119" ht="16.5" thickBot="1">
      <c r="A84" s="14" t="s">
        <v>62</v>
      </c>
      <c r="B84" s="23"/>
      <c r="C84" s="22"/>
      <c r="D84" s="15">
        <f aca="true" t="shared" si="18" ref="D84:M84">SUM(D5,D15,D28,D42,D61,D67,D78)</f>
        <v>50441451</v>
      </c>
      <c r="E84" s="15">
        <f t="shared" si="18"/>
        <v>7738013</v>
      </c>
      <c r="F84" s="15">
        <f t="shared" si="18"/>
        <v>0</v>
      </c>
      <c r="G84" s="15">
        <f t="shared" si="18"/>
        <v>0</v>
      </c>
      <c r="H84" s="15">
        <f t="shared" si="18"/>
        <v>0</v>
      </c>
      <c r="I84" s="15">
        <f t="shared" si="18"/>
        <v>29674592</v>
      </c>
      <c r="J84" s="15">
        <f t="shared" si="18"/>
        <v>0</v>
      </c>
      <c r="K84" s="15">
        <f t="shared" si="18"/>
        <v>22841699</v>
      </c>
      <c r="L84" s="15">
        <f t="shared" si="18"/>
        <v>0</v>
      </c>
      <c r="M84" s="15">
        <f t="shared" si="18"/>
        <v>0</v>
      </c>
      <c r="N84" s="15">
        <f t="shared" si="17"/>
        <v>110695755</v>
      </c>
      <c r="O84" s="38">
        <f t="shared" si="15"/>
        <v>2225.0403015075376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159</v>
      </c>
      <c r="M86" s="48"/>
      <c r="N86" s="48"/>
      <c r="O86" s="43">
        <v>49750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13031578</v>
      </c>
      <c r="E5" s="27">
        <f t="shared" si="0"/>
        <v>1688667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642015</v>
      </c>
      <c r="L5" s="27">
        <f t="shared" si="0"/>
        <v>0</v>
      </c>
      <c r="M5" s="27">
        <f t="shared" si="0"/>
        <v>0</v>
      </c>
      <c r="N5" s="28">
        <f>SUM(D5:M5)</f>
        <v>15362260</v>
      </c>
      <c r="O5" s="33">
        <f aca="true" t="shared" si="1" ref="O5:O36">(N5/O$82)</f>
        <v>321.2114749299544</v>
      </c>
      <c r="P5" s="6"/>
    </row>
    <row r="6" spans="1:16" ht="15">
      <c r="A6" s="12"/>
      <c r="B6" s="25">
        <v>311</v>
      </c>
      <c r="C6" s="20" t="s">
        <v>2</v>
      </c>
      <c r="D6" s="46">
        <v>7634270</v>
      </c>
      <c r="E6" s="46">
        <v>239761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7874031</v>
      </c>
      <c r="O6" s="47">
        <f t="shared" si="1"/>
        <v>164.63912934387153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1448906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1448906</v>
      </c>
      <c r="O7" s="47">
        <f t="shared" si="1"/>
        <v>30.295362355204283</v>
      </c>
      <c r="P7" s="9"/>
    </row>
    <row r="8" spans="1:16" ht="15">
      <c r="A8" s="12"/>
      <c r="B8" s="25">
        <v>312.51</v>
      </c>
      <c r="C8" s="20" t="s">
        <v>90</v>
      </c>
      <c r="D8" s="46">
        <v>281505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281505</v>
      </c>
      <c r="L8" s="46">
        <v>0</v>
      </c>
      <c r="M8" s="46">
        <v>0</v>
      </c>
      <c r="N8" s="46">
        <f>SUM(D8:M8)</f>
        <v>563010</v>
      </c>
      <c r="O8" s="47">
        <f t="shared" si="1"/>
        <v>11.772048676452139</v>
      </c>
      <c r="P8" s="9"/>
    </row>
    <row r="9" spans="1:16" ht="15">
      <c r="A9" s="12"/>
      <c r="B9" s="25">
        <v>312.52</v>
      </c>
      <c r="C9" s="20" t="s">
        <v>123</v>
      </c>
      <c r="D9" s="46">
        <v>360510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360510</v>
      </c>
      <c r="L9" s="46">
        <v>0</v>
      </c>
      <c r="M9" s="46">
        <v>0</v>
      </c>
      <c r="N9" s="46">
        <f>SUM(D9:M9)</f>
        <v>721020</v>
      </c>
      <c r="O9" s="47">
        <f t="shared" si="1"/>
        <v>15.07590013800025</v>
      </c>
      <c r="P9" s="9"/>
    </row>
    <row r="10" spans="1:16" ht="15">
      <c r="A10" s="12"/>
      <c r="B10" s="25">
        <v>314.1</v>
      </c>
      <c r="C10" s="20" t="s">
        <v>11</v>
      </c>
      <c r="D10" s="46">
        <v>2464599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2464599</v>
      </c>
      <c r="O10" s="47">
        <f t="shared" si="1"/>
        <v>51.53261824112408</v>
      </c>
      <c r="P10" s="9"/>
    </row>
    <row r="11" spans="1:16" ht="15">
      <c r="A11" s="12"/>
      <c r="B11" s="25">
        <v>314.3</v>
      </c>
      <c r="C11" s="20" t="s">
        <v>12</v>
      </c>
      <c r="D11" s="46">
        <v>596289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596289</v>
      </c>
      <c r="O11" s="47">
        <f t="shared" si="1"/>
        <v>12.467883577970142</v>
      </c>
      <c r="P11" s="9"/>
    </row>
    <row r="12" spans="1:16" ht="15">
      <c r="A12" s="12"/>
      <c r="B12" s="25">
        <v>314.4</v>
      </c>
      <c r="C12" s="20" t="s">
        <v>13</v>
      </c>
      <c r="D12" s="46">
        <v>52891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52891</v>
      </c>
      <c r="O12" s="47">
        <f t="shared" si="1"/>
        <v>1.1059047380086147</v>
      </c>
      <c r="P12" s="9"/>
    </row>
    <row r="13" spans="1:16" ht="15">
      <c r="A13" s="12"/>
      <c r="B13" s="25">
        <v>314.8</v>
      </c>
      <c r="C13" s="20" t="s">
        <v>14</v>
      </c>
      <c r="D13" s="46">
        <v>41077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41077</v>
      </c>
      <c r="O13" s="47">
        <f t="shared" si="1"/>
        <v>0.8588842888805253</v>
      </c>
      <c r="P13" s="9"/>
    </row>
    <row r="14" spans="1:16" ht="15">
      <c r="A14" s="12"/>
      <c r="B14" s="25">
        <v>315</v>
      </c>
      <c r="C14" s="20" t="s">
        <v>124</v>
      </c>
      <c r="D14" s="46">
        <v>1419756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1419756</v>
      </c>
      <c r="O14" s="47">
        <f t="shared" si="1"/>
        <v>29.685861247020448</v>
      </c>
      <c r="P14" s="9"/>
    </row>
    <row r="15" spans="1:16" ht="15">
      <c r="A15" s="12"/>
      <c r="B15" s="25">
        <v>316</v>
      </c>
      <c r="C15" s="20" t="s">
        <v>125</v>
      </c>
      <c r="D15" s="46">
        <v>180681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180681</v>
      </c>
      <c r="O15" s="47">
        <f t="shared" si="1"/>
        <v>3.777882323422406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SUM(D17:D27)</f>
        <v>5505924</v>
      </c>
      <c r="E16" s="32">
        <f t="shared" si="3"/>
        <v>1615939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5442381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12564244</v>
      </c>
      <c r="O16" s="45">
        <f t="shared" si="1"/>
        <v>262.7073976498139</v>
      </c>
      <c r="P16" s="10"/>
    </row>
    <row r="17" spans="1:16" ht="15">
      <c r="A17" s="12"/>
      <c r="B17" s="25">
        <v>322</v>
      </c>
      <c r="C17" s="20" t="s">
        <v>0</v>
      </c>
      <c r="D17" s="46">
        <v>2523246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2523246</v>
      </c>
      <c r="O17" s="47">
        <f t="shared" si="1"/>
        <v>52.758875925228956</v>
      </c>
      <c r="P17" s="9"/>
    </row>
    <row r="18" spans="1:16" ht="15">
      <c r="A18" s="12"/>
      <c r="B18" s="25">
        <v>323.1</v>
      </c>
      <c r="C18" s="20" t="s">
        <v>18</v>
      </c>
      <c r="D18" s="46">
        <v>2872537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2872537</v>
      </c>
      <c r="O18" s="47">
        <f t="shared" si="1"/>
        <v>60.06224647681178</v>
      </c>
      <c r="P18" s="9"/>
    </row>
    <row r="19" spans="1:16" ht="15">
      <c r="A19" s="12"/>
      <c r="B19" s="25">
        <v>323.4</v>
      </c>
      <c r="C19" s="20" t="s">
        <v>20</v>
      </c>
      <c r="D19" s="46">
        <v>73364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73364</v>
      </c>
      <c r="O19" s="47">
        <f t="shared" si="1"/>
        <v>1.5339773345042444</v>
      </c>
      <c r="P19" s="9"/>
    </row>
    <row r="20" spans="1:16" ht="15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47338</v>
      </c>
      <c r="O20" s="47">
        <f t="shared" si="1"/>
        <v>0.9897963450842638</v>
      </c>
      <c r="P20" s="9"/>
    </row>
    <row r="21" spans="1:16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4237847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4237847</v>
      </c>
      <c r="O21" s="47">
        <f t="shared" si="1"/>
        <v>88.60968929034416</v>
      </c>
      <c r="P21" s="9"/>
    </row>
    <row r="22" spans="1:16" ht="15">
      <c r="A22" s="12"/>
      <c r="B22" s="25">
        <v>324.22</v>
      </c>
      <c r="C22" s="20" t="s">
        <v>101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1157196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1157196</v>
      </c>
      <c r="O22" s="47">
        <f t="shared" si="1"/>
        <v>24.195960356291558</v>
      </c>
      <c r="P22" s="9"/>
    </row>
    <row r="23" spans="1:16" ht="15">
      <c r="A23" s="12"/>
      <c r="B23" s="25">
        <v>324.31</v>
      </c>
      <c r="C23" s="20" t="s">
        <v>24</v>
      </c>
      <c r="D23" s="46">
        <v>0</v>
      </c>
      <c r="E23" s="46">
        <v>1038099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1038099</v>
      </c>
      <c r="O23" s="47">
        <f t="shared" si="1"/>
        <v>21.70574582862878</v>
      </c>
      <c r="P23" s="9"/>
    </row>
    <row r="24" spans="1:16" ht="15">
      <c r="A24" s="12"/>
      <c r="B24" s="25">
        <v>324.32</v>
      </c>
      <c r="C24" s="20" t="s">
        <v>102</v>
      </c>
      <c r="D24" s="46">
        <v>0</v>
      </c>
      <c r="E24" s="46">
        <v>362596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362596</v>
      </c>
      <c r="O24" s="47">
        <f t="shared" si="1"/>
        <v>7.581566511939113</v>
      </c>
      <c r="P24" s="9"/>
    </row>
    <row r="25" spans="1:16" ht="15">
      <c r="A25" s="12"/>
      <c r="B25" s="25">
        <v>324.61</v>
      </c>
      <c r="C25" s="20" t="s">
        <v>25</v>
      </c>
      <c r="D25" s="46">
        <v>0</v>
      </c>
      <c r="E25" s="46">
        <v>150174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150174</v>
      </c>
      <c r="O25" s="47">
        <f t="shared" si="1"/>
        <v>3.1400075272864134</v>
      </c>
      <c r="P25" s="9"/>
    </row>
    <row r="26" spans="1:16" ht="15">
      <c r="A26" s="12"/>
      <c r="B26" s="25">
        <v>325.1</v>
      </c>
      <c r="C26" s="20" t="s">
        <v>26</v>
      </c>
      <c r="D26" s="46">
        <v>0</v>
      </c>
      <c r="E26" s="46">
        <v>65070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65070</v>
      </c>
      <c r="O26" s="47">
        <f t="shared" si="1"/>
        <v>1.3605570191945804</v>
      </c>
      <c r="P26" s="9"/>
    </row>
    <row r="27" spans="1:16" ht="15">
      <c r="A27" s="12"/>
      <c r="B27" s="25">
        <v>325.2</v>
      </c>
      <c r="C27" s="20" t="s">
        <v>152</v>
      </c>
      <c r="D27" s="46">
        <v>36777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36777</v>
      </c>
      <c r="O27" s="47">
        <f t="shared" si="1"/>
        <v>0.7689750345000628</v>
      </c>
      <c r="P27" s="9"/>
    </row>
    <row r="28" spans="1:16" ht="15.75">
      <c r="A28" s="29" t="s">
        <v>29</v>
      </c>
      <c r="B28" s="30"/>
      <c r="C28" s="31"/>
      <c r="D28" s="32">
        <f aca="true" t="shared" si="5" ref="D28:M28">SUM(D29:D38)</f>
        <v>9004956</v>
      </c>
      <c r="E28" s="32">
        <f t="shared" si="5"/>
        <v>407815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9412771</v>
      </c>
      <c r="O28" s="45">
        <f t="shared" si="1"/>
        <v>196.81284238698615</v>
      </c>
      <c r="P28" s="10"/>
    </row>
    <row r="29" spans="1:16" ht="15">
      <c r="A29" s="12"/>
      <c r="B29" s="25">
        <v>331.2</v>
      </c>
      <c r="C29" s="20" t="s">
        <v>28</v>
      </c>
      <c r="D29" s="46">
        <v>0</v>
      </c>
      <c r="E29" s="46">
        <v>71519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71519</v>
      </c>
      <c r="O29" s="47">
        <f t="shared" si="1"/>
        <v>1.4953999916363485</v>
      </c>
      <c r="P29" s="9"/>
    </row>
    <row r="30" spans="1:16" ht="15">
      <c r="A30" s="12"/>
      <c r="B30" s="25">
        <v>331.31</v>
      </c>
      <c r="C30" s="20" t="s">
        <v>115</v>
      </c>
      <c r="D30" s="46">
        <v>0</v>
      </c>
      <c r="E30" s="46">
        <v>254546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254546</v>
      </c>
      <c r="O30" s="47">
        <f t="shared" si="1"/>
        <v>5.322335131518421</v>
      </c>
      <c r="P30" s="9"/>
    </row>
    <row r="31" spans="1:16" ht="15">
      <c r="A31" s="12"/>
      <c r="B31" s="25">
        <v>334.7</v>
      </c>
      <c r="C31" s="20" t="s">
        <v>104</v>
      </c>
      <c r="D31" s="46">
        <v>0</v>
      </c>
      <c r="E31" s="46">
        <v>40000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7">SUM(D31:M31)</f>
        <v>40000</v>
      </c>
      <c r="O31" s="47">
        <f t="shared" si="1"/>
        <v>0.8363651570275582</v>
      </c>
      <c r="P31" s="9"/>
    </row>
    <row r="32" spans="1:16" ht="15">
      <c r="A32" s="12"/>
      <c r="B32" s="25">
        <v>334.9</v>
      </c>
      <c r="C32" s="20" t="s">
        <v>116</v>
      </c>
      <c r="D32" s="46">
        <v>0</v>
      </c>
      <c r="E32" s="46">
        <v>41750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41750</v>
      </c>
      <c r="O32" s="47">
        <f t="shared" si="1"/>
        <v>0.8729561326475139</v>
      </c>
      <c r="P32" s="9"/>
    </row>
    <row r="33" spans="1:16" ht="15">
      <c r="A33" s="12"/>
      <c r="B33" s="25">
        <v>335.12</v>
      </c>
      <c r="C33" s="20" t="s">
        <v>126</v>
      </c>
      <c r="D33" s="46">
        <v>2154294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2154294</v>
      </c>
      <c r="O33" s="47">
        <f t="shared" si="1"/>
        <v>45.04441098983816</v>
      </c>
      <c r="P33" s="9"/>
    </row>
    <row r="34" spans="1:16" ht="15">
      <c r="A34" s="12"/>
      <c r="B34" s="25">
        <v>335.14</v>
      </c>
      <c r="C34" s="20" t="s">
        <v>127</v>
      </c>
      <c r="D34" s="46">
        <v>23706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23706</v>
      </c>
      <c r="O34" s="47">
        <f t="shared" si="1"/>
        <v>0.4956718103123824</v>
      </c>
      <c r="P34" s="9"/>
    </row>
    <row r="35" spans="1:16" ht="15">
      <c r="A35" s="12"/>
      <c r="B35" s="25">
        <v>335.15</v>
      </c>
      <c r="C35" s="20" t="s">
        <v>128</v>
      </c>
      <c r="D35" s="46">
        <v>1440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1440</v>
      </c>
      <c r="O35" s="47">
        <f t="shared" si="1"/>
        <v>0.030109145652992095</v>
      </c>
      <c r="P35" s="9"/>
    </row>
    <row r="36" spans="1:16" ht="15">
      <c r="A36" s="12"/>
      <c r="B36" s="25">
        <v>335.18</v>
      </c>
      <c r="C36" s="20" t="s">
        <v>129</v>
      </c>
      <c r="D36" s="46">
        <v>6472492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6472492</v>
      </c>
      <c r="O36" s="47">
        <f t="shared" si="1"/>
        <v>135.33416969849037</v>
      </c>
      <c r="P36" s="9"/>
    </row>
    <row r="37" spans="1:16" ht="15">
      <c r="A37" s="12"/>
      <c r="B37" s="25">
        <v>335.49</v>
      </c>
      <c r="C37" s="20" t="s">
        <v>36</v>
      </c>
      <c r="D37" s="46">
        <v>28392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28392</v>
      </c>
      <c r="O37" s="47">
        <f aca="true" t="shared" si="7" ref="O37:O68">(N37/O$82)</f>
        <v>0.5936519884581608</v>
      </c>
      <c r="P37" s="9"/>
    </row>
    <row r="38" spans="1:16" ht="15">
      <c r="A38" s="12"/>
      <c r="B38" s="25">
        <v>338</v>
      </c>
      <c r="C38" s="20" t="s">
        <v>38</v>
      </c>
      <c r="D38" s="46">
        <v>324632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324632</v>
      </c>
      <c r="O38" s="47">
        <f t="shared" si="7"/>
        <v>6.787772341404257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SUM(D40:D56)</f>
        <v>2372944</v>
      </c>
      <c r="E39" s="32">
        <f t="shared" si="8"/>
        <v>1197809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20247371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23818124</v>
      </c>
      <c r="O39" s="45">
        <f t="shared" si="7"/>
        <v>498.01622548404634</v>
      </c>
      <c r="P39" s="10"/>
    </row>
    <row r="40" spans="1:16" ht="15">
      <c r="A40" s="12"/>
      <c r="B40" s="25">
        <v>341.3</v>
      </c>
      <c r="C40" s="20" t="s">
        <v>131</v>
      </c>
      <c r="D40" s="46">
        <v>174580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6">SUM(D40:M40)</f>
        <v>174580</v>
      </c>
      <c r="O40" s="47">
        <f t="shared" si="7"/>
        <v>3.650315727846778</v>
      </c>
      <c r="P40" s="9"/>
    </row>
    <row r="41" spans="1:16" ht="15">
      <c r="A41" s="12"/>
      <c r="B41" s="25">
        <v>341.8</v>
      </c>
      <c r="C41" s="20" t="s">
        <v>132</v>
      </c>
      <c r="D41" s="46">
        <v>73332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73332</v>
      </c>
      <c r="O41" s="47">
        <f t="shared" si="7"/>
        <v>1.5333082423786224</v>
      </c>
      <c r="P41" s="9"/>
    </row>
    <row r="42" spans="1:16" ht="15">
      <c r="A42" s="12"/>
      <c r="B42" s="25">
        <v>341.9</v>
      </c>
      <c r="C42" s="20" t="s">
        <v>133</v>
      </c>
      <c r="D42" s="46">
        <v>132145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132145</v>
      </c>
      <c r="O42" s="47">
        <f t="shared" si="7"/>
        <v>2.763036841885167</v>
      </c>
      <c r="P42" s="9"/>
    </row>
    <row r="43" spans="1:16" ht="15">
      <c r="A43" s="12"/>
      <c r="B43" s="25">
        <v>342.1</v>
      </c>
      <c r="C43" s="20" t="s">
        <v>50</v>
      </c>
      <c r="D43" s="46">
        <v>363462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363462</v>
      </c>
      <c r="O43" s="47">
        <f t="shared" si="7"/>
        <v>7.5996738175887595</v>
      </c>
      <c r="P43" s="9"/>
    </row>
    <row r="44" spans="1:16" ht="15">
      <c r="A44" s="12"/>
      <c r="B44" s="25">
        <v>342.6</v>
      </c>
      <c r="C44" s="20" t="s">
        <v>51</v>
      </c>
      <c r="D44" s="46">
        <v>701850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701850</v>
      </c>
      <c r="O44" s="47">
        <f t="shared" si="7"/>
        <v>14.675072136494794</v>
      </c>
      <c r="P44" s="9"/>
    </row>
    <row r="45" spans="1:16" ht="15">
      <c r="A45" s="12"/>
      <c r="B45" s="25">
        <v>342.9</v>
      </c>
      <c r="C45" s="20" t="s">
        <v>52</v>
      </c>
      <c r="D45" s="46">
        <v>48612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48612</v>
      </c>
      <c r="O45" s="47">
        <f t="shared" si="7"/>
        <v>1.0164345753355915</v>
      </c>
      <c r="P45" s="9"/>
    </row>
    <row r="46" spans="1:16" ht="15">
      <c r="A46" s="12"/>
      <c r="B46" s="25">
        <v>343.3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9552869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9552869</v>
      </c>
      <c r="O46" s="47">
        <f t="shared" si="7"/>
        <v>199.74216953121734</v>
      </c>
      <c r="P46" s="9"/>
    </row>
    <row r="47" spans="1:16" ht="15">
      <c r="A47" s="12"/>
      <c r="B47" s="25">
        <v>343.4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4153099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4153099</v>
      </c>
      <c r="O47" s="47">
        <f t="shared" si="7"/>
        <v>86.83768243214988</v>
      </c>
      <c r="P47" s="9"/>
    </row>
    <row r="48" spans="1:16" ht="15">
      <c r="A48" s="12"/>
      <c r="B48" s="25">
        <v>343.5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6203706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6203706</v>
      </c>
      <c r="O48" s="47">
        <f t="shared" si="7"/>
        <v>129.71408857107014</v>
      </c>
      <c r="P48" s="9"/>
    </row>
    <row r="49" spans="1:16" ht="15">
      <c r="A49" s="12"/>
      <c r="B49" s="25">
        <v>343.7</v>
      </c>
      <c r="C49" s="20" t="s">
        <v>56</v>
      </c>
      <c r="D49" s="46">
        <v>0</v>
      </c>
      <c r="E49" s="46">
        <v>417838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417838</v>
      </c>
      <c r="O49" s="47">
        <f t="shared" si="7"/>
        <v>8.736628612052021</v>
      </c>
      <c r="P49" s="9"/>
    </row>
    <row r="50" spans="1:16" ht="15">
      <c r="A50" s="12"/>
      <c r="B50" s="25">
        <v>343.8</v>
      </c>
      <c r="C50" s="20" t="s">
        <v>57</v>
      </c>
      <c r="D50" s="46">
        <v>8480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8480</v>
      </c>
      <c r="O50" s="47">
        <f t="shared" si="7"/>
        <v>0.17730941328984234</v>
      </c>
      <c r="P50" s="9"/>
    </row>
    <row r="51" spans="1:16" ht="15">
      <c r="A51" s="12"/>
      <c r="B51" s="25">
        <v>343.9</v>
      </c>
      <c r="C51" s="20" t="s">
        <v>58</v>
      </c>
      <c r="D51" s="46">
        <v>56107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56107</v>
      </c>
      <c r="O51" s="47">
        <f t="shared" si="7"/>
        <v>1.1731484966336303</v>
      </c>
      <c r="P51" s="9"/>
    </row>
    <row r="52" spans="1:16" ht="15">
      <c r="A52" s="12"/>
      <c r="B52" s="25">
        <v>344.1</v>
      </c>
      <c r="C52" s="20" t="s">
        <v>134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337697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337697</v>
      </c>
      <c r="O52" s="47">
        <f t="shared" si="7"/>
        <v>7.060950110818383</v>
      </c>
      <c r="P52" s="9"/>
    </row>
    <row r="53" spans="1:16" ht="15">
      <c r="A53" s="12"/>
      <c r="B53" s="25">
        <v>344.9</v>
      </c>
      <c r="C53" s="20" t="s">
        <v>135</v>
      </c>
      <c r="D53" s="46">
        <v>0</v>
      </c>
      <c r="E53" s="46">
        <v>502483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502483</v>
      </c>
      <c r="O53" s="47">
        <f t="shared" si="7"/>
        <v>10.506481829966964</v>
      </c>
      <c r="P53" s="9"/>
    </row>
    <row r="54" spans="1:16" ht="15">
      <c r="A54" s="12"/>
      <c r="B54" s="25">
        <v>347.2</v>
      </c>
      <c r="C54" s="20" t="s">
        <v>60</v>
      </c>
      <c r="D54" s="46">
        <v>467966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467966</v>
      </c>
      <c r="O54" s="47">
        <f t="shared" si="7"/>
        <v>9.784761426838958</v>
      </c>
      <c r="P54" s="9"/>
    </row>
    <row r="55" spans="1:16" ht="15">
      <c r="A55" s="12"/>
      <c r="B55" s="25">
        <v>347.4</v>
      </c>
      <c r="C55" s="20" t="s">
        <v>61</v>
      </c>
      <c r="D55" s="46">
        <v>346410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346410</v>
      </c>
      <c r="O55" s="47">
        <f t="shared" si="7"/>
        <v>7.243131351147911</v>
      </c>
      <c r="P55" s="9"/>
    </row>
    <row r="56" spans="1:16" ht="15">
      <c r="A56" s="12"/>
      <c r="B56" s="25">
        <v>349</v>
      </c>
      <c r="C56" s="20" t="s">
        <v>97</v>
      </c>
      <c r="D56" s="46">
        <v>0</v>
      </c>
      <c r="E56" s="46">
        <v>277488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277488</v>
      </c>
      <c r="O56" s="47">
        <f t="shared" si="7"/>
        <v>5.802032367331577</v>
      </c>
      <c r="P56" s="9"/>
    </row>
    <row r="57" spans="1:16" ht="15.75">
      <c r="A57" s="29" t="s">
        <v>44</v>
      </c>
      <c r="B57" s="30"/>
      <c r="C57" s="31"/>
      <c r="D57" s="32">
        <f aca="true" t="shared" si="10" ref="D57:M57">SUM(D58:D63)</f>
        <v>2264503</v>
      </c>
      <c r="E57" s="32">
        <f t="shared" si="10"/>
        <v>121996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5">SUM(D57:M57)</f>
        <v>2386499</v>
      </c>
      <c r="O57" s="45">
        <f t="shared" si="7"/>
        <v>49.899615272027766</v>
      </c>
      <c r="P57" s="10"/>
    </row>
    <row r="58" spans="1:16" ht="15">
      <c r="A58" s="13"/>
      <c r="B58" s="39">
        <v>351.1</v>
      </c>
      <c r="C58" s="21" t="s">
        <v>64</v>
      </c>
      <c r="D58" s="46">
        <v>475245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475245</v>
      </c>
      <c r="O58" s="47">
        <f t="shared" si="7"/>
        <v>9.936958976289048</v>
      </c>
      <c r="P58" s="9"/>
    </row>
    <row r="59" spans="1:16" ht="15">
      <c r="A59" s="13"/>
      <c r="B59" s="39">
        <v>351.2</v>
      </c>
      <c r="C59" s="21" t="s">
        <v>65</v>
      </c>
      <c r="D59" s="46">
        <v>36662</v>
      </c>
      <c r="E59" s="46">
        <v>39121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75783</v>
      </c>
      <c r="O59" s="47">
        <f t="shared" si="7"/>
        <v>1.584556517375486</v>
      </c>
      <c r="P59" s="9"/>
    </row>
    <row r="60" spans="1:16" ht="15">
      <c r="A60" s="13"/>
      <c r="B60" s="39">
        <v>351.3</v>
      </c>
      <c r="C60" s="21" t="s">
        <v>66</v>
      </c>
      <c r="D60" s="46">
        <v>0</v>
      </c>
      <c r="E60" s="46">
        <v>15800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15800</v>
      </c>
      <c r="O60" s="47">
        <f t="shared" si="7"/>
        <v>0.3303642370258855</v>
      </c>
      <c r="P60" s="9"/>
    </row>
    <row r="61" spans="1:16" ht="15">
      <c r="A61" s="13"/>
      <c r="B61" s="39">
        <v>351.9</v>
      </c>
      <c r="C61" s="21" t="s">
        <v>153</v>
      </c>
      <c r="D61" s="46">
        <v>0</v>
      </c>
      <c r="E61" s="46">
        <v>2648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2648</v>
      </c>
      <c r="O61" s="47">
        <f t="shared" si="7"/>
        <v>0.05536737339522436</v>
      </c>
      <c r="P61" s="9"/>
    </row>
    <row r="62" spans="1:16" ht="15">
      <c r="A62" s="13"/>
      <c r="B62" s="39">
        <v>354</v>
      </c>
      <c r="C62" s="21" t="s">
        <v>67</v>
      </c>
      <c r="D62" s="46">
        <v>1752596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1752596</v>
      </c>
      <c r="O62" s="47">
        <f t="shared" si="7"/>
        <v>36.64525571864676</v>
      </c>
      <c r="P62" s="9"/>
    </row>
    <row r="63" spans="1:16" ht="15">
      <c r="A63" s="13"/>
      <c r="B63" s="39">
        <v>359</v>
      </c>
      <c r="C63" s="21" t="s">
        <v>68</v>
      </c>
      <c r="D63" s="46">
        <v>0</v>
      </c>
      <c r="E63" s="46">
        <v>64427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64427</v>
      </c>
      <c r="O63" s="47">
        <f t="shared" si="7"/>
        <v>1.3471124492953623</v>
      </c>
      <c r="P63" s="9"/>
    </row>
    <row r="64" spans="1:16" ht="15.75">
      <c r="A64" s="29" t="s">
        <v>3</v>
      </c>
      <c r="B64" s="30"/>
      <c r="C64" s="31"/>
      <c r="D64" s="32">
        <f aca="true" t="shared" si="12" ref="D64:M64">SUM(D65:D74)</f>
        <v>1485991</v>
      </c>
      <c r="E64" s="32">
        <f t="shared" si="12"/>
        <v>73473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902904</v>
      </c>
      <c r="J64" s="32">
        <f t="shared" si="12"/>
        <v>0</v>
      </c>
      <c r="K64" s="32">
        <f t="shared" si="12"/>
        <v>14665127</v>
      </c>
      <c r="L64" s="32">
        <f t="shared" si="12"/>
        <v>0</v>
      </c>
      <c r="M64" s="32">
        <f t="shared" si="12"/>
        <v>0</v>
      </c>
      <c r="N64" s="32">
        <f t="shared" si="11"/>
        <v>17127495</v>
      </c>
      <c r="O64" s="45">
        <f t="shared" si="7"/>
        <v>358.121001129093</v>
      </c>
      <c r="P64" s="10"/>
    </row>
    <row r="65" spans="1:16" ht="15">
      <c r="A65" s="12"/>
      <c r="B65" s="25">
        <v>361.1</v>
      </c>
      <c r="C65" s="20" t="s">
        <v>69</v>
      </c>
      <c r="D65" s="46">
        <v>54793</v>
      </c>
      <c r="E65" s="46">
        <v>54575</v>
      </c>
      <c r="F65" s="46">
        <v>0</v>
      </c>
      <c r="G65" s="46">
        <v>0</v>
      </c>
      <c r="H65" s="46">
        <v>0</v>
      </c>
      <c r="I65" s="46">
        <v>111425</v>
      </c>
      <c r="J65" s="46">
        <v>0</v>
      </c>
      <c r="K65" s="46">
        <v>8942571</v>
      </c>
      <c r="L65" s="46">
        <v>0</v>
      </c>
      <c r="M65" s="46">
        <v>0</v>
      </c>
      <c r="N65" s="46">
        <f t="shared" si="11"/>
        <v>9163364</v>
      </c>
      <c r="O65" s="47">
        <f t="shared" si="7"/>
        <v>191.59795926901685</v>
      </c>
      <c r="P65" s="9"/>
    </row>
    <row r="66" spans="1:16" ht="15">
      <c r="A66" s="12"/>
      <c r="B66" s="25">
        <v>361.2</v>
      </c>
      <c r="C66" s="20" t="s">
        <v>70</v>
      </c>
      <c r="D66" s="46">
        <v>1337</v>
      </c>
      <c r="E66" s="46">
        <v>0</v>
      </c>
      <c r="F66" s="46">
        <v>0</v>
      </c>
      <c r="G66" s="46">
        <v>0</v>
      </c>
      <c r="H66" s="46">
        <v>0</v>
      </c>
      <c r="I66" s="46">
        <v>1336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3" ref="N66:N74">SUM(D66:M66)</f>
        <v>2673</v>
      </c>
      <c r="O66" s="47">
        <f t="shared" si="7"/>
        <v>0.05589010161836658</v>
      </c>
      <c r="P66" s="9"/>
    </row>
    <row r="67" spans="1:16" ht="15">
      <c r="A67" s="12"/>
      <c r="B67" s="25">
        <v>361.3</v>
      </c>
      <c r="C67" s="20" t="s">
        <v>71</v>
      </c>
      <c r="D67" s="46">
        <v>17663</v>
      </c>
      <c r="E67" s="46">
        <v>1207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18870</v>
      </c>
      <c r="O67" s="47">
        <f t="shared" si="7"/>
        <v>0.3945552628277506</v>
      </c>
      <c r="P67" s="9"/>
    </row>
    <row r="68" spans="1:16" ht="15">
      <c r="A68" s="12"/>
      <c r="B68" s="25">
        <v>362</v>
      </c>
      <c r="C68" s="20" t="s">
        <v>72</v>
      </c>
      <c r="D68" s="46">
        <v>308313</v>
      </c>
      <c r="E68" s="46">
        <v>0</v>
      </c>
      <c r="F68" s="46">
        <v>0</v>
      </c>
      <c r="G68" s="46">
        <v>0</v>
      </c>
      <c r="H68" s="46">
        <v>0</v>
      </c>
      <c r="I68" s="46">
        <v>32397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340710</v>
      </c>
      <c r="O68" s="47">
        <f t="shared" si="7"/>
        <v>7.123949316271484</v>
      </c>
      <c r="P68" s="9"/>
    </row>
    <row r="69" spans="1:16" ht="15">
      <c r="A69" s="12"/>
      <c r="B69" s="25">
        <v>364</v>
      </c>
      <c r="C69" s="20" t="s">
        <v>136</v>
      </c>
      <c r="D69" s="46">
        <v>311615</v>
      </c>
      <c r="E69" s="46">
        <v>0</v>
      </c>
      <c r="F69" s="46">
        <v>0</v>
      </c>
      <c r="G69" s="46">
        <v>0</v>
      </c>
      <c r="H69" s="46">
        <v>0</v>
      </c>
      <c r="I69" s="46">
        <v>12987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324602</v>
      </c>
      <c r="O69" s="47">
        <f aca="true" t="shared" si="14" ref="O69:O80">(N69/O$82)</f>
        <v>6.787145067536486</v>
      </c>
      <c r="P69" s="9"/>
    </row>
    <row r="70" spans="1:16" ht="15">
      <c r="A70" s="12"/>
      <c r="B70" s="25">
        <v>365</v>
      </c>
      <c r="C70" s="20" t="s">
        <v>137</v>
      </c>
      <c r="D70" s="46">
        <v>13</v>
      </c>
      <c r="E70" s="46">
        <v>0</v>
      </c>
      <c r="F70" s="46">
        <v>0</v>
      </c>
      <c r="G70" s="46">
        <v>0</v>
      </c>
      <c r="H70" s="46">
        <v>0</v>
      </c>
      <c r="I70" s="46">
        <v>1032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1045</v>
      </c>
      <c r="O70" s="47">
        <f t="shared" si="14"/>
        <v>0.02185003972734496</v>
      </c>
      <c r="P70" s="9"/>
    </row>
    <row r="71" spans="1:16" ht="15">
      <c r="A71" s="12"/>
      <c r="B71" s="25">
        <v>366</v>
      </c>
      <c r="C71" s="20" t="s">
        <v>75</v>
      </c>
      <c r="D71" s="46">
        <v>105703</v>
      </c>
      <c r="E71" s="46">
        <v>15208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120911</v>
      </c>
      <c r="O71" s="47">
        <f t="shared" si="14"/>
        <v>2.5281436875339773</v>
      </c>
      <c r="P71" s="9"/>
    </row>
    <row r="72" spans="1:16" ht="15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5612617</v>
      </c>
      <c r="L72" s="46">
        <v>0</v>
      </c>
      <c r="M72" s="46">
        <v>0</v>
      </c>
      <c r="N72" s="46">
        <f t="shared" si="13"/>
        <v>5612617</v>
      </c>
      <c r="O72" s="47">
        <f t="shared" si="14"/>
        <v>117.35493246351356</v>
      </c>
      <c r="P72" s="9"/>
    </row>
    <row r="73" spans="1:16" ht="15">
      <c r="A73" s="12"/>
      <c r="B73" s="25">
        <v>369.3</v>
      </c>
      <c r="C73" s="20" t="s">
        <v>77</v>
      </c>
      <c r="D73" s="46">
        <v>55040</v>
      </c>
      <c r="E73" s="46">
        <v>2483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57523</v>
      </c>
      <c r="O73" s="47">
        <f t="shared" si="14"/>
        <v>1.2027558231924058</v>
      </c>
      <c r="P73" s="9"/>
    </row>
    <row r="74" spans="1:16" ht="15">
      <c r="A74" s="12"/>
      <c r="B74" s="25">
        <v>369.9</v>
      </c>
      <c r="C74" s="20" t="s">
        <v>78</v>
      </c>
      <c r="D74" s="46">
        <v>631514</v>
      </c>
      <c r="E74" s="46">
        <v>0</v>
      </c>
      <c r="F74" s="46">
        <v>0</v>
      </c>
      <c r="G74" s="46">
        <v>0</v>
      </c>
      <c r="H74" s="46">
        <v>0</v>
      </c>
      <c r="I74" s="46">
        <v>743727</v>
      </c>
      <c r="J74" s="46">
        <v>0</v>
      </c>
      <c r="K74" s="46">
        <v>109939</v>
      </c>
      <c r="L74" s="46">
        <v>0</v>
      </c>
      <c r="M74" s="46">
        <v>0</v>
      </c>
      <c r="N74" s="46">
        <f t="shared" si="13"/>
        <v>1485180</v>
      </c>
      <c r="O74" s="47">
        <f t="shared" si="14"/>
        <v>31.05382009785472</v>
      </c>
      <c r="P74" s="9"/>
    </row>
    <row r="75" spans="1:16" ht="15.75">
      <c r="A75" s="29" t="s">
        <v>45</v>
      </c>
      <c r="B75" s="30"/>
      <c r="C75" s="31"/>
      <c r="D75" s="32">
        <f aca="true" t="shared" si="15" ref="D75:M75">SUM(D76:D79)</f>
        <v>7917358</v>
      </c>
      <c r="E75" s="32">
        <f t="shared" si="15"/>
        <v>1309380</v>
      </c>
      <c r="F75" s="32">
        <f t="shared" si="15"/>
        <v>0</v>
      </c>
      <c r="G75" s="32">
        <f t="shared" si="15"/>
        <v>0</v>
      </c>
      <c r="H75" s="32">
        <f t="shared" si="15"/>
        <v>0</v>
      </c>
      <c r="I75" s="32">
        <f t="shared" si="15"/>
        <v>1092465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aca="true" t="shared" si="16" ref="N75:N80">SUM(D75:M75)</f>
        <v>10319203</v>
      </c>
      <c r="O75" s="45">
        <f t="shared" si="14"/>
        <v>215.76554593735625</v>
      </c>
      <c r="P75" s="9"/>
    </row>
    <row r="76" spans="1:16" ht="15">
      <c r="A76" s="12"/>
      <c r="B76" s="25">
        <v>381</v>
      </c>
      <c r="C76" s="20" t="s">
        <v>79</v>
      </c>
      <c r="D76" s="46">
        <v>6099463</v>
      </c>
      <c r="E76" s="46">
        <v>1279380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7378843</v>
      </c>
      <c r="O76" s="47">
        <f t="shared" si="14"/>
        <v>154.28517960941747</v>
      </c>
      <c r="P76" s="9"/>
    </row>
    <row r="77" spans="1:16" ht="15">
      <c r="A77" s="12"/>
      <c r="B77" s="25">
        <v>384</v>
      </c>
      <c r="C77" s="20" t="s">
        <v>138</v>
      </c>
      <c r="D77" s="46">
        <v>1817895</v>
      </c>
      <c r="E77" s="46">
        <v>30000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1847895</v>
      </c>
      <c r="O77" s="47">
        <f t="shared" si="14"/>
        <v>38.637874796135996</v>
      </c>
      <c r="P77" s="9"/>
    </row>
    <row r="78" spans="1:16" ht="15">
      <c r="A78" s="12"/>
      <c r="B78" s="25">
        <v>389.3</v>
      </c>
      <c r="C78" s="20" t="s">
        <v>140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1020976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1020976</v>
      </c>
      <c r="O78" s="47">
        <f t="shared" si="14"/>
        <v>21.347718814034206</v>
      </c>
      <c r="P78" s="9"/>
    </row>
    <row r="79" spans="1:16" ht="15.75" thickBot="1">
      <c r="A79" s="12"/>
      <c r="B79" s="25">
        <v>389.9</v>
      </c>
      <c r="C79" s="20" t="s">
        <v>142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71489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71489</v>
      </c>
      <c r="O79" s="47">
        <f t="shared" si="14"/>
        <v>1.4947727177685777</v>
      </c>
      <c r="P79" s="9"/>
    </row>
    <row r="80" spans="1:119" ht="16.5" thickBot="1">
      <c r="A80" s="14" t="s">
        <v>62</v>
      </c>
      <c r="B80" s="23"/>
      <c r="C80" s="22"/>
      <c r="D80" s="15">
        <f aca="true" t="shared" si="17" ref="D80:M80">SUM(D5,D16,D28,D39,D57,D64,D75)</f>
        <v>41583254</v>
      </c>
      <c r="E80" s="15">
        <f t="shared" si="17"/>
        <v>6415079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27685121</v>
      </c>
      <c r="J80" s="15">
        <f t="shared" si="17"/>
        <v>0</v>
      </c>
      <c r="K80" s="15">
        <f t="shared" si="17"/>
        <v>15307142</v>
      </c>
      <c r="L80" s="15">
        <f t="shared" si="17"/>
        <v>0</v>
      </c>
      <c r="M80" s="15">
        <f t="shared" si="17"/>
        <v>0</v>
      </c>
      <c r="N80" s="15">
        <f t="shared" si="16"/>
        <v>90990596</v>
      </c>
      <c r="O80" s="38">
        <f t="shared" si="14"/>
        <v>1902.5341027892778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154</v>
      </c>
      <c r="M82" s="48"/>
      <c r="N82" s="48"/>
      <c r="O82" s="43">
        <v>47826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12573937</v>
      </c>
      <c r="E5" s="27">
        <f t="shared" si="0"/>
        <v>1692041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600767</v>
      </c>
      <c r="L5" s="27">
        <f t="shared" si="0"/>
        <v>0</v>
      </c>
      <c r="M5" s="27">
        <f t="shared" si="0"/>
        <v>0</v>
      </c>
      <c r="N5" s="28">
        <f>SUM(D5:M5)</f>
        <v>14866745</v>
      </c>
      <c r="O5" s="33">
        <f aca="true" t="shared" si="1" ref="O5:O36">(N5/O$83)</f>
        <v>319.2275235661678</v>
      </c>
      <c r="P5" s="6"/>
    </row>
    <row r="6" spans="1:16" ht="15">
      <c r="A6" s="12"/>
      <c r="B6" s="25">
        <v>311</v>
      </c>
      <c r="C6" s="20" t="s">
        <v>2</v>
      </c>
      <c r="D6" s="46">
        <v>6800311</v>
      </c>
      <c r="E6" s="46">
        <v>194677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6994988</v>
      </c>
      <c r="O6" s="47">
        <f t="shared" si="1"/>
        <v>150.20051104764767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1497364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1497364</v>
      </c>
      <c r="O7" s="47">
        <f t="shared" si="1"/>
        <v>32.15228360997187</v>
      </c>
      <c r="P7" s="9"/>
    </row>
    <row r="8" spans="1:16" ht="15">
      <c r="A8" s="12"/>
      <c r="B8" s="25">
        <v>312.51</v>
      </c>
      <c r="C8" s="20" t="s">
        <v>90</v>
      </c>
      <c r="D8" s="46">
        <v>267261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267261</v>
      </c>
      <c r="L8" s="46">
        <v>0</v>
      </c>
      <c r="M8" s="46">
        <v>0</v>
      </c>
      <c r="N8" s="46">
        <f>SUM(D8:M8)</f>
        <v>534522</v>
      </c>
      <c r="O8" s="47">
        <f t="shared" si="1"/>
        <v>11.477571879495823</v>
      </c>
      <c r="P8" s="9"/>
    </row>
    <row r="9" spans="1:16" ht="15">
      <c r="A9" s="12"/>
      <c r="B9" s="25">
        <v>312.52</v>
      </c>
      <c r="C9" s="20" t="s">
        <v>123</v>
      </c>
      <c r="D9" s="46">
        <v>333506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333506</v>
      </c>
      <c r="L9" s="46">
        <v>0</v>
      </c>
      <c r="M9" s="46">
        <v>0</v>
      </c>
      <c r="N9" s="46">
        <f>SUM(D9:M9)</f>
        <v>667012</v>
      </c>
      <c r="O9" s="47">
        <f t="shared" si="1"/>
        <v>14.3224753602027</v>
      </c>
      <c r="P9" s="9"/>
    </row>
    <row r="10" spans="1:16" ht="15">
      <c r="A10" s="12"/>
      <c r="B10" s="25">
        <v>314.1</v>
      </c>
      <c r="C10" s="20" t="s">
        <v>11</v>
      </c>
      <c r="D10" s="46">
        <v>2638693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2638693</v>
      </c>
      <c r="O10" s="47">
        <f t="shared" si="1"/>
        <v>56.65957355435786</v>
      </c>
      <c r="P10" s="9"/>
    </row>
    <row r="11" spans="1:16" ht="15">
      <c r="A11" s="12"/>
      <c r="B11" s="25">
        <v>314.3</v>
      </c>
      <c r="C11" s="20" t="s">
        <v>12</v>
      </c>
      <c r="D11" s="46">
        <v>583659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583659</v>
      </c>
      <c r="O11" s="47">
        <f t="shared" si="1"/>
        <v>12.532670546047969</v>
      </c>
      <c r="P11" s="9"/>
    </row>
    <row r="12" spans="1:16" ht="15">
      <c r="A12" s="12"/>
      <c r="B12" s="25">
        <v>314.4</v>
      </c>
      <c r="C12" s="20" t="s">
        <v>13</v>
      </c>
      <c r="D12" s="46">
        <v>60186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60186</v>
      </c>
      <c r="O12" s="47">
        <f t="shared" si="1"/>
        <v>1.2923493160980009</v>
      </c>
      <c r="P12" s="9"/>
    </row>
    <row r="13" spans="1:16" ht="15">
      <c r="A13" s="12"/>
      <c r="B13" s="25">
        <v>314.8</v>
      </c>
      <c r="C13" s="20" t="s">
        <v>14</v>
      </c>
      <c r="D13" s="46">
        <v>41576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41576</v>
      </c>
      <c r="O13" s="47">
        <f t="shared" si="1"/>
        <v>0.8927444117583904</v>
      </c>
      <c r="P13" s="9"/>
    </row>
    <row r="14" spans="1:16" ht="15">
      <c r="A14" s="12"/>
      <c r="B14" s="25">
        <v>315</v>
      </c>
      <c r="C14" s="20" t="s">
        <v>124</v>
      </c>
      <c r="D14" s="46">
        <v>1652964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1652964</v>
      </c>
      <c r="O14" s="47">
        <f t="shared" si="1"/>
        <v>35.49341865109188</v>
      </c>
      <c r="P14" s="9"/>
    </row>
    <row r="15" spans="1:16" ht="15">
      <c r="A15" s="12"/>
      <c r="B15" s="25">
        <v>316</v>
      </c>
      <c r="C15" s="20" t="s">
        <v>125</v>
      </c>
      <c r="D15" s="46">
        <v>195781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195781</v>
      </c>
      <c r="O15" s="47">
        <f t="shared" si="1"/>
        <v>4.2039251894956084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SUM(D17:D29)</f>
        <v>5925542</v>
      </c>
      <c r="E16" s="32">
        <f t="shared" si="3"/>
        <v>1220859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4687993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11834394</v>
      </c>
      <c r="O16" s="45">
        <f t="shared" si="1"/>
        <v>254.1150930836787</v>
      </c>
      <c r="P16" s="10"/>
    </row>
    <row r="17" spans="1:16" ht="15">
      <c r="A17" s="12"/>
      <c r="B17" s="25">
        <v>322</v>
      </c>
      <c r="C17" s="20" t="s">
        <v>0</v>
      </c>
      <c r="D17" s="46">
        <v>1925451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1925451</v>
      </c>
      <c r="O17" s="47">
        <f t="shared" si="1"/>
        <v>41.34442034742651</v>
      </c>
      <c r="P17" s="9"/>
    </row>
    <row r="18" spans="1:16" ht="15">
      <c r="A18" s="12"/>
      <c r="B18" s="25">
        <v>323.1</v>
      </c>
      <c r="C18" s="20" t="s">
        <v>18</v>
      </c>
      <c r="D18" s="46">
        <v>3301748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8">SUM(D18:M18)</f>
        <v>3301748</v>
      </c>
      <c r="O18" s="47">
        <f t="shared" si="1"/>
        <v>70.89708187498658</v>
      </c>
      <c r="P18" s="9"/>
    </row>
    <row r="19" spans="1:16" ht="15">
      <c r="A19" s="12"/>
      <c r="B19" s="25">
        <v>323.3</v>
      </c>
      <c r="C19" s="20" t="s">
        <v>19</v>
      </c>
      <c r="D19" s="46">
        <v>350544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350544</v>
      </c>
      <c r="O19" s="47">
        <f t="shared" si="1"/>
        <v>7.527087672585944</v>
      </c>
      <c r="P19" s="9"/>
    </row>
    <row r="20" spans="1:16" ht="15">
      <c r="A20" s="12"/>
      <c r="B20" s="25">
        <v>323.4</v>
      </c>
      <c r="C20" s="20" t="s">
        <v>20</v>
      </c>
      <c r="D20" s="46">
        <v>77622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77622</v>
      </c>
      <c r="O20" s="47">
        <f t="shared" si="1"/>
        <v>1.6667453994975414</v>
      </c>
      <c r="P20" s="9"/>
    </row>
    <row r="21" spans="1:16" ht="15">
      <c r="A21" s="12"/>
      <c r="B21" s="25">
        <v>323.6</v>
      </c>
      <c r="C21" s="20" t="s">
        <v>21</v>
      </c>
      <c r="D21" s="46">
        <v>241414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241414</v>
      </c>
      <c r="O21" s="47">
        <f t="shared" si="1"/>
        <v>5.183783899851839</v>
      </c>
      <c r="P21" s="9"/>
    </row>
    <row r="22" spans="1:16" ht="15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37729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37729</v>
      </c>
      <c r="O22" s="47">
        <f t="shared" si="1"/>
        <v>0.8101393571106482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2555256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2555256</v>
      </c>
      <c r="O23" s="47">
        <f t="shared" si="1"/>
        <v>54.86796504262309</v>
      </c>
      <c r="P23" s="9"/>
    </row>
    <row r="24" spans="1:16" ht="15">
      <c r="A24" s="12"/>
      <c r="B24" s="25">
        <v>324.22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2095008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2095008</v>
      </c>
      <c r="O24" s="47">
        <f t="shared" si="1"/>
        <v>44.98524833050611</v>
      </c>
      <c r="P24" s="9"/>
    </row>
    <row r="25" spans="1:16" ht="15">
      <c r="A25" s="12"/>
      <c r="B25" s="25">
        <v>324.31</v>
      </c>
      <c r="C25" s="20" t="s">
        <v>24</v>
      </c>
      <c r="D25" s="46">
        <v>0</v>
      </c>
      <c r="E25" s="46">
        <v>965845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965845</v>
      </c>
      <c r="O25" s="47">
        <f t="shared" si="1"/>
        <v>20.739193918962446</v>
      </c>
      <c r="P25" s="9"/>
    </row>
    <row r="26" spans="1:16" ht="15">
      <c r="A26" s="12"/>
      <c r="B26" s="25">
        <v>324.32</v>
      </c>
      <c r="C26" s="20" t="s">
        <v>102</v>
      </c>
      <c r="D26" s="46">
        <v>0</v>
      </c>
      <c r="E26" s="46">
        <v>118274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118274</v>
      </c>
      <c r="O26" s="47">
        <f t="shared" si="1"/>
        <v>2.539649137875502</v>
      </c>
      <c r="P26" s="9"/>
    </row>
    <row r="27" spans="1:16" ht="15">
      <c r="A27" s="12"/>
      <c r="B27" s="25">
        <v>324.61</v>
      </c>
      <c r="C27" s="20" t="s">
        <v>25</v>
      </c>
      <c r="D27" s="46">
        <v>0</v>
      </c>
      <c r="E27" s="46">
        <v>71592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71592</v>
      </c>
      <c r="O27" s="47">
        <f t="shared" si="1"/>
        <v>1.5372656803590217</v>
      </c>
      <c r="P27" s="9"/>
    </row>
    <row r="28" spans="1:16" ht="15">
      <c r="A28" s="12"/>
      <c r="B28" s="25">
        <v>325.1</v>
      </c>
      <c r="C28" s="20" t="s">
        <v>26</v>
      </c>
      <c r="D28" s="46">
        <v>0</v>
      </c>
      <c r="E28" s="46">
        <v>65148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65148</v>
      </c>
      <c r="O28" s="47">
        <f t="shared" si="1"/>
        <v>1.3988963088617379</v>
      </c>
      <c r="P28" s="9"/>
    </row>
    <row r="29" spans="1:16" ht="15">
      <c r="A29" s="12"/>
      <c r="B29" s="25">
        <v>329</v>
      </c>
      <c r="C29" s="20" t="s">
        <v>27</v>
      </c>
      <c r="D29" s="46">
        <v>28763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5" ref="N29:N39">SUM(D29:M29)</f>
        <v>28763</v>
      </c>
      <c r="O29" s="47">
        <f t="shared" si="1"/>
        <v>0.617616113031715</v>
      </c>
      <c r="P29" s="9"/>
    </row>
    <row r="30" spans="1:16" ht="15.75">
      <c r="A30" s="29" t="s">
        <v>29</v>
      </c>
      <c r="B30" s="30"/>
      <c r="C30" s="31"/>
      <c r="D30" s="32">
        <f aca="true" t="shared" si="6" ref="D30:M30">SUM(D31:D38)</f>
        <v>9017563</v>
      </c>
      <c r="E30" s="32">
        <f t="shared" si="6"/>
        <v>33285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9050848</v>
      </c>
      <c r="O30" s="45">
        <f t="shared" si="1"/>
        <v>194.34515041549463</v>
      </c>
      <c r="P30" s="10"/>
    </row>
    <row r="31" spans="1:16" ht="15">
      <c r="A31" s="12"/>
      <c r="B31" s="25">
        <v>331.2</v>
      </c>
      <c r="C31" s="20" t="s">
        <v>28</v>
      </c>
      <c r="D31" s="46">
        <v>0</v>
      </c>
      <c r="E31" s="46">
        <v>33285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33285</v>
      </c>
      <c r="O31" s="47">
        <f t="shared" si="1"/>
        <v>0.7147151660904855</v>
      </c>
      <c r="P31" s="9"/>
    </row>
    <row r="32" spans="1:16" ht="15">
      <c r="A32" s="12"/>
      <c r="B32" s="25">
        <v>335.12</v>
      </c>
      <c r="C32" s="20" t="s">
        <v>126</v>
      </c>
      <c r="D32" s="46">
        <v>2033469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2033469</v>
      </c>
      <c r="O32" s="47">
        <f t="shared" si="1"/>
        <v>43.663846599815336</v>
      </c>
      <c r="P32" s="9"/>
    </row>
    <row r="33" spans="1:16" ht="15">
      <c r="A33" s="12"/>
      <c r="B33" s="25">
        <v>335.14</v>
      </c>
      <c r="C33" s="20" t="s">
        <v>127</v>
      </c>
      <c r="D33" s="46">
        <v>27617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27617</v>
      </c>
      <c r="O33" s="47">
        <f t="shared" si="1"/>
        <v>0.5930085246183248</v>
      </c>
      <c r="P33" s="9"/>
    </row>
    <row r="34" spans="1:16" ht="15">
      <c r="A34" s="12"/>
      <c r="B34" s="25">
        <v>335.15</v>
      </c>
      <c r="C34" s="20" t="s">
        <v>128</v>
      </c>
      <c r="D34" s="46">
        <v>31807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31807</v>
      </c>
      <c r="O34" s="47">
        <f t="shared" si="1"/>
        <v>0.6829786777178931</v>
      </c>
      <c r="P34" s="9"/>
    </row>
    <row r="35" spans="1:16" ht="15">
      <c r="A35" s="12"/>
      <c r="B35" s="25">
        <v>335.18</v>
      </c>
      <c r="C35" s="20" t="s">
        <v>129</v>
      </c>
      <c r="D35" s="46">
        <v>6663887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6663887</v>
      </c>
      <c r="O35" s="47">
        <f t="shared" si="1"/>
        <v>143.09091494707008</v>
      </c>
      <c r="P35" s="9"/>
    </row>
    <row r="36" spans="1:16" ht="15">
      <c r="A36" s="12"/>
      <c r="B36" s="25">
        <v>335.49</v>
      </c>
      <c r="C36" s="20" t="s">
        <v>36</v>
      </c>
      <c r="D36" s="46">
        <v>38120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38120</v>
      </c>
      <c r="O36" s="47">
        <f t="shared" si="1"/>
        <v>0.8185351398939255</v>
      </c>
      <c r="P36" s="9"/>
    </row>
    <row r="37" spans="1:16" ht="15">
      <c r="A37" s="12"/>
      <c r="B37" s="25">
        <v>337.2</v>
      </c>
      <c r="C37" s="20" t="s">
        <v>37</v>
      </c>
      <c r="D37" s="46">
        <v>165990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165990</v>
      </c>
      <c r="O37" s="47">
        <f aca="true" t="shared" si="7" ref="O37:O68">(N37/O$83)</f>
        <v>3.5642352536986537</v>
      </c>
      <c r="P37" s="9"/>
    </row>
    <row r="38" spans="1:16" ht="15">
      <c r="A38" s="12"/>
      <c r="B38" s="25">
        <v>338</v>
      </c>
      <c r="C38" s="20" t="s">
        <v>38</v>
      </c>
      <c r="D38" s="46">
        <v>56673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56673</v>
      </c>
      <c r="O38" s="47">
        <f t="shared" si="7"/>
        <v>1.2169161065899379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SUM(D40:D57)</f>
        <v>2936946</v>
      </c>
      <c r="E39" s="32">
        <f t="shared" si="8"/>
        <v>903800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19297296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23138042</v>
      </c>
      <c r="O39" s="45">
        <f t="shared" si="7"/>
        <v>496.8336947886024</v>
      </c>
      <c r="P39" s="10"/>
    </row>
    <row r="40" spans="1:16" ht="15">
      <c r="A40" s="12"/>
      <c r="B40" s="25">
        <v>341.2</v>
      </c>
      <c r="C40" s="20" t="s">
        <v>130</v>
      </c>
      <c r="D40" s="46">
        <v>48720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57">SUM(D40:M40)</f>
        <v>48720</v>
      </c>
      <c r="O40" s="47">
        <f t="shared" si="7"/>
        <v>1.0461445964226666</v>
      </c>
      <c r="P40" s="9"/>
    </row>
    <row r="41" spans="1:16" ht="15">
      <c r="A41" s="12"/>
      <c r="B41" s="25">
        <v>341.3</v>
      </c>
      <c r="C41" s="20" t="s">
        <v>131</v>
      </c>
      <c r="D41" s="46">
        <v>226033</v>
      </c>
      <c r="E41" s="46">
        <v>100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226133</v>
      </c>
      <c r="O41" s="47">
        <f t="shared" si="7"/>
        <v>4.855661248416396</v>
      </c>
      <c r="P41" s="9"/>
    </row>
    <row r="42" spans="1:16" ht="15">
      <c r="A42" s="12"/>
      <c r="B42" s="25">
        <v>341.8</v>
      </c>
      <c r="C42" s="20" t="s">
        <v>132</v>
      </c>
      <c r="D42" s="46">
        <v>74819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74819</v>
      </c>
      <c r="O42" s="47">
        <f t="shared" si="7"/>
        <v>1.6065577290588564</v>
      </c>
      <c r="P42" s="9"/>
    </row>
    <row r="43" spans="1:16" ht="15">
      <c r="A43" s="12"/>
      <c r="B43" s="25">
        <v>341.9</v>
      </c>
      <c r="C43" s="20" t="s">
        <v>133</v>
      </c>
      <c r="D43" s="46">
        <v>116908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116908</v>
      </c>
      <c r="O43" s="47">
        <f t="shared" si="7"/>
        <v>2.5103175796096284</v>
      </c>
      <c r="P43" s="9"/>
    </row>
    <row r="44" spans="1:16" ht="15">
      <c r="A44" s="12"/>
      <c r="B44" s="25">
        <v>342.1</v>
      </c>
      <c r="C44" s="20" t="s">
        <v>50</v>
      </c>
      <c r="D44" s="46">
        <v>996706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996706</v>
      </c>
      <c r="O44" s="47">
        <f t="shared" si="7"/>
        <v>21.40185952631466</v>
      </c>
      <c r="P44" s="9"/>
    </row>
    <row r="45" spans="1:16" ht="15">
      <c r="A45" s="12"/>
      <c r="B45" s="25">
        <v>342.6</v>
      </c>
      <c r="C45" s="20" t="s">
        <v>51</v>
      </c>
      <c r="D45" s="46">
        <v>686285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686285</v>
      </c>
      <c r="O45" s="47">
        <f t="shared" si="7"/>
        <v>14.736316591870477</v>
      </c>
      <c r="P45" s="9"/>
    </row>
    <row r="46" spans="1:16" ht="15">
      <c r="A46" s="12"/>
      <c r="B46" s="25">
        <v>342.9</v>
      </c>
      <c r="C46" s="20" t="s">
        <v>52</v>
      </c>
      <c r="D46" s="46">
        <v>33017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33017</v>
      </c>
      <c r="O46" s="47">
        <f t="shared" si="7"/>
        <v>0.7089605119065513</v>
      </c>
      <c r="P46" s="9"/>
    </row>
    <row r="47" spans="1:16" ht="15">
      <c r="A47" s="12"/>
      <c r="B47" s="25">
        <v>343.3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8762493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8762493</v>
      </c>
      <c r="O47" s="47">
        <f t="shared" si="7"/>
        <v>188.1534216572545</v>
      </c>
      <c r="P47" s="9"/>
    </row>
    <row r="48" spans="1:16" ht="15">
      <c r="A48" s="12"/>
      <c r="B48" s="25">
        <v>343.4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3983785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3983785</v>
      </c>
      <c r="O48" s="47">
        <f t="shared" si="7"/>
        <v>85.54218290352365</v>
      </c>
      <c r="P48" s="9"/>
    </row>
    <row r="49" spans="1:16" ht="15">
      <c r="A49" s="12"/>
      <c r="B49" s="25">
        <v>343.5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6043554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6043554</v>
      </c>
      <c r="O49" s="47">
        <f t="shared" si="7"/>
        <v>129.77075862661312</v>
      </c>
      <c r="P49" s="9"/>
    </row>
    <row r="50" spans="1:16" ht="15">
      <c r="A50" s="12"/>
      <c r="B50" s="25">
        <v>343.7</v>
      </c>
      <c r="C50" s="20" t="s">
        <v>56</v>
      </c>
      <c r="D50" s="46">
        <v>0</v>
      </c>
      <c r="E50" s="46">
        <v>408178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408178</v>
      </c>
      <c r="O50" s="47">
        <f t="shared" si="7"/>
        <v>8.764638938395139</v>
      </c>
      <c r="P50" s="9"/>
    </row>
    <row r="51" spans="1:16" ht="15">
      <c r="A51" s="12"/>
      <c r="B51" s="25">
        <v>343.8</v>
      </c>
      <c r="C51" s="20" t="s">
        <v>57</v>
      </c>
      <c r="D51" s="46">
        <v>8655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8655</v>
      </c>
      <c r="O51" s="47">
        <f t="shared" si="7"/>
        <v>0.18584526851474092</v>
      </c>
      <c r="P51" s="9"/>
    </row>
    <row r="52" spans="1:16" ht="15">
      <c r="A52" s="12"/>
      <c r="B52" s="25">
        <v>343.9</v>
      </c>
      <c r="C52" s="20" t="s">
        <v>58</v>
      </c>
      <c r="D52" s="46">
        <v>49348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49348</v>
      </c>
      <c r="O52" s="47">
        <f t="shared" si="7"/>
        <v>1.0596293830924823</v>
      </c>
      <c r="P52" s="9"/>
    </row>
    <row r="53" spans="1:16" ht="15">
      <c r="A53" s="12"/>
      <c r="B53" s="25">
        <v>344.1</v>
      </c>
      <c r="C53" s="20" t="s">
        <v>134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507464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507464</v>
      </c>
      <c r="O53" s="47">
        <f t="shared" si="7"/>
        <v>10.896566532820854</v>
      </c>
      <c r="P53" s="9"/>
    </row>
    <row r="54" spans="1:16" ht="15">
      <c r="A54" s="12"/>
      <c r="B54" s="25">
        <v>344.9</v>
      </c>
      <c r="C54" s="20" t="s">
        <v>135</v>
      </c>
      <c r="D54" s="46">
        <v>0</v>
      </c>
      <c r="E54" s="46">
        <v>176136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176136</v>
      </c>
      <c r="O54" s="47">
        <f t="shared" si="7"/>
        <v>3.7820961542590883</v>
      </c>
      <c r="P54" s="9"/>
    </row>
    <row r="55" spans="1:16" ht="15">
      <c r="A55" s="12"/>
      <c r="B55" s="25">
        <v>347.2</v>
      </c>
      <c r="C55" s="20" t="s">
        <v>60</v>
      </c>
      <c r="D55" s="46">
        <v>425958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425958</v>
      </c>
      <c r="O55" s="47">
        <f t="shared" si="7"/>
        <v>9.146421592836743</v>
      </c>
      <c r="P55" s="9"/>
    </row>
    <row r="56" spans="1:16" ht="15">
      <c r="A56" s="12"/>
      <c r="B56" s="25">
        <v>347.4</v>
      </c>
      <c r="C56" s="20" t="s">
        <v>61</v>
      </c>
      <c r="D56" s="46">
        <v>270497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270497</v>
      </c>
      <c r="O56" s="47">
        <f t="shared" si="7"/>
        <v>5.808271241759893</v>
      </c>
      <c r="P56" s="9"/>
    </row>
    <row r="57" spans="1:16" ht="15">
      <c r="A57" s="12"/>
      <c r="B57" s="25">
        <v>349</v>
      </c>
      <c r="C57" s="20" t="s">
        <v>97</v>
      </c>
      <c r="D57" s="46">
        <v>0</v>
      </c>
      <c r="E57" s="46">
        <v>319386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319386</v>
      </c>
      <c r="O57" s="47">
        <f t="shared" si="7"/>
        <v>6.858044705932877</v>
      </c>
      <c r="P57" s="9"/>
    </row>
    <row r="58" spans="1:16" ht="15.75">
      <c r="A58" s="29" t="s">
        <v>44</v>
      </c>
      <c r="B58" s="30"/>
      <c r="C58" s="31"/>
      <c r="D58" s="32">
        <f aca="true" t="shared" si="10" ref="D58:M58">SUM(D59:D63)</f>
        <v>1915654</v>
      </c>
      <c r="E58" s="32">
        <f t="shared" si="10"/>
        <v>41603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40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aca="true" t="shared" si="11" ref="N58:N65">SUM(D58:M58)</f>
        <v>1957297</v>
      </c>
      <c r="O58" s="45">
        <f t="shared" si="7"/>
        <v>42.028236456163704</v>
      </c>
      <c r="P58" s="10"/>
    </row>
    <row r="59" spans="1:16" ht="15">
      <c r="A59" s="13"/>
      <c r="B59" s="39">
        <v>351.1</v>
      </c>
      <c r="C59" s="21" t="s">
        <v>64</v>
      </c>
      <c r="D59" s="46">
        <v>380238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380238</v>
      </c>
      <c r="O59" s="47">
        <f t="shared" si="7"/>
        <v>8.16469476712976</v>
      </c>
      <c r="P59" s="9"/>
    </row>
    <row r="60" spans="1:16" ht="15">
      <c r="A60" s="13"/>
      <c r="B60" s="39">
        <v>351.2</v>
      </c>
      <c r="C60" s="21" t="s">
        <v>65</v>
      </c>
      <c r="D60" s="46">
        <v>41832</v>
      </c>
      <c r="E60" s="46">
        <v>1012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42844</v>
      </c>
      <c r="O60" s="47">
        <f t="shared" si="7"/>
        <v>0.9199716561808851</v>
      </c>
      <c r="P60" s="9"/>
    </row>
    <row r="61" spans="1:16" ht="15">
      <c r="A61" s="13"/>
      <c r="B61" s="39">
        <v>351.3</v>
      </c>
      <c r="C61" s="21" t="s">
        <v>66</v>
      </c>
      <c r="D61" s="46">
        <v>14598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14598</v>
      </c>
      <c r="O61" s="47">
        <f t="shared" si="7"/>
        <v>0.31345687230250585</v>
      </c>
      <c r="P61" s="9"/>
    </row>
    <row r="62" spans="1:16" ht="15">
      <c r="A62" s="13"/>
      <c r="B62" s="39">
        <v>354</v>
      </c>
      <c r="C62" s="21" t="s">
        <v>67</v>
      </c>
      <c r="D62" s="46">
        <v>1478986</v>
      </c>
      <c r="E62" s="46">
        <v>0</v>
      </c>
      <c r="F62" s="46">
        <v>0</v>
      </c>
      <c r="G62" s="46">
        <v>0</v>
      </c>
      <c r="H62" s="46">
        <v>0</v>
      </c>
      <c r="I62" s="46">
        <v>40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1479026</v>
      </c>
      <c r="O62" s="47">
        <f t="shared" si="7"/>
        <v>31.758519250177148</v>
      </c>
      <c r="P62" s="9"/>
    </row>
    <row r="63" spans="1:16" ht="15">
      <c r="A63" s="13"/>
      <c r="B63" s="39">
        <v>359</v>
      </c>
      <c r="C63" s="21" t="s">
        <v>68</v>
      </c>
      <c r="D63" s="46">
        <v>0</v>
      </c>
      <c r="E63" s="46">
        <v>40591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40591</v>
      </c>
      <c r="O63" s="47">
        <f t="shared" si="7"/>
        <v>0.8715939103734084</v>
      </c>
      <c r="P63" s="9"/>
    </row>
    <row r="64" spans="1:16" ht="15.75">
      <c r="A64" s="29" t="s">
        <v>3</v>
      </c>
      <c r="B64" s="30"/>
      <c r="C64" s="31"/>
      <c r="D64" s="32">
        <f aca="true" t="shared" si="12" ref="D64:M64">SUM(D65:D74)</f>
        <v>854402</v>
      </c>
      <c r="E64" s="32">
        <f t="shared" si="12"/>
        <v>42455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961512</v>
      </c>
      <c r="J64" s="32">
        <f t="shared" si="12"/>
        <v>0</v>
      </c>
      <c r="K64" s="32">
        <f t="shared" si="12"/>
        <v>6360050</v>
      </c>
      <c r="L64" s="32">
        <f t="shared" si="12"/>
        <v>0</v>
      </c>
      <c r="M64" s="32">
        <f t="shared" si="12"/>
        <v>0</v>
      </c>
      <c r="N64" s="32">
        <f t="shared" si="11"/>
        <v>8218419</v>
      </c>
      <c r="O64" s="45">
        <f t="shared" si="7"/>
        <v>176.47074359579997</v>
      </c>
      <c r="P64" s="10"/>
    </row>
    <row r="65" spans="1:16" ht="15">
      <c r="A65" s="12"/>
      <c r="B65" s="25">
        <v>361.1</v>
      </c>
      <c r="C65" s="20" t="s">
        <v>69</v>
      </c>
      <c r="D65" s="46">
        <v>42469</v>
      </c>
      <c r="E65" s="46">
        <v>41008</v>
      </c>
      <c r="F65" s="46">
        <v>0</v>
      </c>
      <c r="G65" s="46">
        <v>0</v>
      </c>
      <c r="H65" s="46">
        <v>0</v>
      </c>
      <c r="I65" s="46">
        <v>97841</v>
      </c>
      <c r="J65" s="46">
        <v>0</v>
      </c>
      <c r="K65" s="46">
        <v>1575666</v>
      </c>
      <c r="L65" s="46">
        <v>0</v>
      </c>
      <c r="M65" s="46">
        <v>0</v>
      </c>
      <c r="N65" s="46">
        <f t="shared" si="11"/>
        <v>1756984</v>
      </c>
      <c r="O65" s="47">
        <f t="shared" si="7"/>
        <v>37.72699748770694</v>
      </c>
      <c r="P65" s="9"/>
    </row>
    <row r="66" spans="1:16" ht="15">
      <c r="A66" s="12"/>
      <c r="B66" s="25">
        <v>361.2</v>
      </c>
      <c r="C66" s="20" t="s">
        <v>70</v>
      </c>
      <c r="D66" s="46">
        <v>1429</v>
      </c>
      <c r="E66" s="46">
        <v>0</v>
      </c>
      <c r="F66" s="46">
        <v>0</v>
      </c>
      <c r="G66" s="46">
        <v>0</v>
      </c>
      <c r="H66" s="46">
        <v>0</v>
      </c>
      <c r="I66" s="46">
        <v>1427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3" ref="N66:N74">SUM(D66:M66)</f>
        <v>2856</v>
      </c>
      <c r="O66" s="47">
        <f t="shared" si="7"/>
        <v>0.06132571772132872</v>
      </c>
      <c r="P66" s="9"/>
    </row>
    <row r="67" spans="1:16" ht="15">
      <c r="A67" s="12"/>
      <c r="B67" s="25">
        <v>361.3</v>
      </c>
      <c r="C67" s="20" t="s">
        <v>71</v>
      </c>
      <c r="D67" s="46">
        <v>16544</v>
      </c>
      <c r="E67" s="46">
        <v>1006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-4054869</v>
      </c>
      <c r="L67" s="46">
        <v>0</v>
      </c>
      <c r="M67" s="46">
        <v>0</v>
      </c>
      <c r="N67" s="46">
        <f t="shared" si="13"/>
        <v>-4037319</v>
      </c>
      <c r="O67" s="47">
        <f t="shared" si="7"/>
        <v>-86.69169654935475</v>
      </c>
      <c r="P67" s="9"/>
    </row>
    <row r="68" spans="1:16" ht="15">
      <c r="A68" s="12"/>
      <c r="B68" s="25">
        <v>362</v>
      </c>
      <c r="C68" s="20" t="s">
        <v>72</v>
      </c>
      <c r="D68" s="46">
        <v>285034</v>
      </c>
      <c r="E68" s="46">
        <v>0</v>
      </c>
      <c r="F68" s="46">
        <v>0</v>
      </c>
      <c r="G68" s="46">
        <v>0</v>
      </c>
      <c r="H68" s="46">
        <v>0</v>
      </c>
      <c r="I68" s="46">
        <v>37574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322608</v>
      </c>
      <c r="O68" s="47">
        <f t="shared" si="7"/>
        <v>6.927229391681519</v>
      </c>
      <c r="P68" s="9"/>
    </row>
    <row r="69" spans="1:16" ht="15">
      <c r="A69" s="12"/>
      <c r="B69" s="25">
        <v>364</v>
      </c>
      <c r="C69" s="20" t="s">
        <v>136</v>
      </c>
      <c r="D69" s="46">
        <v>171869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3247244</v>
      </c>
      <c r="L69" s="46">
        <v>0</v>
      </c>
      <c r="M69" s="46">
        <v>0</v>
      </c>
      <c r="N69" s="46">
        <f t="shared" si="13"/>
        <v>3419113</v>
      </c>
      <c r="O69" s="47">
        <f aca="true" t="shared" si="14" ref="O69:O81">(N69/O$83)</f>
        <v>73.41721242833523</v>
      </c>
      <c r="P69" s="9"/>
    </row>
    <row r="70" spans="1:16" ht="15">
      <c r="A70" s="12"/>
      <c r="B70" s="25">
        <v>365</v>
      </c>
      <c r="C70" s="20" t="s">
        <v>137</v>
      </c>
      <c r="D70" s="46">
        <v>84</v>
      </c>
      <c r="E70" s="46">
        <v>0</v>
      </c>
      <c r="F70" s="46">
        <v>0</v>
      </c>
      <c r="G70" s="46">
        <v>0</v>
      </c>
      <c r="H70" s="46">
        <v>0</v>
      </c>
      <c r="I70" s="46">
        <v>2195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2279</v>
      </c>
      <c r="O70" s="47">
        <f t="shared" si="14"/>
        <v>0.04893603315367933</v>
      </c>
      <c r="P70" s="9"/>
    </row>
    <row r="71" spans="1:16" ht="15">
      <c r="A71" s="12"/>
      <c r="B71" s="25">
        <v>366</v>
      </c>
      <c r="C71" s="20" t="s">
        <v>75</v>
      </c>
      <c r="D71" s="46">
        <v>32770</v>
      </c>
      <c r="E71" s="46">
        <v>441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33211</v>
      </c>
      <c r="O71" s="47">
        <f t="shared" si="14"/>
        <v>0.713126194412832</v>
      </c>
      <c r="P71" s="9"/>
    </row>
    <row r="72" spans="1:16" ht="15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5592009</v>
      </c>
      <c r="L72" s="46">
        <v>0</v>
      </c>
      <c r="M72" s="46">
        <v>0</v>
      </c>
      <c r="N72" s="46">
        <f t="shared" si="13"/>
        <v>5592009</v>
      </c>
      <c r="O72" s="47">
        <f t="shared" si="14"/>
        <v>120.07491786734234</v>
      </c>
      <c r="P72" s="9"/>
    </row>
    <row r="73" spans="1:16" ht="15">
      <c r="A73" s="12"/>
      <c r="B73" s="25">
        <v>369.3</v>
      </c>
      <c r="C73" s="20" t="s">
        <v>77</v>
      </c>
      <c r="D73" s="46">
        <v>131040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131040</v>
      </c>
      <c r="O73" s="47">
        <f t="shared" si="14"/>
        <v>2.813768224860965</v>
      </c>
      <c r="P73" s="9"/>
    </row>
    <row r="74" spans="1:16" ht="15">
      <c r="A74" s="12"/>
      <c r="B74" s="25">
        <v>369.9</v>
      </c>
      <c r="C74" s="20" t="s">
        <v>78</v>
      </c>
      <c r="D74" s="46">
        <v>173163</v>
      </c>
      <c r="E74" s="46">
        <v>0</v>
      </c>
      <c r="F74" s="46">
        <v>0</v>
      </c>
      <c r="G74" s="46">
        <v>0</v>
      </c>
      <c r="H74" s="46">
        <v>0</v>
      </c>
      <c r="I74" s="46">
        <v>822475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995638</v>
      </c>
      <c r="O74" s="47">
        <f t="shared" si="14"/>
        <v>21.378926799939876</v>
      </c>
      <c r="P74" s="9"/>
    </row>
    <row r="75" spans="1:16" ht="15.75">
      <c r="A75" s="29" t="s">
        <v>45</v>
      </c>
      <c r="B75" s="30"/>
      <c r="C75" s="31"/>
      <c r="D75" s="32">
        <f aca="true" t="shared" si="15" ref="D75:M75">SUM(D76:D80)</f>
        <v>5398756</v>
      </c>
      <c r="E75" s="32">
        <f t="shared" si="15"/>
        <v>627126</v>
      </c>
      <c r="F75" s="32">
        <f t="shared" si="15"/>
        <v>0</v>
      </c>
      <c r="G75" s="32">
        <f t="shared" si="15"/>
        <v>0</v>
      </c>
      <c r="H75" s="32">
        <f t="shared" si="15"/>
        <v>0</v>
      </c>
      <c r="I75" s="32">
        <f t="shared" si="15"/>
        <v>6419223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aca="true" t="shared" si="16" ref="N75:N81">SUM(D75:M75)</f>
        <v>12445105</v>
      </c>
      <c r="O75" s="45">
        <f t="shared" si="14"/>
        <v>267.2286401408602</v>
      </c>
      <c r="P75" s="9"/>
    </row>
    <row r="76" spans="1:16" ht="15">
      <c r="A76" s="12"/>
      <c r="B76" s="25">
        <v>381</v>
      </c>
      <c r="C76" s="20" t="s">
        <v>79</v>
      </c>
      <c r="D76" s="46">
        <v>4438756</v>
      </c>
      <c r="E76" s="46">
        <v>627126</v>
      </c>
      <c r="F76" s="46">
        <v>0</v>
      </c>
      <c r="G76" s="46">
        <v>0</v>
      </c>
      <c r="H76" s="46">
        <v>0</v>
      </c>
      <c r="I76" s="46">
        <v>475710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5541592</v>
      </c>
      <c r="O76" s="47">
        <f t="shared" si="14"/>
        <v>118.99233428528484</v>
      </c>
      <c r="P76" s="9"/>
    </row>
    <row r="77" spans="1:16" ht="15">
      <c r="A77" s="12"/>
      <c r="B77" s="25">
        <v>384</v>
      </c>
      <c r="C77" s="20" t="s">
        <v>138</v>
      </c>
      <c r="D77" s="46">
        <v>960000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960000</v>
      </c>
      <c r="O77" s="47">
        <f t="shared" si="14"/>
        <v>20.61368662901806</v>
      </c>
      <c r="P77" s="9"/>
    </row>
    <row r="78" spans="1:16" ht="15">
      <c r="A78" s="12"/>
      <c r="B78" s="25">
        <v>389.3</v>
      </c>
      <c r="C78" s="20" t="s">
        <v>140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4693320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4693320</v>
      </c>
      <c r="O78" s="47">
        <f t="shared" si="14"/>
        <v>100.77773721844066</v>
      </c>
      <c r="P78" s="9"/>
    </row>
    <row r="79" spans="1:16" ht="15">
      <c r="A79" s="12"/>
      <c r="B79" s="25">
        <v>389.4</v>
      </c>
      <c r="C79" s="20" t="s">
        <v>141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1181097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1181097</v>
      </c>
      <c r="O79" s="47">
        <f t="shared" si="14"/>
        <v>25.361211912993063</v>
      </c>
      <c r="P79" s="9"/>
    </row>
    <row r="80" spans="1:16" ht="15.75" thickBot="1">
      <c r="A80" s="12"/>
      <c r="B80" s="25">
        <v>389.9</v>
      </c>
      <c r="C80" s="20" t="s">
        <v>142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69096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69096</v>
      </c>
      <c r="O80" s="47">
        <f t="shared" si="14"/>
        <v>1.4836700951235748</v>
      </c>
      <c r="P80" s="9"/>
    </row>
    <row r="81" spans="1:119" ht="16.5" thickBot="1">
      <c r="A81" s="14" t="s">
        <v>62</v>
      </c>
      <c r="B81" s="23"/>
      <c r="C81" s="22"/>
      <c r="D81" s="15">
        <f aca="true" t="shared" si="17" ref="D81:M81">SUM(D5,D16,D30,D39,D58,D64,D75)</f>
        <v>38622800</v>
      </c>
      <c r="E81" s="15">
        <f t="shared" si="17"/>
        <v>4561169</v>
      </c>
      <c r="F81" s="15">
        <f t="shared" si="17"/>
        <v>0</v>
      </c>
      <c r="G81" s="15">
        <f t="shared" si="17"/>
        <v>0</v>
      </c>
      <c r="H81" s="15">
        <f t="shared" si="17"/>
        <v>0</v>
      </c>
      <c r="I81" s="15">
        <f t="shared" si="17"/>
        <v>31366064</v>
      </c>
      <c r="J81" s="15">
        <f t="shared" si="17"/>
        <v>0</v>
      </c>
      <c r="K81" s="15">
        <f t="shared" si="17"/>
        <v>6960817</v>
      </c>
      <c r="L81" s="15">
        <f t="shared" si="17"/>
        <v>0</v>
      </c>
      <c r="M81" s="15">
        <f t="shared" si="17"/>
        <v>0</v>
      </c>
      <c r="N81" s="15">
        <f t="shared" si="16"/>
        <v>81510850</v>
      </c>
      <c r="O81" s="38">
        <f t="shared" si="14"/>
        <v>1750.2490820467674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150</v>
      </c>
      <c r="M83" s="48"/>
      <c r="N83" s="48"/>
      <c r="O83" s="43">
        <v>46571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12301423</v>
      </c>
      <c r="E5" s="27">
        <f t="shared" si="0"/>
        <v>1629313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595416</v>
      </c>
      <c r="L5" s="27">
        <f t="shared" si="0"/>
        <v>0</v>
      </c>
      <c r="M5" s="27">
        <f t="shared" si="0"/>
        <v>0</v>
      </c>
      <c r="N5" s="28">
        <f>SUM(D5:M5)</f>
        <v>14526152</v>
      </c>
      <c r="O5" s="33">
        <f aca="true" t="shared" si="1" ref="O5:O36">(N5/O$86)</f>
        <v>318.0746677177079</v>
      </c>
      <c r="P5" s="6"/>
    </row>
    <row r="6" spans="1:16" ht="15">
      <c r="A6" s="12"/>
      <c r="B6" s="25">
        <v>311</v>
      </c>
      <c r="C6" s="20" t="s">
        <v>2</v>
      </c>
      <c r="D6" s="46">
        <v>6593590</v>
      </c>
      <c r="E6" s="46">
        <v>195413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6789003</v>
      </c>
      <c r="O6" s="47">
        <f t="shared" si="1"/>
        <v>148.65670367207514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1433900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1433900</v>
      </c>
      <c r="O7" s="47">
        <f t="shared" si="1"/>
        <v>31.397665812695703</v>
      </c>
      <c r="P7" s="9"/>
    </row>
    <row r="8" spans="1:16" ht="15">
      <c r="A8" s="12"/>
      <c r="B8" s="25">
        <v>312.51</v>
      </c>
      <c r="C8" s="20" t="s">
        <v>90</v>
      </c>
      <c r="D8" s="46">
        <v>280687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280687</v>
      </c>
      <c r="L8" s="46">
        <v>0</v>
      </c>
      <c r="M8" s="46">
        <v>0</v>
      </c>
      <c r="N8" s="46">
        <f>SUM(D8:M8)</f>
        <v>561374</v>
      </c>
      <c r="O8" s="47">
        <f t="shared" si="1"/>
        <v>12.292233243556899</v>
      </c>
      <c r="P8" s="9"/>
    </row>
    <row r="9" spans="1:16" ht="15">
      <c r="A9" s="12"/>
      <c r="B9" s="25">
        <v>312.52</v>
      </c>
      <c r="C9" s="20" t="s">
        <v>123</v>
      </c>
      <c r="D9" s="46">
        <v>314729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314729</v>
      </c>
      <c r="L9" s="46">
        <v>0</v>
      </c>
      <c r="M9" s="46">
        <v>0</v>
      </c>
      <c r="N9" s="46">
        <f>SUM(D9:M9)</f>
        <v>629458</v>
      </c>
      <c r="O9" s="47">
        <f t="shared" si="1"/>
        <v>13.783047581510434</v>
      </c>
      <c r="P9" s="9"/>
    </row>
    <row r="10" spans="1:16" ht="15">
      <c r="A10" s="12"/>
      <c r="B10" s="25">
        <v>314.1</v>
      </c>
      <c r="C10" s="20" t="s">
        <v>11</v>
      </c>
      <c r="D10" s="46">
        <v>2574088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2574088</v>
      </c>
      <c r="O10" s="47">
        <f t="shared" si="1"/>
        <v>56.36401059799864</v>
      </c>
      <c r="P10" s="9"/>
    </row>
    <row r="11" spans="1:16" ht="15">
      <c r="A11" s="12"/>
      <c r="B11" s="25">
        <v>314.3</v>
      </c>
      <c r="C11" s="20" t="s">
        <v>12</v>
      </c>
      <c r="D11" s="46">
        <v>562484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562484</v>
      </c>
      <c r="O11" s="47">
        <f t="shared" si="1"/>
        <v>12.316538571021919</v>
      </c>
      <c r="P11" s="9"/>
    </row>
    <row r="12" spans="1:16" ht="15">
      <c r="A12" s="12"/>
      <c r="B12" s="25">
        <v>314.4</v>
      </c>
      <c r="C12" s="20" t="s">
        <v>13</v>
      </c>
      <c r="D12" s="46">
        <v>49361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49361</v>
      </c>
      <c r="O12" s="47">
        <f t="shared" si="1"/>
        <v>1.0808425846854541</v>
      </c>
      <c r="P12" s="9"/>
    </row>
    <row r="13" spans="1:16" ht="15">
      <c r="A13" s="12"/>
      <c r="B13" s="25">
        <v>314.8</v>
      </c>
      <c r="C13" s="20" t="s">
        <v>14</v>
      </c>
      <c r="D13" s="46">
        <v>40619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40619</v>
      </c>
      <c r="O13" s="47">
        <f t="shared" si="1"/>
        <v>0.8894217083798638</v>
      </c>
      <c r="P13" s="9"/>
    </row>
    <row r="14" spans="1:16" ht="15">
      <c r="A14" s="12"/>
      <c r="B14" s="25">
        <v>315</v>
      </c>
      <c r="C14" s="20" t="s">
        <v>124</v>
      </c>
      <c r="D14" s="46">
        <v>1698804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1698804</v>
      </c>
      <c r="O14" s="47">
        <f t="shared" si="1"/>
        <v>37.19818695395126</v>
      </c>
      <c r="P14" s="9"/>
    </row>
    <row r="15" spans="1:16" ht="15">
      <c r="A15" s="12"/>
      <c r="B15" s="25">
        <v>316</v>
      </c>
      <c r="C15" s="20" t="s">
        <v>125</v>
      </c>
      <c r="D15" s="46">
        <v>187061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187061</v>
      </c>
      <c r="O15" s="47">
        <f t="shared" si="1"/>
        <v>4.096016991832534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SUM(D17:D28)</f>
        <v>5689504</v>
      </c>
      <c r="E16" s="32">
        <f t="shared" si="3"/>
        <v>2201831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2800920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10692255</v>
      </c>
      <c r="O16" s="45">
        <f t="shared" si="1"/>
        <v>234.12500821125928</v>
      </c>
      <c r="P16" s="10"/>
    </row>
    <row r="17" spans="1:16" ht="15">
      <c r="A17" s="12"/>
      <c r="B17" s="25">
        <v>322</v>
      </c>
      <c r="C17" s="20" t="s">
        <v>0</v>
      </c>
      <c r="D17" s="46">
        <v>1835041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1835041</v>
      </c>
      <c r="O17" s="47">
        <f t="shared" si="1"/>
        <v>40.181326501565614</v>
      </c>
      <c r="P17" s="9"/>
    </row>
    <row r="18" spans="1:16" ht="15">
      <c r="A18" s="12"/>
      <c r="B18" s="25">
        <v>323.1</v>
      </c>
      <c r="C18" s="20" t="s">
        <v>18</v>
      </c>
      <c r="D18" s="46">
        <v>3177726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3177726</v>
      </c>
      <c r="O18" s="47">
        <f t="shared" si="1"/>
        <v>69.58168560730473</v>
      </c>
      <c r="P18" s="9"/>
    </row>
    <row r="19" spans="1:16" ht="15">
      <c r="A19" s="12"/>
      <c r="B19" s="25">
        <v>323.3</v>
      </c>
      <c r="C19" s="20" t="s">
        <v>19</v>
      </c>
      <c r="D19" s="46">
        <v>340673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340673</v>
      </c>
      <c r="O19" s="47">
        <f t="shared" si="1"/>
        <v>7.459611552694388</v>
      </c>
      <c r="P19" s="9"/>
    </row>
    <row r="20" spans="1:16" ht="15">
      <c r="A20" s="12"/>
      <c r="B20" s="25">
        <v>323.4</v>
      </c>
      <c r="C20" s="20" t="s">
        <v>20</v>
      </c>
      <c r="D20" s="46">
        <v>77974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77974</v>
      </c>
      <c r="O20" s="47">
        <f t="shared" si="1"/>
        <v>1.7073726159977227</v>
      </c>
      <c r="P20" s="9"/>
    </row>
    <row r="21" spans="1:16" ht="15">
      <c r="A21" s="12"/>
      <c r="B21" s="25">
        <v>323.6</v>
      </c>
      <c r="C21" s="20" t="s">
        <v>21</v>
      </c>
      <c r="D21" s="46">
        <v>229748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229748</v>
      </c>
      <c r="O21" s="47">
        <f t="shared" si="1"/>
        <v>5.030721058048129</v>
      </c>
      <c r="P21" s="9"/>
    </row>
    <row r="22" spans="1:16" ht="15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36636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36636</v>
      </c>
      <c r="O22" s="47">
        <f t="shared" si="1"/>
        <v>0.8022071864941207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2619816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2619816</v>
      </c>
      <c r="O23" s="47">
        <f t="shared" si="1"/>
        <v>57.36530250279183</v>
      </c>
      <c r="P23" s="9"/>
    </row>
    <row r="24" spans="1:16" ht="15">
      <c r="A24" s="12"/>
      <c r="B24" s="25">
        <v>324.22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144468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144468</v>
      </c>
      <c r="O24" s="47">
        <f t="shared" si="1"/>
        <v>3.1633712146094726</v>
      </c>
      <c r="P24" s="9"/>
    </row>
    <row r="25" spans="1:16" ht="15">
      <c r="A25" s="12"/>
      <c r="B25" s="25">
        <v>324.31</v>
      </c>
      <c r="C25" s="20" t="s">
        <v>24</v>
      </c>
      <c r="D25" s="46">
        <v>0</v>
      </c>
      <c r="E25" s="46">
        <v>1105596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1105596</v>
      </c>
      <c r="O25" s="47">
        <f t="shared" si="1"/>
        <v>24.208894436050713</v>
      </c>
      <c r="P25" s="9"/>
    </row>
    <row r="26" spans="1:16" ht="15">
      <c r="A26" s="12"/>
      <c r="B26" s="25">
        <v>324.32</v>
      </c>
      <c r="C26" s="20" t="s">
        <v>102</v>
      </c>
      <c r="D26" s="46">
        <v>0</v>
      </c>
      <c r="E26" s="46">
        <v>1012350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1012350</v>
      </c>
      <c r="O26" s="47">
        <f t="shared" si="1"/>
        <v>22.16711554884057</v>
      </c>
      <c r="P26" s="9"/>
    </row>
    <row r="27" spans="1:16" ht="15">
      <c r="A27" s="12"/>
      <c r="B27" s="25">
        <v>324.61</v>
      </c>
      <c r="C27" s="20" t="s">
        <v>25</v>
      </c>
      <c r="D27" s="46">
        <v>0</v>
      </c>
      <c r="E27" s="46">
        <v>83885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83885</v>
      </c>
      <c r="O27" s="47">
        <f t="shared" si="1"/>
        <v>1.8368039589218068</v>
      </c>
      <c r="P27" s="9"/>
    </row>
    <row r="28" spans="1:16" ht="15">
      <c r="A28" s="12"/>
      <c r="B28" s="25">
        <v>329</v>
      </c>
      <c r="C28" s="20" t="s">
        <v>27</v>
      </c>
      <c r="D28" s="46">
        <v>28342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28342</v>
      </c>
      <c r="O28" s="47">
        <f t="shared" si="1"/>
        <v>0.6205960279401782</v>
      </c>
      <c r="P28" s="9"/>
    </row>
    <row r="29" spans="1:16" ht="15.75">
      <c r="A29" s="29" t="s">
        <v>29</v>
      </c>
      <c r="B29" s="30"/>
      <c r="C29" s="31"/>
      <c r="D29" s="32">
        <f aca="true" t="shared" si="5" ref="D29:M29">SUM(D30:D40)</f>
        <v>8323538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8323538</v>
      </c>
      <c r="O29" s="45">
        <f t="shared" si="1"/>
        <v>182.25794302480895</v>
      </c>
      <c r="P29" s="10"/>
    </row>
    <row r="30" spans="1:16" ht="15">
      <c r="A30" s="12"/>
      <c r="B30" s="25">
        <v>331.2</v>
      </c>
      <c r="C30" s="20" t="s">
        <v>28</v>
      </c>
      <c r="D30" s="46">
        <v>36164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36164</v>
      </c>
      <c r="O30" s="47">
        <f t="shared" si="1"/>
        <v>0.7918719481486347</v>
      </c>
      <c r="P30" s="9"/>
    </row>
    <row r="31" spans="1:16" ht="15">
      <c r="A31" s="12"/>
      <c r="B31" s="25">
        <v>334.2</v>
      </c>
      <c r="C31" s="20" t="s">
        <v>30</v>
      </c>
      <c r="D31" s="46">
        <v>12613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12613</v>
      </c>
      <c r="O31" s="47">
        <f t="shared" si="1"/>
        <v>0.27618296875342135</v>
      </c>
      <c r="P31" s="9"/>
    </row>
    <row r="32" spans="1:16" ht="15">
      <c r="A32" s="12"/>
      <c r="B32" s="25">
        <v>334.9</v>
      </c>
      <c r="C32" s="20" t="s">
        <v>116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8">SUM(D32:M32)</f>
        <v>25000</v>
      </c>
      <c r="O32" s="47">
        <f t="shared" si="1"/>
        <v>0.547417285248199</v>
      </c>
      <c r="P32" s="9"/>
    </row>
    <row r="33" spans="1:16" ht="15">
      <c r="A33" s="12"/>
      <c r="B33" s="25">
        <v>335.12</v>
      </c>
      <c r="C33" s="20" t="s">
        <v>126</v>
      </c>
      <c r="D33" s="46">
        <v>1781391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1781391</v>
      </c>
      <c r="O33" s="47">
        <f t="shared" si="1"/>
        <v>39.006569007422975</v>
      </c>
      <c r="P33" s="9"/>
    </row>
    <row r="34" spans="1:16" ht="15">
      <c r="A34" s="12"/>
      <c r="B34" s="25">
        <v>335.14</v>
      </c>
      <c r="C34" s="20" t="s">
        <v>127</v>
      </c>
      <c r="D34" s="46">
        <v>22641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22641</v>
      </c>
      <c r="O34" s="47">
        <f t="shared" si="1"/>
        <v>0.49576299021217896</v>
      </c>
      <c r="P34" s="9"/>
    </row>
    <row r="35" spans="1:16" ht="15">
      <c r="A35" s="12"/>
      <c r="B35" s="25">
        <v>335.15</v>
      </c>
      <c r="C35" s="20" t="s">
        <v>128</v>
      </c>
      <c r="D35" s="46">
        <v>16139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16139</v>
      </c>
      <c r="O35" s="47">
        <f t="shared" si="1"/>
        <v>0.35339070266482736</v>
      </c>
      <c r="P35" s="9"/>
    </row>
    <row r="36" spans="1:16" ht="15">
      <c r="A36" s="12"/>
      <c r="B36" s="25">
        <v>335.18</v>
      </c>
      <c r="C36" s="20" t="s">
        <v>129</v>
      </c>
      <c r="D36" s="46">
        <v>6180303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6180303</v>
      </c>
      <c r="O36" s="47">
        <f t="shared" si="1"/>
        <v>135.328187610852</v>
      </c>
      <c r="P36" s="9"/>
    </row>
    <row r="37" spans="1:16" ht="15">
      <c r="A37" s="12"/>
      <c r="B37" s="25">
        <v>335.23</v>
      </c>
      <c r="C37" s="20" t="s">
        <v>109</v>
      </c>
      <c r="D37" s="46">
        <v>12830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12830</v>
      </c>
      <c r="O37" s="47">
        <f aca="true" t="shared" si="7" ref="O37:O68">(N37/O$86)</f>
        <v>0.28093455078937574</v>
      </c>
      <c r="P37" s="9"/>
    </row>
    <row r="38" spans="1:16" ht="15">
      <c r="A38" s="12"/>
      <c r="B38" s="25">
        <v>335.49</v>
      </c>
      <c r="C38" s="20" t="s">
        <v>36</v>
      </c>
      <c r="D38" s="46">
        <v>39280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39280</v>
      </c>
      <c r="O38" s="47">
        <f t="shared" si="7"/>
        <v>0.8601020385819703</v>
      </c>
      <c r="P38" s="9"/>
    </row>
    <row r="39" spans="1:16" ht="15">
      <c r="A39" s="12"/>
      <c r="B39" s="25">
        <v>337.2</v>
      </c>
      <c r="C39" s="20" t="s">
        <v>37</v>
      </c>
      <c r="D39" s="46">
        <v>140591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140591</v>
      </c>
      <c r="O39" s="47">
        <f t="shared" si="7"/>
        <v>3.078477742013182</v>
      </c>
      <c r="P39" s="9"/>
    </row>
    <row r="40" spans="1:16" ht="15">
      <c r="A40" s="12"/>
      <c r="B40" s="25">
        <v>338</v>
      </c>
      <c r="C40" s="20" t="s">
        <v>38</v>
      </c>
      <c r="D40" s="46">
        <v>56586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56586</v>
      </c>
      <c r="O40" s="47">
        <f t="shared" si="7"/>
        <v>1.2390461801221835</v>
      </c>
      <c r="P40" s="9"/>
    </row>
    <row r="41" spans="1:16" ht="15.75">
      <c r="A41" s="29" t="s">
        <v>43</v>
      </c>
      <c r="B41" s="30"/>
      <c r="C41" s="31"/>
      <c r="D41" s="32">
        <f aca="true" t="shared" si="8" ref="D41:M41">SUM(D42:D59)</f>
        <v>3699285</v>
      </c>
      <c r="E41" s="32">
        <f t="shared" si="8"/>
        <v>945944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18099334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22744563</v>
      </c>
      <c r="O41" s="45">
        <f t="shared" si="7"/>
        <v>498.0306772646653</v>
      </c>
      <c r="P41" s="10"/>
    </row>
    <row r="42" spans="1:16" ht="15">
      <c r="A42" s="12"/>
      <c r="B42" s="25">
        <v>341.2</v>
      </c>
      <c r="C42" s="20" t="s">
        <v>130</v>
      </c>
      <c r="D42" s="46">
        <v>56130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9">SUM(D42:M42)</f>
        <v>56130</v>
      </c>
      <c r="O42" s="47">
        <f t="shared" si="7"/>
        <v>1.2290612888392565</v>
      </c>
      <c r="P42" s="9"/>
    </row>
    <row r="43" spans="1:16" ht="15">
      <c r="A43" s="12"/>
      <c r="B43" s="25">
        <v>341.3</v>
      </c>
      <c r="C43" s="20" t="s">
        <v>131</v>
      </c>
      <c r="D43" s="46">
        <v>228212</v>
      </c>
      <c r="E43" s="46">
        <v>610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228822</v>
      </c>
      <c r="O43" s="47">
        <f t="shared" si="7"/>
        <v>5.010444721802536</v>
      </c>
      <c r="P43" s="9"/>
    </row>
    <row r="44" spans="1:16" ht="15">
      <c r="A44" s="12"/>
      <c r="B44" s="25">
        <v>341.8</v>
      </c>
      <c r="C44" s="20" t="s">
        <v>132</v>
      </c>
      <c r="D44" s="46">
        <v>74555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74555</v>
      </c>
      <c r="O44" s="47">
        <f t="shared" si="7"/>
        <v>1.632507828067179</v>
      </c>
      <c r="P44" s="9"/>
    </row>
    <row r="45" spans="1:16" ht="15">
      <c r="A45" s="12"/>
      <c r="B45" s="25">
        <v>341.9</v>
      </c>
      <c r="C45" s="20" t="s">
        <v>133</v>
      </c>
      <c r="D45" s="46">
        <v>88247</v>
      </c>
      <c r="E45" s="46">
        <v>0</v>
      </c>
      <c r="F45" s="46">
        <v>0</v>
      </c>
      <c r="G45" s="46">
        <v>0</v>
      </c>
      <c r="H45" s="46">
        <v>0</v>
      </c>
      <c r="I45" s="46">
        <v>235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88482</v>
      </c>
      <c r="O45" s="47">
        <f t="shared" si="7"/>
        <v>1.9374630493332456</v>
      </c>
      <c r="P45" s="9"/>
    </row>
    <row r="46" spans="1:16" ht="15">
      <c r="A46" s="12"/>
      <c r="B46" s="25">
        <v>342.1</v>
      </c>
      <c r="C46" s="20" t="s">
        <v>50</v>
      </c>
      <c r="D46" s="46">
        <v>1106466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1106466</v>
      </c>
      <c r="O46" s="47">
        <f t="shared" si="7"/>
        <v>24.22794455757735</v>
      </c>
      <c r="P46" s="9"/>
    </row>
    <row r="47" spans="1:16" ht="15">
      <c r="A47" s="12"/>
      <c r="B47" s="25">
        <v>342.6</v>
      </c>
      <c r="C47" s="20" t="s">
        <v>51</v>
      </c>
      <c r="D47" s="46">
        <v>708612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708612</v>
      </c>
      <c r="O47" s="47">
        <f t="shared" si="7"/>
        <v>15.516258293371871</v>
      </c>
      <c r="P47" s="9"/>
    </row>
    <row r="48" spans="1:16" ht="15">
      <c r="A48" s="12"/>
      <c r="B48" s="25">
        <v>342.9</v>
      </c>
      <c r="C48" s="20" t="s">
        <v>52</v>
      </c>
      <c r="D48" s="46">
        <v>60080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60080</v>
      </c>
      <c r="O48" s="47">
        <f t="shared" si="7"/>
        <v>1.3155532199084718</v>
      </c>
      <c r="P48" s="9"/>
    </row>
    <row r="49" spans="1:16" ht="15">
      <c r="A49" s="12"/>
      <c r="B49" s="25">
        <v>343.3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8519993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8519993</v>
      </c>
      <c r="O49" s="47">
        <f t="shared" si="7"/>
        <v>186.55965753574634</v>
      </c>
      <c r="P49" s="9"/>
    </row>
    <row r="50" spans="1:16" ht="15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3827349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3827349</v>
      </c>
      <c r="O50" s="47">
        <f t="shared" si="7"/>
        <v>83.80627997109637</v>
      </c>
      <c r="P50" s="9"/>
    </row>
    <row r="51" spans="1:16" ht="15">
      <c r="A51" s="12"/>
      <c r="B51" s="25">
        <v>343.5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5751757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5751757</v>
      </c>
      <c r="O51" s="47">
        <f t="shared" si="7"/>
        <v>125.94444809389302</v>
      </c>
      <c r="P51" s="9"/>
    </row>
    <row r="52" spans="1:16" ht="15">
      <c r="A52" s="12"/>
      <c r="B52" s="25">
        <v>343.7</v>
      </c>
      <c r="C52" s="20" t="s">
        <v>56</v>
      </c>
      <c r="D52" s="46">
        <v>0</v>
      </c>
      <c r="E52" s="46">
        <v>400368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400368</v>
      </c>
      <c r="O52" s="47">
        <f t="shared" si="7"/>
        <v>8.766734546410037</v>
      </c>
      <c r="P52" s="9"/>
    </row>
    <row r="53" spans="1:16" ht="15">
      <c r="A53" s="12"/>
      <c r="B53" s="25">
        <v>343.8</v>
      </c>
      <c r="C53" s="20" t="s">
        <v>57</v>
      </c>
      <c r="D53" s="46">
        <v>9075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9075</v>
      </c>
      <c r="O53" s="47">
        <f t="shared" si="7"/>
        <v>0.19871247454509625</v>
      </c>
      <c r="P53" s="9"/>
    </row>
    <row r="54" spans="1:16" ht="15">
      <c r="A54" s="12"/>
      <c r="B54" s="25">
        <v>343.9</v>
      </c>
      <c r="C54" s="20" t="s">
        <v>58</v>
      </c>
      <c r="D54" s="46">
        <v>46075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46075</v>
      </c>
      <c r="O54" s="47">
        <f t="shared" si="7"/>
        <v>1.0088900567124308</v>
      </c>
      <c r="P54" s="9"/>
    </row>
    <row r="55" spans="1:16" ht="15">
      <c r="A55" s="12"/>
      <c r="B55" s="25">
        <v>344.1</v>
      </c>
      <c r="C55" s="20" t="s">
        <v>134</v>
      </c>
      <c r="D55" s="46">
        <v>592142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592142</v>
      </c>
      <c r="O55" s="47">
        <f t="shared" si="7"/>
        <v>12.965950644857562</v>
      </c>
      <c r="P55" s="9"/>
    </row>
    <row r="56" spans="1:16" ht="15">
      <c r="A56" s="12"/>
      <c r="B56" s="25">
        <v>344.9</v>
      </c>
      <c r="C56" s="20" t="s">
        <v>135</v>
      </c>
      <c r="D56" s="46">
        <v>0</v>
      </c>
      <c r="E56" s="46">
        <v>251484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251484</v>
      </c>
      <c r="O56" s="47">
        <f t="shared" si="7"/>
        <v>5.5066675425343234</v>
      </c>
      <c r="P56" s="9"/>
    </row>
    <row r="57" spans="1:16" ht="15">
      <c r="A57" s="12"/>
      <c r="B57" s="25">
        <v>347.2</v>
      </c>
      <c r="C57" s="20" t="s">
        <v>60</v>
      </c>
      <c r="D57" s="46">
        <v>478685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478685</v>
      </c>
      <c r="O57" s="47">
        <f t="shared" si="7"/>
        <v>10.481617727561366</v>
      </c>
      <c r="P57" s="9"/>
    </row>
    <row r="58" spans="1:16" ht="15">
      <c r="A58" s="12"/>
      <c r="B58" s="25">
        <v>347.3</v>
      </c>
      <c r="C58" s="20" t="s">
        <v>145</v>
      </c>
      <c r="D58" s="46">
        <v>251006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251006</v>
      </c>
      <c r="O58" s="47">
        <f t="shared" si="7"/>
        <v>5.4962009240403775</v>
      </c>
      <c r="P58" s="9"/>
    </row>
    <row r="59" spans="1:16" ht="15">
      <c r="A59" s="12"/>
      <c r="B59" s="25">
        <v>349</v>
      </c>
      <c r="C59" s="20" t="s">
        <v>97</v>
      </c>
      <c r="D59" s="46">
        <v>0</v>
      </c>
      <c r="E59" s="46">
        <v>293482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293482</v>
      </c>
      <c r="O59" s="47">
        <f t="shared" si="7"/>
        <v>6.426284788368478</v>
      </c>
      <c r="P59" s="9"/>
    </row>
    <row r="60" spans="1:16" ht="15.75">
      <c r="A60" s="29" t="s">
        <v>44</v>
      </c>
      <c r="B60" s="30"/>
      <c r="C60" s="31"/>
      <c r="D60" s="32">
        <f aca="true" t="shared" si="10" ref="D60:M60">SUM(D61:D65)</f>
        <v>1475183</v>
      </c>
      <c r="E60" s="32">
        <f t="shared" si="10"/>
        <v>135527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7">SUM(D60:M60)</f>
        <v>1610710</v>
      </c>
      <c r="O60" s="45">
        <f t="shared" si="7"/>
        <v>35.26921982088506</v>
      </c>
      <c r="P60" s="10"/>
    </row>
    <row r="61" spans="1:16" ht="15">
      <c r="A61" s="13"/>
      <c r="B61" s="39">
        <v>351.1</v>
      </c>
      <c r="C61" s="21" t="s">
        <v>64</v>
      </c>
      <c r="D61" s="46">
        <v>316794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316794</v>
      </c>
      <c r="O61" s="47">
        <f t="shared" si="7"/>
        <v>6.936740458516718</v>
      </c>
      <c r="P61" s="9"/>
    </row>
    <row r="62" spans="1:16" ht="15">
      <c r="A62" s="13"/>
      <c r="B62" s="39">
        <v>351.2</v>
      </c>
      <c r="C62" s="21" t="s">
        <v>65</v>
      </c>
      <c r="D62" s="46">
        <v>66773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66773</v>
      </c>
      <c r="O62" s="47">
        <f t="shared" si="7"/>
        <v>1.4621077755151197</v>
      </c>
      <c r="P62" s="9"/>
    </row>
    <row r="63" spans="1:16" ht="15">
      <c r="A63" s="13"/>
      <c r="B63" s="39">
        <v>351.3</v>
      </c>
      <c r="C63" s="21" t="s">
        <v>66</v>
      </c>
      <c r="D63" s="46">
        <v>13792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13792</v>
      </c>
      <c r="O63" s="47">
        <f t="shared" si="7"/>
        <v>0.3019991679257264</v>
      </c>
      <c r="P63" s="9"/>
    </row>
    <row r="64" spans="1:16" ht="15">
      <c r="A64" s="13"/>
      <c r="B64" s="39">
        <v>354</v>
      </c>
      <c r="C64" s="21" t="s">
        <v>67</v>
      </c>
      <c r="D64" s="46">
        <v>1077824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1077824</v>
      </c>
      <c r="O64" s="47">
        <f t="shared" si="7"/>
        <v>23.600779522214193</v>
      </c>
      <c r="P64" s="9"/>
    </row>
    <row r="65" spans="1:16" ht="15">
      <c r="A65" s="13"/>
      <c r="B65" s="39">
        <v>359</v>
      </c>
      <c r="C65" s="21" t="s">
        <v>68</v>
      </c>
      <c r="D65" s="46">
        <v>0</v>
      </c>
      <c r="E65" s="46">
        <v>135527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135527</v>
      </c>
      <c r="O65" s="47">
        <f t="shared" si="7"/>
        <v>2.9675928967133065</v>
      </c>
      <c r="P65" s="9"/>
    </row>
    <row r="66" spans="1:16" ht="15.75">
      <c r="A66" s="29" t="s">
        <v>3</v>
      </c>
      <c r="B66" s="30"/>
      <c r="C66" s="31"/>
      <c r="D66" s="32">
        <f aca="true" t="shared" si="12" ref="D66:M66">SUM(D67:D77)</f>
        <v>944214</v>
      </c>
      <c r="E66" s="32">
        <f t="shared" si="12"/>
        <v>85027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897522</v>
      </c>
      <c r="J66" s="32">
        <f t="shared" si="12"/>
        <v>0</v>
      </c>
      <c r="K66" s="32">
        <f t="shared" si="12"/>
        <v>15343791</v>
      </c>
      <c r="L66" s="32">
        <f t="shared" si="12"/>
        <v>0</v>
      </c>
      <c r="M66" s="32">
        <f t="shared" si="12"/>
        <v>0</v>
      </c>
      <c r="N66" s="32">
        <f t="shared" si="11"/>
        <v>17270554</v>
      </c>
      <c r="O66" s="45">
        <f t="shared" si="7"/>
        <v>378.167991416497</v>
      </c>
      <c r="P66" s="10"/>
    </row>
    <row r="67" spans="1:16" ht="15">
      <c r="A67" s="12"/>
      <c r="B67" s="25">
        <v>361.1</v>
      </c>
      <c r="C67" s="20" t="s">
        <v>69</v>
      </c>
      <c r="D67" s="46">
        <v>39730</v>
      </c>
      <c r="E67" s="46">
        <v>42306</v>
      </c>
      <c r="F67" s="46">
        <v>0</v>
      </c>
      <c r="G67" s="46">
        <v>0</v>
      </c>
      <c r="H67" s="46">
        <v>0</v>
      </c>
      <c r="I67" s="46">
        <v>103284</v>
      </c>
      <c r="J67" s="46">
        <v>0</v>
      </c>
      <c r="K67" s="46">
        <v>1280417</v>
      </c>
      <c r="L67" s="46">
        <v>0</v>
      </c>
      <c r="M67" s="46">
        <v>0</v>
      </c>
      <c r="N67" s="46">
        <f t="shared" si="11"/>
        <v>1465737</v>
      </c>
      <c r="O67" s="47">
        <f t="shared" si="7"/>
        <v>32.09479077711358</v>
      </c>
      <c r="P67" s="9"/>
    </row>
    <row r="68" spans="1:16" ht="15">
      <c r="A68" s="12"/>
      <c r="B68" s="25">
        <v>361.2</v>
      </c>
      <c r="C68" s="20" t="s">
        <v>70</v>
      </c>
      <c r="D68" s="46">
        <v>1166</v>
      </c>
      <c r="E68" s="46">
        <v>0</v>
      </c>
      <c r="F68" s="46">
        <v>0</v>
      </c>
      <c r="G68" s="46">
        <v>0</v>
      </c>
      <c r="H68" s="46">
        <v>0</v>
      </c>
      <c r="I68" s="46">
        <v>1164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3" ref="N68:N77">SUM(D68:M68)</f>
        <v>2330</v>
      </c>
      <c r="O68" s="47">
        <f t="shared" si="7"/>
        <v>0.051019290985132144</v>
      </c>
      <c r="P68" s="9"/>
    </row>
    <row r="69" spans="1:16" ht="15">
      <c r="A69" s="12"/>
      <c r="B69" s="25">
        <v>361.3</v>
      </c>
      <c r="C69" s="20" t="s">
        <v>71</v>
      </c>
      <c r="D69" s="46">
        <v>14724</v>
      </c>
      <c r="E69" s="46">
        <v>787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6273492</v>
      </c>
      <c r="L69" s="46">
        <v>0</v>
      </c>
      <c r="M69" s="46">
        <v>0</v>
      </c>
      <c r="N69" s="46">
        <f t="shared" si="13"/>
        <v>6289003</v>
      </c>
      <c r="O69" s="47">
        <f aca="true" t="shared" si="14" ref="O69:O84">(N69/O$86)</f>
        <v>137.70835796711117</v>
      </c>
      <c r="P69" s="9"/>
    </row>
    <row r="70" spans="1:16" ht="15">
      <c r="A70" s="12"/>
      <c r="B70" s="25">
        <v>361.4</v>
      </c>
      <c r="C70" s="20" t="s">
        <v>146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1893476</v>
      </c>
      <c r="L70" s="46">
        <v>0</v>
      </c>
      <c r="M70" s="46">
        <v>0</v>
      </c>
      <c r="N70" s="46">
        <f t="shared" si="13"/>
        <v>1893476</v>
      </c>
      <c r="O70" s="47">
        <f t="shared" si="14"/>
        <v>41.46085966410475</v>
      </c>
      <c r="P70" s="9"/>
    </row>
    <row r="71" spans="1:16" ht="15">
      <c r="A71" s="12"/>
      <c r="B71" s="25">
        <v>362</v>
      </c>
      <c r="C71" s="20" t="s">
        <v>72</v>
      </c>
      <c r="D71" s="46">
        <v>240556</v>
      </c>
      <c r="E71" s="46">
        <v>0</v>
      </c>
      <c r="F71" s="46">
        <v>0</v>
      </c>
      <c r="G71" s="46">
        <v>0</v>
      </c>
      <c r="H71" s="46">
        <v>0</v>
      </c>
      <c r="I71" s="46">
        <v>51532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292088</v>
      </c>
      <c r="O71" s="47">
        <f t="shared" si="14"/>
        <v>6.395760800543038</v>
      </c>
      <c r="P71" s="9"/>
    </row>
    <row r="72" spans="1:16" ht="15">
      <c r="A72" s="12"/>
      <c r="B72" s="25">
        <v>364</v>
      </c>
      <c r="C72" s="20" t="s">
        <v>136</v>
      </c>
      <c r="D72" s="46">
        <v>176829</v>
      </c>
      <c r="E72" s="46">
        <v>41934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218763</v>
      </c>
      <c r="O72" s="47">
        <f t="shared" si="14"/>
        <v>4.79018590291007</v>
      </c>
      <c r="P72" s="9"/>
    </row>
    <row r="73" spans="1:16" ht="15">
      <c r="A73" s="12"/>
      <c r="B73" s="25">
        <v>365</v>
      </c>
      <c r="C73" s="20" t="s">
        <v>137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14616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14616</v>
      </c>
      <c r="O73" s="47">
        <f t="shared" si="14"/>
        <v>0.32004204164750705</v>
      </c>
      <c r="P73" s="9"/>
    </row>
    <row r="74" spans="1:16" ht="15">
      <c r="A74" s="12"/>
      <c r="B74" s="25">
        <v>366</v>
      </c>
      <c r="C74" s="20" t="s">
        <v>75</v>
      </c>
      <c r="D74" s="46">
        <v>132224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132224</v>
      </c>
      <c r="O74" s="47">
        <f t="shared" si="14"/>
        <v>2.8952681249863144</v>
      </c>
      <c r="P74" s="9"/>
    </row>
    <row r="75" spans="1:16" ht="15">
      <c r="A75" s="12"/>
      <c r="B75" s="25">
        <v>368</v>
      </c>
      <c r="C75" s="20" t="s">
        <v>76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5835988</v>
      </c>
      <c r="L75" s="46">
        <v>0</v>
      </c>
      <c r="M75" s="46">
        <v>0</v>
      </c>
      <c r="N75" s="46">
        <f t="shared" si="13"/>
        <v>5835988</v>
      </c>
      <c r="O75" s="47">
        <f t="shared" si="14"/>
        <v>127.78882830804265</v>
      </c>
      <c r="P75" s="9"/>
    </row>
    <row r="76" spans="1:16" ht="15">
      <c r="A76" s="12"/>
      <c r="B76" s="25">
        <v>369.3</v>
      </c>
      <c r="C76" s="20" t="s">
        <v>77</v>
      </c>
      <c r="D76" s="46">
        <v>85171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85171</v>
      </c>
      <c r="O76" s="47">
        <f t="shared" si="14"/>
        <v>1.8649631040749743</v>
      </c>
      <c r="P76" s="9"/>
    </row>
    <row r="77" spans="1:16" ht="15">
      <c r="A77" s="12"/>
      <c r="B77" s="25">
        <v>369.9</v>
      </c>
      <c r="C77" s="20" t="s">
        <v>78</v>
      </c>
      <c r="D77" s="46">
        <v>253814</v>
      </c>
      <c r="E77" s="46">
        <v>0</v>
      </c>
      <c r="F77" s="46">
        <v>0</v>
      </c>
      <c r="G77" s="46">
        <v>0</v>
      </c>
      <c r="H77" s="46">
        <v>0</v>
      </c>
      <c r="I77" s="46">
        <v>726926</v>
      </c>
      <c r="J77" s="46">
        <v>0</v>
      </c>
      <c r="K77" s="46">
        <v>60418</v>
      </c>
      <c r="L77" s="46">
        <v>0</v>
      </c>
      <c r="M77" s="46">
        <v>0</v>
      </c>
      <c r="N77" s="46">
        <f t="shared" si="13"/>
        <v>1041158</v>
      </c>
      <c r="O77" s="47">
        <f t="shared" si="14"/>
        <v>22.797915434977774</v>
      </c>
      <c r="P77" s="9"/>
    </row>
    <row r="78" spans="1:16" ht="15.75">
      <c r="A78" s="29" t="s">
        <v>45</v>
      </c>
      <c r="B78" s="30"/>
      <c r="C78" s="31"/>
      <c r="D78" s="32">
        <f aca="true" t="shared" si="15" ref="D78:M78">SUM(D79:D83)</f>
        <v>8391558</v>
      </c>
      <c r="E78" s="32">
        <f t="shared" si="15"/>
        <v>619383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1878814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aca="true" t="shared" si="16" ref="N78:N84">SUM(D78:M78)</f>
        <v>10889755</v>
      </c>
      <c r="O78" s="45">
        <f t="shared" si="14"/>
        <v>238.44960476472005</v>
      </c>
      <c r="P78" s="9"/>
    </row>
    <row r="79" spans="1:16" ht="15">
      <c r="A79" s="12"/>
      <c r="B79" s="25">
        <v>381</v>
      </c>
      <c r="C79" s="20" t="s">
        <v>79</v>
      </c>
      <c r="D79" s="46">
        <v>4243629</v>
      </c>
      <c r="E79" s="46">
        <v>619383</v>
      </c>
      <c r="F79" s="46">
        <v>0</v>
      </c>
      <c r="G79" s="46">
        <v>0</v>
      </c>
      <c r="H79" s="46">
        <v>0</v>
      </c>
      <c r="I79" s="46">
        <v>448800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5311812</v>
      </c>
      <c r="O79" s="47">
        <f t="shared" si="14"/>
        <v>116.31110819155225</v>
      </c>
      <c r="P79" s="9"/>
    </row>
    <row r="80" spans="1:16" ht="15">
      <c r="A80" s="12"/>
      <c r="B80" s="25">
        <v>384</v>
      </c>
      <c r="C80" s="20" t="s">
        <v>138</v>
      </c>
      <c r="D80" s="46">
        <v>4147929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4147929</v>
      </c>
      <c r="O80" s="47">
        <f t="shared" si="14"/>
        <v>90.82592130329107</v>
      </c>
      <c r="P80" s="9"/>
    </row>
    <row r="81" spans="1:16" ht="15">
      <c r="A81" s="12"/>
      <c r="B81" s="25">
        <v>389.3</v>
      </c>
      <c r="C81" s="20" t="s">
        <v>140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105512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105512</v>
      </c>
      <c r="O81" s="47">
        <f t="shared" si="14"/>
        <v>2.310363704044319</v>
      </c>
      <c r="P81" s="9"/>
    </row>
    <row r="82" spans="1:16" ht="15">
      <c r="A82" s="12"/>
      <c r="B82" s="25">
        <v>389.4</v>
      </c>
      <c r="C82" s="20" t="s">
        <v>141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1256835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1256835</v>
      </c>
      <c r="O82" s="47">
        <f t="shared" si="14"/>
        <v>27.520528148196806</v>
      </c>
      <c r="P82" s="9"/>
    </row>
    <row r="83" spans="1:16" ht="15.75" thickBot="1">
      <c r="A83" s="12"/>
      <c r="B83" s="25">
        <v>389.8</v>
      </c>
      <c r="C83" s="20" t="s">
        <v>147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67667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67667</v>
      </c>
      <c r="O83" s="47">
        <f t="shared" si="14"/>
        <v>1.4816834176355953</v>
      </c>
      <c r="P83" s="9"/>
    </row>
    <row r="84" spans="1:119" ht="16.5" thickBot="1">
      <c r="A84" s="14" t="s">
        <v>62</v>
      </c>
      <c r="B84" s="23"/>
      <c r="C84" s="22"/>
      <c r="D84" s="15">
        <f aca="true" t="shared" si="17" ref="D84:M84">SUM(D5,D16,D29,D41,D60,D66,D78)</f>
        <v>40824705</v>
      </c>
      <c r="E84" s="15">
        <f t="shared" si="17"/>
        <v>5617025</v>
      </c>
      <c r="F84" s="15">
        <f t="shared" si="17"/>
        <v>0</v>
      </c>
      <c r="G84" s="15">
        <f t="shared" si="17"/>
        <v>0</v>
      </c>
      <c r="H84" s="15">
        <f t="shared" si="17"/>
        <v>0</v>
      </c>
      <c r="I84" s="15">
        <f t="shared" si="17"/>
        <v>23676590</v>
      </c>
      <c r="J84" s="15">
        <f t="shared" si="17"/>
        <v>0</v>
      </c>
      <c r="K84" s="15">
        <f t="shared" si="17"/>
        <v>15939207</v>
      </c>
      <c r="L84" s="15">
        <f t="shared" si="17"/>
        <v>0</v>
      </c>
      <c r="M84" s="15">
        <f t="shared" si="17"/>
        <v>0</v>
      </c>
      <c r="N84" s="15">
        <f t="shared" si="16"/>
        <v>86057527</v>
      </c>
      <c r="O84" s="38">
        <f t="shared" si="14"/>
        <v>1884.3751122205435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148</v>
      </c>
      <c r="M86" s="48"/>
      <c r="N86" s="48"/>
      <c r="O86" s="43">
        <v>45669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12152673</v>
      </c>
      <c r="E5" s="27">
        <f t="shared" si="0"/>
        <v>1616871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571454</v>
      </c>
      <c r="L5" s="27">
        <f t="shared" si="0"/>
        <v>0</v>
      </c>
      <c r="M5" s="27">
        <f t="shared" si="0"/>
        <v>0</v>
      </c>
      <c r="N5" s="28">
        <f>SUM(D5:M5)</f>
        <v>14340998</v>
      </c>
      <c r="O5" s="33">
        <f aca="true" t="shared" si="1" ref="O5:O36">(N5/O$85)</f>
        <v>324.97899340569694</v>
      </c>
      <c r="P5" s="6"/>
    </row>
    <row r="6" spans="1:16" ht="15">
      <c r="A6" s="12"/>
      <c r="B6" s="25">
        <v>311</v>
      </c>
      <c r="C6" s="20" t="s">
        <v>2</v>
      </c>
      <c r="D6" s="46">
        <v>6473486</v>
      </c>
      <c r="E6" s="46">
        <v>204149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6677635</v>
      </c>
      <c r="O6" s="47">
        <f t="shared" si="1"/>
        <v>151.32078678420086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1412722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1412722</v>
      </c>
      <c r="O7" s="47">
        <f t="shared" si="1"/>
        <v>32.013460536155364</v>
      </c>
      <c r="P7" s="9"/>
    </row>
    <row r="8" spans="1:16" ht="15">
      <c r="A8" s="12"/>
      <c r="B8" s="25">
        <v>312.51</v>
      </c>
      <c r="C8" s="20" t="s">
        <v>90</v>
      </c>
      <c r="D8" s="46">
        <v>269750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269750</v>
      </c>
      <c r="L8" s="46">
        <v>0</v>
      </c>
      <c r="M8" s="46">
        <v>0</v>
      </c>
      <c r="N8" s="46">
        <f>SUM(D8:M8)</f>
        <v>539500</v>
      </c>
      <c r="O8" s="47">
        <f t="shared" si="1"/>
        <v>12.225520632690522</v>
      </c>
      <c r="P8" s="9"/>
    </row>
    <row r="9" spans="1:16" ht="15">
      <c r="A9" s="12"/>
      <c r="B9" s="25">
        <v>312.52</v>
      </c>
      <c r="C9" s="20" t="s">
        <v>123</v>
      </c>
      <c r="D9" s="46">
        <v>301704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301704</v>
      </c>
      <c r="L9" s="46">
        <v>0</v>
      </c>
      <c r="M9" s="46">
        <v>0</v>
      </c>
      <c r="N9" s="46">
        <f>SUM(D9:M9)</f>
        <v>603408</v>
      </c>
      <c r="O9" s="47">
        <f t="shared" si="1"/>
        <v>13.673729293661765</v>
      </c>
      <c r="P9" s="9"/>
    </row>
    <row r="10" spans="1:16" ht="15">
      <c r="A10" s="12"/>
      <c r="B10" s="25">
        <v>314.1</v>
      </c>
      <c r="C10" s="20" t="s">
        <v>11</v>
      </c>
      <c r="D10" s="46">
        <v>2396409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2396409</v>
      </c>
      <c r="O10" s="47">
        <f t="shared" si="1"/>
        <v>54.304629608647375</v>
      </c>
      <c r="P10" s="9"/>
    </row>
    <row r="11" spans="1:16" ht="15">
      <c r="A11" s="12"/>
      <c r="B11" s="25">
        <v>314.3</v>
      </c>
      <c r="C11" s="20" t="s">
        <v>12</v>
      </c>
      <c r="D11" s="46">
        <v>549220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549220</v>
      </c>
      <c r="O11" s="47">
        <f t="shared" si="1"/>
        <v>12.445783951596455</v>
      </c>
      <c r="P11" s="9"/>
    </row>
    <row r="12" spans="1:16" ht="15">
      <c r="A12" s="12"/>
      <c r="B12" s="25">
        <v>314.4</v>
      </c>
      <c r="C12" s="20" t="s">
        <v>13</v>
      </c>
      <c r="D12" s="46">
        <v>44199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44199</v>
      </c>
      <c r="O12" s="47">
        <f t="shared" si="1"/>
        <v>1.0015862584694872</v>
      </c>
      <c r="P12" s="9"/>
    </row>
    <row r="13" spans="1:16" ht="15">
      <c r="A13" s="12"/>
      <c r="B13" s="25">
        <v>314.8</v>
      </c>
      <c r="C13" s="20" t="s">
        <v>14</v>
      </c>
      <c r="D13" s="46">
        <v>44988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44988</v>
      </c>
      <c r="O13" s="47">
        <f t="shared" si="1"/>
        <v>1.0194656575041356</v>
      </c>
      <c r="P13" s="9"/>
    </row>
    <row r="14" spans="1:16" ht="15">
      <c r="A14" s="12"/>
      <c r="B14" s="25">
        <v>315</v>
      </c>
      <c r="C14" s="20" t="s">
        <v>124</v>
      </c>
      <c r="D14" s="46">
        <v>1874251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1874251</v>
      </c>
      <c r="O14" s="47">
        <f t="shared" si="1"/>
        <v>42.472093181354666</v>
      </c>
      <c r="P14" s="9"/>
    </row>
    <row r="15" spans="1:16" ht="15">
      <c r="A15" s="12"/>
      <c r="B15" s="25">
        <v>316</v>
      </c>
      <c r="C15" s="20" t="s">
        <v>125</v>
      </c>
      <c r="D15" s="46">
        <v>198666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198666</v>
      </c>
      <c r="O15" s="47">
        <f t="shared" si="1"/>
        <v>4.501937501416302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SUM(D17:D28)</f>
        <v>5346168</v>
      </c>
      <c r="E16" s="32">
        <f t="shared" si="3"/>
        <v>1381905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3198871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9926944</v>
      </c>
      <c r="O16" s="45">
        <f t="shared" si="1"/>
        <v>224.95284280178566</v>
      </c>
      <c r="P16" s="10"/>
    </row>
    <row r="17" spans="1:16" ht="15">
      <c r="A17" s="12"/>
      <c r="B17" s="25">
        <v>322</v>
      </c>
      <c r="C17" s="20" t="s">
        <v>0</v>
      </c>
      <c r="D17" s="46">
        <v>1774001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1774001</v>
      </c>
      <c r="O17" s="47">
        <f t="shared" si="1"/>
        <v>40.200344444696235</v>
      </c>
      <c r="P17" s="9"/>
    </row>
    <row r="18" spans="1:16" ht="15">
      <c r="A18" s="12"/>
      <c r="B18" s="25">
        <v>323.1</v>
      </c>
      <c r="C18" s="20" t="s">
        <v>18</v>
      </c>
      <c r="D18" s="46">
        <v>2915064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7">SUM(D18:M18)</f>
        <v>2915064</v>
      </c>
      <c r="O18" s="47">
        <f t="shared" si="1"/>
        <v>66.0577851299599</v>
      </c>
      <c r="P18" s="9"/>
    </row>
    <row r="19" spans="1:16" ht="15">
      <c r="A19" s="12"/>
      <c r="B19" s="25">
        <v>323.3</v>
      </c>
      <c r="C19" s="20" t="s">
        <v>19</v>
      </c>
      <c r="D19" s="46">
        <v>334582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334582</v>
      </c>
      <c r="O19" s="47">
        <f t="shared" si="1"/>
        <v>7.581907589113735</v>
      </c>
      <c r="P19" s="9"/>
    </row>
    <row r="20" spans="1:16" ht="15">
      <c r="A20" s="12"/>
      <c r="B20" s="25">
        <v>323.4</v>
      </c>
      <c r="C20" s="20" t="s">
        <v>20</v>
      </c>
      <c r="D20" s="46">
        <v>68152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68152</v>
      </c>
      <c r="O20" s="47">
        <f t="shared" si="1"/>
        <v>1.5443812458927235</v>
      </c>
      <c r="P20" s="9"/>
    </row>
    <row r="21" spans="1:16" ht="15">
      <c r="A21" s="12"/>
      <c r="B21" s="25">
        <v>323.6</v>
      </c>
      <c r="C21" s="20" t="s">
        <v>21</v>
      </c>
      <c r="D21" s="46">
        <v>223737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223737</v>
      </c>
      <c r="O21" s="47">
        <f t="shared" si="1"/>
        <v>5.070067302680777</v>
      </c>
      <c r="P21" s="9"/>
    </row>
    <row r="22" spans="1:16" ht="15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42346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42346</v>
      </c>
      <c r="O22" s="47">
        <f t="shared" si="1"/>
        <v>0.9595957306986336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2460694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2460694</v>
      </c>
      <c r="O23" s="47">
        <f t="shared" si="1"/>
        <v>55.76138140451857</v>
      </c>
      <c r="P23" s="9"/>
    </row>
    <row r="24" spans="1:16" ht="15">
      <c r="A24" s="12"/>
      <c r="B24" s="25">
        <v>324.22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695831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695831</v>
      </c>
      <c r="O24" s="47">
        <f t="shared" si="1"/>
        <v>15.768111672596252</v>
      </c>
      <c r="P24" s="9"/>
    </row>
    <row r="25" spans="1:16" ht="15">
      <c r="A25" s="12"/>
      <c r="B25" s="25">
        <v>324.31</v>
      </c>
      <c r="C25" s="20" t="s">
        <v>24</v>
      </c>
      <c r="D25" s="46">
        <v>0</v>
      </c>
      <c r="E25" s="46">
        <v>1140383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1140383</v>
      </c>
      <c r="O25" s="47">
        <f t="shared" si="1"/>
        <v>25.842031317274355</v>
      </c>
      <c r="P25" s="9"/>
    </row>
    <row r="26" spans="1:16" ht="15">
      <c r="A26" s="12"/>
      <c r="B26" s="25">
        <v>324.32</v>
      </c>
      <c r="C26" s="20" t="s">
        <v>102</v>
      </c>
      <c r="D26" s="46">
        <v>0</v>
      </c>
      <c r="E26" s="46">
        <v>146789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146789</v>
      </c>
      <c r="O26" s="47">
        <f t="shared" si="1"/>
        <v>3.3263613496793494</v>
      </c>
      <c r="P26" s="9"/>
    </row>
    <row r="27" spans="1:16" ht="15">
      <c r="A27" s="12"/>
      <c r="B27" s="25">
        <v>324.61</v>
      </c>
      <c r="C27" s="20" t="s">
        <v>25</v>
      </c>
      <c r="D27" s="46">
        <v>0</v>
      </c>
      <c r="E27" s="46">
        <v>94733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94733</v>
      </c>
      <c r="O27" s="47">
        <f t="shared" si="1"/>
        <v>2.1467289084275647</v>
      </c>
      <c r="P27" s="9"/>
    </row>
    <row r="28" spans="1:16" ht="15">
      <c r="A28" s="12"/>
      <c r="B28" s="25">
        <v>329</v>
      </c>
      <c r="C28" s="20" t="s">
        <v>27</v>
      </c>
      <c r="D28" s="46">
        <v>30632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30632</v>
      </c>
      <c r="O28" s="47">
        <f t="shared" si="1"/>
        <v>0.6941467062475923</v>
      </c>
      <c r="P28" s="9"/>
    </row>
    <row r="29" spans="1:16" ht="15.75">
      <c r="A29" s="29" t="s">
        <v>29</v>
      </c>
      <c r="B29" s="30"/>
      <c r="C29" s="31"/>
      <c r="D29" s="32">
        <f aca="true" t="shared" si="5" ref="D29:M29">SUM(D30:D39)</f>
        <v>7795636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7795636</v>
      </c>
      <c r="O29" s="45">
        <f t="shared" si="1"/>
        <v>176.65562328627433</v>
      </c>
      <c r="P29" s="10"/>
    </row>
    <row r="30" spans="1:16" ht="15">
      <c r="A30" s="12"/>
      <c r="B30" s="25">
        <v>331.2</v>
      </c>
      <c r="C30" s="20" t="s">
        <v>28</v>
      </c>
      <c r="D30" s="46">
        <v>49747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49747</v>
      </c>
      <c r="O30" s="47">
        <f t="shared" si="1"/>
        <v>1.1273085725939858</v>
      </c>
      <c r="P30" s="9"/>
    </row>
    <row r="31" spans="1:16" ht="15">
      <c r="A31" s="12"/>
      <c r="B31" s="25">
        <v>334.2</v>
      </c>
      <c r="C31" s="20" t="s">
        <v>30</v>
      </c>
      <c r="D31" s="46">
        <v>13156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13156</v>
      </c>
      <c r="O31" s="47">
        <f t="shared" si="1"/>
        <v>0.2981259489224773</v>
      </c>
      <c r="P31" s="9"/>
    </row>
    <row r="32" spans="1:16" ht="15">
      <c r="A32" s="12"/>
      <c r="B32" s="25">
        <v>335.12</v>
      </c>
      <c r="C32" s="20" t="s">
        <v>126</v>
      </c>
      <c r="D32" s="46">
        <v>1574266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7">SUM(D32:M32)</f>
        <v>1574266</v>
      </c>
      <c r="O32" s="47">
        <f t="shared" si="1"/>
        <v>35.67418251036733</v>
      </c>
      <c r="P32" s="9"/>
    </row>
    <row r="33" spans="1:16" ht="15">
      <c r="A33" s="12"/>
      <c r="B33" s="25">
        <v>335.14</v>
      </c>
      <c r="C33" s="20" t="s">
        <v>127</v>
      </c>
      <c r="D33" s="46">
        <v>22431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22431</v>
      </c>
      <c r="O33" s="47">
        <f t="shared" si="1"/>
        <v>0.5083051961295293</v>
      </c>
      <c r="P33" s="9"/>
    </row>
    <row r="34" spans="1:16" ht="15">
      <c r="A34" s="12"/>
      <c r="B34" s="25">
        <v>335.15</v>
      </c>
      <c r="C34" s="20" t="s">
        <v>128</v>
      </c>
      <c r="D34" s="46">
        <v>2503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2503</v>
      </c>
      <c r="O34" s="47">
        <f t="shared" si="1"/>
        <v>0.05672007070180607</v>
      </c>
      <c r="P34" s="9"/>
    </row>
    <row r="35" spans="1:16" ht="15">
      <c r="A35" s="12"/>
      <c r="B35" s="25">
        <v>335.18</v>
      </c>
      <c r="C35" s="20" t="s">
        <v>129</v>
      </c>
      <c r="D35" s="46">
        <v>5810676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5810676</v>
      </c>
      <c r="O35" s="47">
        <f t="shared" si="1"/>
        <v>131.67477169208456</v>
      </c>
      <c r="P35" s="9"/>
    </row>
    <row r="36" spans="1:16" ht="15">
      <c r="A36" s="12"/>
      <c r="B36" s="25">
        <v>335.23</v>
      </c>
      <c r="C36" s="20" t="s">
        <v>109</v>
      </c>
      <c r="D36" s="46">
        <v>16430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16430</v>
      </c>
      <c r="O36" s="47">
        <f t="shared" si="1"/>
        <v>0.3723175236239208</v>
      </c>
      <c r="P36" s="9"/>
    </row>
    <row r="37" spans="1:16" ht="15">
      <c r="A37" s="12"/>
      <c r="B37" s="25">
        <v>335.49</v>
      </c>
      <c r="C37" s="20" t="s">
        <v>36</v>
      </c>
      <c r="D37" s="46">
        <v>37504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37504</v>
      </c>
      <c r="O37" s="47">
        <f aca="true" t="shared" si="7" ref="O37:O68">(N37/O$85)</f>
        <v>0.8498719662806771</v>
      </c>
      <c r="P37" s="9"/>
    </row>
    <row r="38" spans="1:16" ht="15">
      <c r="A38" s="12"/>
      <c r="B38" s="25">
        <v>337.2</v>
      </c>
      <c r="C38" s="20" t="s">
        <v>37</v>
      </c>
      <c r="D38" s="46">
        <v>212941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212941</v>
      </c>
      <c r="O38" s="47">
        <f t="shared" si="7"/>
        <v>4.825420925015296</v>
      </c>
      <c r="P38" s="9"/>
    </row>
    <row r="39" spans="1:16" ht="15">
      <c r="A39" s="12"/>
      <c r="B39" s="25">
        <v>338</v>
      </c>
      <c r="C39" s="20" t="s">
        <v>38</v>
      </c>
      <c r="D39" s="46">
        <v>55982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55982</v>
      </c>
      <c r="O39" s="47">
        <f t="shared" si="7"/>
        <v>1.2685988805547372</v>
      </c>
      <c r="P39" s="9"/>
    </row>
    <row r="40" spans="1:16" ht="15.75">
      <c r="A40" s="29" t="s">
        <v>43</v>
      </c>
      <c r="B40" s="30"/>
      <c r="C40" s="31"/>
      <c r="D40" s="32">
        <f aca="true" t="shared" si="8" ref="D40:M40">SUM(D41:D58)</f>
        <v>3413089</v>
      </c>
      <c r="E40" s="32">
        <f t="shared" si="8"/>
        <v>882589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17667168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21962846</v>
      </c>
      <c r="O40" s="45">
        <f t="shared" si="7"/>
        <v>497.6964354506107</v>
      </c>
      <c r="P40" s="10"/>
    </row>
    <row r="41" spans="1:16" ht="15">
      <c r="A41" s="12"/>
      <c r="B41" s="25">
        <v>341.2</v>
      </c>
      <c r="C41" s="20" t="s">
        <v>130</v>
      </c>
      <c r="D41" s="46">
        <v>52076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8">SUM(D41:M41)</f>
        <v>52076</v>
      </c>
      <c r="O41" s="47">
        <f t="shared" si="7"/>
        <v>1.1800856579573522</v>
      </c>
      <c r="P41" s="9"/>
    </row>
    <row r="42" spans="1:16" ht="15">
      <c r="A42" s="12"/>
      <c r="B42" s="25">
        <v>341.3</v>
      </c>
      <c r="C42" s="20" t="s">
        <v>131</v>
      </c>
      <c r="D42" s="46">
        <v>147733</v>
      </c>
      <c r="E42" s="46">
        <v>1100</v>
      </c>
      <c r="F42" s="46">
        <v>0</v>
      </c>
      <c r="G42" s="46">
        <v>0</v>
      </c>
      <c r="H42" s="46">
        <v>0</v>
      </c>
      <c r="I42" s="46">
        <v>28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148861</v>
      </c>
      <c r="O42" s="47">
        <f t="shared" si="7"/>
        <v>3.37331460037617</v>
      </c>
      <c r="P42" s="9"/>
    </row>
    <row r="43" spans="1:16" ht="15">
      <c r="A43" s="12"/>
      <c r="B43" s="25">
        <v>341.8</v>
      </c>
      <c r="C43" s="20" t="s">
        <v>132</v>
      </c>
      <c r="D43" s="46">
        <v>78247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78247</v>
      </c>
      <c r="O43" s="47">
        <f t="shared" si="7"/>
        <v>1.7731423780280542</v>
      </c>
      <c r="P43" s="9"/>
    </row>
    <row r="44" spans="1:16" ht="15">
      <c r="A44" s="12"/>
      <c r="B44" s="25">
        <v>341.9</v>
      </c>
      <c r="C44" s="20" t="s">
        <v>133</v>
      </c>
      <c r="D44" s="46">
        <v>124294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124294</v>
      </c>
      <c r="O44" s="47">
        <f t="shared" si="7"/>
        <v>2.816605860092003</v>
      </c>
      <c r="P44" s="9"/>
    </row>
    <row r="45" spans="1:16" ht="15">
      <c r="A45" s="12"/>
      <c r="B45" s="25">
        <v>342.1</v>
      </c>
      <c r="C45" s="20" t="s">
        <v>50</v>
      </c>
      <c r="D45" s="46">
        <v>1048783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1048783</v>
      </c>
      <c r="O45" s="47">
        <f t="shared" si="7"/>
        <v>23.76629880577398</v>
      </c>
      <c r="P45" s="9"/>
    </row>
    <row r="46" spans="1:16" ht="15">
      <c r="A46" s="12"/>
      <c r="B46" s="25">
        <v>342.6</v>
      </c>
      <c r="C46" s="20" t="s">
        <v>51</v>
      </c>
      <c r="D46" s="46">
        <v>649612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649612</v>
      </c>
      <c r="O46" s="47">
        <f t="shared" si="7"/>
        <v>14.72075052686442</v>
      </c>
      <c r="P46" s="9"/>
    </row>
    <row r="47" spans="1:16" ht="15">
      <c r="A47" s="12"/>
      <c r="B47" s="25">
        <v>342.9</v>
      </c>
      <c r="C47" s="20" t="s">
        <v>52</v>
      </c>
      <c r="D47" s="46">
        <v>77663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77663</v>
      </c>
      <c r="O47" s="47">
        <f t="shared" si="7"/>
        <v>1.7599084502254754</v>
      </c>
      <c r="P47" s="9"/>
    </row>
    <row r="48" spans="1:16" ht="15">
      <c r="A48" s="12"/>
      <c r="B48" s="25">
        <v>343.3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8364559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8364559</v>
      </c>
      <c r="O48" s="47">
        <f t="shared" si="7"/>
        <v>189.54789367536088</v>
      </c>
      <c r="P48" s="9"/>
    </row>
    <row r="49" spans="1:16" ht="15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3707525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3707525</v>
      </c>
      <c r="O49" s="47">
        <f t="shared" si="7"/>
        <v>84.01561331550681</v>
      </c>
      <c r="P49" s="9"/>
    </row>
    <row r="50" spans="1:16" ht="15">
      <c r="A50" s="12"/>
      <c r="B50" s="25">
        <v>343.5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5595056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5595056</v>
      </c>
      <c r="O50" s="47">
        <f t="shared" si="7"/>
        <v>126.78864238935847</v>
      </c>
      <c r="P50" s="9"/>
    </row>
    <row r="51" spans="1:16" ht="15">
      <c r="A51" s="12"/>
      <c r="B51" s="25">
        <v>343.7</v>
      </c>
      <c r="C51" s="20" t="s">
        <v>56</v>
      </c>
      <c r="D51" s="46">
        <v>0</v>
      </c>
      <c r="E51" s="46">
        <v>389534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389534</v>
      </c>
      <c r="O51" s="47">
        <f t="shared" si="7"/>
        <v>8.827165809331731</v>
      </c>
      <c r="P51" s="9"/>
    </row>
    <row r="52" spans="1:16" ht="15">
      <c r="A52" s="12"/>
      <c r="B52" s="25">
        <v>343.8</v>
      </c>
      <c r="C52" s="20" t="s">
        <v>57</v>
      </c>
      <c r="D52" s="46">
        <v>8860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8860</v>
      </c>
      <c r="O52" s="47">
        <f t="shared" si="7"/>
        <v>0.2007750005665209</v>
      </c>
      <c r="P52" s="9"/>
    </row>
    <row r="53" spans="1:16" ht="15">
      <c r="A53" s="12"/>
      <c r="B53" s="25">
        <v>343.9</v>
      </c>
      <c r="C53" s="20" t="s">
        <v>58</v>
      </c>
      <c r="D53" s="46">
        <v>24402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24402</v>
      </c>
      <c r="O53" s="47">
        <f t="shared" si="7"/>
        <v>0.5529697024632328</v>
      </c>
      <c r="P53" s="9"/>
    </row>
    <row r="54" spans="1:16" ht="15">
      <c r="A54" s="12"/>
      <c r="B54" s="25">
        <v>344.1</v>
      </c>
      <c r="C54" s="20" t="s">
        <v>134</v>
      </c>
      <c r="D54" s="46">
        <v>467146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467146</v>
      </c>
      <c r="O54" s="47">
        <f t="shared" si="7"/>
        <v>10.58591855695801</v>
      </c>
      <c r="P54" s="9"/>
    </row>
    <row r="55" spans="1:16" ht="15">
      <c r="A55" s="12"/>
      <c r="B55" s="25">
        <v>344.9</v>
      </c>
      <c r="C55" s="20" t="s">
        <v>135</v>
      </c>
      <c r="D55" s="46">
        <v>0</v>
      </c>
      <c r="E55" s="46">
        <v>205940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205940</v>
      </c>
      <c r="O55" s="47">
        <f t="shared" si="7"/>
        <v>4.666772417231299</v>
      </c>
      <c r="P55" s="9"/>
    </row>
    <row r="56" spans="1:16" ht="15">
      <c r="A56" s="12"/>
      <c r="B56" s="25">
        <v>347.2</v>
      </c>
      <c r="C56" s="20" t="s">
        <v>60</v>
      </c>
      <c r="D56" s="46">
        <v>467335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467335</v>
      </c>
      <c r="O56" s="47">
        <f t="shared" si="7"/>
        <v>10.590201454825625</v>
      </c>
      <c r="P56" s="9"/>
    </row>
    <row r="57" spans="1:16" ht="15">
      <c r="A57" s="12"/>
      <c r="B57" s="25">
        <v>347.4</v>
      </c>
      <c r="C57" s="20" t="s">
        <v>61</v>
      </c>
      <c r="D57" s="46">
        <v>266938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266938</v>
      </c>
      <c r="O57" s="47">
        <f t="shared" si="7"/>
        <v>6.049038047542433</v>
      </c>
      <c r="P57" s="9"/>
    </row>
    <row r="58" spans="1:16" ht="15">
      <c r="A58" s="12"/>
      <c r="B58" s="25">
        <v>349</v>
      </c>
      <c r="C58" s="20" t="s">
        <v>97</v>
      </c>
      <c r="D58" s="46">
        <v>0</v>
      </c>
      <c r="E58" s="46">
        <v>286015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286015</v>
      </c>
      <c r="O58" s="47">
        <f t="shared" si="7"/>
        <v>6.481338802148247</v>
      </c>
      <c r="P58" s="9"/>
    </row>
    <row r="59" spans="1:16" ht="15.75">
      <c r="A59" s="29" t="s">
        <v>44</v>
      </c>
      <c r="B59" s="30"/>
      <c r="C59" s="31"/>
      <c r="D59" s="32">
        <f aca="true" t="shared" si="10" ref="D59:M59">SUM(D60:D64)</f>
        <v>2545635</v>
      </c>
      <c r="E59" s="32">
        <f t="shared" si="10"/>
        <v>43146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66">SUM(D59:M59)</f>
        <v>2588781</v>
      </c>
      <c r="O59" s="45">
        <f t="shared" si="7"/>
        <v>58.6639398128215</v>
      </c>
      <c r="P59" s="10"/>
    </row>
    <row r="60" spans="1:16" ht="15">
      <c r="A60" s="13"/>
      <c r="B60" s="39">
        <v>351.1</v>
      </c>
      <c r="C60" s="21" t="s">
        <v>64</v>
      </c>
      <c r="D60" s="46">
        <v>646642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646642</v>
      </c>
      <c r="O60" s="47">
        <f t="shared" si="7"/>
        <v>14.653447846087607</v>
      </c>
      <c r="P60" s="9"/>
    </row>
    <row r="61" spans="1:16" ht="15">
      <c r="A61" s="13"/>
      <c r="B61" s="39">
        <v>351.2</v>
      </c>
      <c r="C61" s="21" t="s">
        <v>65</v>
      </c>
      <c r="D61" s="46">
        <v>158292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158292</v>
      </c>
      <c r="O61" s="47">
        <f t="shared" si="7"/>
        <v>3.5870289378866507</v>
      </c>
      <c r="P61" s="9"/>
    </row>
    <row r="62" spans="1:16" ht="15">
      <c r="A62" s="13"/>
      <c r="B62" s="39">
        <v>351.3</v>
      </c>
      <c r="C62" s="21" t="s">
        <v>66</v>
      </c>
      <c r="D62" s="46">
        <v>23197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23197</v>
      </c>
      <c r="O62" s="47">
        <f t="shared" si="7"/>
        <v>0.5256633959527748</v>
      </c>
      <c r="P62" s="9"/>
    </row>
    <row r="63" spans="1:16" ht="15">
      <c r="A63" s="13"/>
      <c r="B63" s="39">
        <v>354</v>
      </c>
      <c r="C63" s="21" t="s">
        <v>67</v>
      </c>
      <c r="D63" s="46">
        <v>1717504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1717504</v>
      </c>
      <c r="O63" s="47">
        <f t="shared" si="7"/>
        <v>38.92007523397312</v>
      </c>
      <c r="P63" s="9"/>
    </row>
    <row r="64" spans="1:16" ht="15">
      <c r="A64" s="13"/>
      <c r="B64" s="39">
        <v>359</v>
      </c>
      <c r="C64" s="21" t="s">
        <v>68</v>
      </c>
      <c r="D64" s="46">
        <v>0</v>
      </c>
      <c r="E64" s="46">
        <v>43146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43146</v>
      </c>
      <c r="O64" s="47">
        <f t="shared" si="7"/>
        <v>0.9777243989213442</v>
      </c>
      <c r="P64" s="9"/>
    </row>
    <row r="65" spans="1:16" ht="15.75">
      <c r="A65" s="29" t="s">
        <v>3</v>
      </c>
      <c r="B65" s="30"/>
      <c r="C65" s="31"/>
      <c r="D65" s="32">
        <f aca="true" t="shared" si="12" ref="D65:M65">SUM(D66:D75)</f>
        <v>1157711</v>
      </c>
      <c r="E65" s="32">
        <f t="shared" si="12"/>
        <v>51511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778360</v>
      </c>
      <c r="J65" s="32">
        <f t="shared" si="12"/>
        <v>0</v>
      </c>
      <c r="K65" s="32">
        <f t="shared" si="12"/>
        <v>17619012</v>
      </c>
      <c r="L65" s="32">
        <f t="shared" si="12"/>
        <v>0</v>
      </c>
      <c r="M65" s="32">
        <f t="shared" si="12"/>
        <v>0</v>
      </c>
      <c r="N65" s="32">
        <f t="shared" si="11"/>
        <v>19606594</v>
      </c>
      <c r="O65" s="45">
        <f t="shared" si="7"/>
        <v>444.3017970042376</v>
      </c>
      <c r="P65" s="10"/>
    </row>
    <row r="66" spans="1:16" ht="15">
      <c r="A66" s="12"/>
      <c r="B66" s="25">
        <v>361.1</v>
      </c>
      <c r="C66" s="20" t="s">
        <v>69</v>
      </c>
      <c r="D66" s="46">
        <v>39588</v>
      </c>
      <c r="E66" s="46">
        <v>37019</v>
      </c>
      <c r="F66" s="46">
        <v>0</v>
      </c>
      <c r="G66" s="46">
        <v>0</v>
      </c>
      <c r="H66" s="46">
        <v>0</v>
      </c>
      <c r="I66" s="46">
        <v>84674</v>
      </c>
      <c r="J66" s="46">
        <v>0</v>
      </c>
      <c r="K66" s="46">
        <v>12303917</v>
      </c>
      <c r="L66" s="46">
        <v>0</v>
      </c>
      <c r="M66" s="46">
        <v>0</v>
      </c>
      <c r="N66" s="46">
        <f t="shared" si="11"/>
        <v>12465198</v>
      </c>
      <c r="O66" s="47">
        <f t="shared" si="7"/>
        <v>282.47179859049606</v>
      </c>
      <c r="P66" s="9"/>
    </row>
    <row r="67" spans="1:16" ht="15">
      <c r="A67" s="12"/>
      <c r="B67" s="25">
        <v>361.2</v>
      </c>
      <c r="C67" s="20" t="s">
        <v>70</v>
      </c>
      <c r="D67" s="46">
        <v>-484</v>
      </c>
      <c r="E67" s="46">
        <v>0</v>
      </c>
      <c r="F67" s="46">
        <v>0</v>
      </c>
      <c r="G67" s="46">
        <v>0</v>
      </c>
      <c r="H67" s="46">
        <v>0</v>
      </c>
      <c r="I67" s="46">
        <v>-483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3" ref="N67:N75">SUM(D67:M67)</f>
        <v>-967</v>
      </c>
      <c r="O67" s="47">
        <f t="shared" si="7"/>
        <v>-0.021913027714201547</v>
      </c>
      <c r="P67" s="9"/>
    </row>
    <row r="68" spans="1:16" ht="15">
      <c r="A68" s="12"/>
      <c r="B68" s="25">
        <v>361.3</v>
      </c>
      <c r="C68" s="20" t="s">
        <v>71</v>
      </c>
      <c r="D68" s="46">
        <v>18082</v>
      </c>
      <c r="E68" s="46">
        <v>1104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19186</v>
      </c>
      <c r="O68" s="47">
        <f t="shared" si="7"/>
        <v>0.4347707856511591</v>
      </c>
      <c r="P68" s="9"/>
    </row>
    <row r="69" spans="1:16" ht="15">
      <c r="A69" s="12"/>
      <c r="B69" s="25">
        <v>362</v>
      </c>
      <c r="C69" s="20" t="s">
        <v>72</v>
      </c>
      <c r="D69" s="46">
        <v>202539</v>
      </c>
      <c r="E69" s="46">
        <v>0</v>
      </c>
      <c r="F69" s="46">
        <v>0</v>
      </c>
      <c r="G69" s="46">
        <v>0</v>
      </c>
      <c r="H69" s="46">
        <v>0</v>
      </c>
      <c r="I69" s="46">
        <v>25459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227998</v>
      </c>
      <c r="O69" s="47">
        <f aca="true" t="shared" si="14" ref="O69:O83">(N69/O$85)</f>
        <v>5.16662512180199</v>
      </c>
      <c r="P69" s="9"/>
    </row>
    <row r="70" spans="1:16" ht="15">
      <c r="A70" s="12"/>
      <c r="B70" s="25">
        <v>364</v>
      </c>
      <c r="C70" s="20" t="s">
        <v>136</v>
      </c>
      <c r="D70" s="46">
        <v>156458</v>
      </c>
      <c r="E70" s="46">
        <v>10591</v>
      </c>
      <c r="F70" s="46">
        <v>0</v>
      </c>
      <c r="G70" s="46">
        <v>0</v>
      </c>
      <c r="H70" s="46">
        <v>0</v>
      </c>
      <c r="I70" s="46">
        <v>13245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180294</v>
      </c>
      <c r="O70" s="47">
        <f t="shared" si="14"/>
        <v>4.085612635681751</v>
      </c>
      <c r="P70" s="9"/>
    </row>
    <row r="71" spans="1:16" ht="15">
      <c r="A71" s="12"/>
      <c r="B71" s="25">
        <v>365</v>
      </c>
      <c r="C71" s="20" t="s">
        <v>137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6287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6287</v>
      </c>
      <c r="O71" s="47">
        <f t="shared" si="14"/>
        <v>0.14246867139522762</v>
      </c>
      <c r="P71" s="9"/>
    </row>
    <row r="72" spans="1:16" ht="15">
      <c r="A72" s="12"/>
      <c r="B72" s="25">
        <v>366</v>
      </c>
      <c r="C72" s="20" t="s">
        <v>75</v>
      </c>
      <c r="D72" s="46">
        <v>85508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85508</v>
      </c>
      <c r="O72" s="47">
        <f t="shared" si="14"/>
        <v>1.937682702984432</v>
      </c>
      <c r="P72" s="9"/>
    </row>
    <row r="73" spans="1:16" ht="15">
      <c r="A73" s="12"/>
      <c r="B73" s="25">
        <v>368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5262570</v>
      </c>
      <c r="L73" s="46">
        <v>0</v>
      </c>
      <c r="M73" s="46">
        <v>0</v>
      </c>
      <c r="N73" s="46">
        <f t="shared" si="13"/>
        <v>5262570</v>
      </c>
      <c r="O73" s="47">
        <f t="shared" si="14"/>
        <v>119.25423191098824</v>
      </c>
      <c r="P73" s="9"/>
    </row>
    <row r="74" spans="1:16" ht="15">
      <c r="A74" s="12"/>
      <c r="B74" s="25">
        <v>369.3</v>
      </c>
      <c r="C74" s="20" t="s">
        <v>77</v>
      </c>
      <c r="D74" s="46">
        <v>54206</v>
      </c>
      <c r="E74" s="46">
        <v>0</v>
      </c>
      <c r="F74" s="46">
        <v>0</v>
      </c>
      <c r="G74" s="46">
        <v>0</v>
      </c>
      <c r="H74" s="46">
        <v>0</v>
      </c>
      <c r="I74" s="46">
        <v>17500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71706</v>
      </c>
      <c r="O74" s="47">
        <f t="shared" si="14"/>
        <v>1.624917854472116</v>
      </c>
      <c r="P74" s="9"/>
    </row>
    <row r="75" spans="1:16" ht="15">
      <c r="A75" s="12"/>
      <c r="B75" s="25">
        <v>369.9</v>
      </c>
      <c r="C75" s="20" t="s">
        <v>78</v>
      </c>
      <c r="D75" s="46">
        <v>601814</v>
      </c>
      <c r="E75" s="46">
        <v>2797</v>
      </c>
      <c r="F75" s="46">
        <v>0</v>
      </c>
      <c r="G75" s="46">
        <v>0</v>
      </c>
      <c r="H75" s="46">
        <v>0</v>
      </c>
      <c r="I75" s="46">
        <v>631678</v>
      </c>
      <c r="J75" s="46">
        <v>0</v>
      </c>
      <c r="K75" s="46">
        <v>52525</v>
      </c>
      <c r="L75" s="46">
        <v>0</v>
      </c>
      <c r="M75" s="46">
        <v>0</v>
      </c>
      <c r="N75" s="46">
        <f t="shared" si="13"/>
        <v>1288814</v>
      </c>
      <c r="O75" s="47">
        <f t="shared" si="14"/>
        <v>29.205601758480817</v>
      </c>
      <c r="P75" s="9"/>
    </row>
    <row r="76" spans="1:16" ht="15.75">
      <c r="A76" s="29" t="s">
        <v>45</v>
      </c>
      <c r="B76" s="30"/>
      <c r="C76" s="31"/>
      <c r="D76" s="32">
        <f aca="true" t="shared" si="15" ref="D76:M76">SUM(D77:D82)</f>
        <v>6229756</v>
      </c>
      <c r="E76" s="32">
        <f t="shared" si="15"/>
        <v>1044548</v>
      </c>
      <c r="F76" s="32">
        <f t="shared" si="15"/>
        <v>0</v>
      </c>
      <c r="G76" s="32">
        <f t="shared" si="15"/>
        <v>0</v>
      </c>
      <c r="H76" s="32">
        <f t="shared" si="15"/>
        <v>0</v>
      </c>
      <c r="I76" s="32">
        <f t="shared" si="15"/>
        <v>1622873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aca="true" t="shared" si="16" ref="N76:N83">SUM(D76:M76)</f>
        <v>8897177</v>
      </c>
      <c r="O76" s="45">
        <f t="shared" si="14"/>
        <v>201.61746243966553</v>
      </c>
      <c r="P76" s="9"/>
    </row>
    <row r="77" spans="1:16" ht="15">
      <c r="A77" s="12"/>
      <c r="B77" s="25">
        <v>381</v>
      </c>
      <c r="C77" s="20" t="s">
        <v>79</v>
      </c>
      <c r="D77" s="46">
        <v>3969256</v>
      </c>
      <c r="E77" s="46">
        <v>1044548</v>
      </c>
      <c r="F77" s="46">
        <v>0</v>
      </c>
      <c r="G77" s="46">
        <v>0</v>
      </c>
      <c r="H77" s="46">
        <v>0</v>
      </c>
      <c r="I77" s="46">
        <v>423395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5437199</v>
      </c>
      <c r="O77" s="47">
        <f t="shared" si="14"/>
        <v>123.21147091481792</v>
      </c>
      <c r="P77" s="9"/>
    </row>
    <row r="78" spans="1:16" ht="15">
      <c r="A78" s="12"/>
      <c r="B78" s="25">
        <v>384</v>
      </c>
      <c r="C78" s="20" t="s">
        <v>138</v>
      </c>
      <c r="D78" s="46">
        <v>2260500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2260500</v>
      </c>
      <c r="O78" s="47">
        <f t="shared" si="14"/>
        <v>51.22481814679689</v>
      </c>
      <c r="P78" s="9"/>
    </row>
    <row r="79" spans="1:16" ht="15">
      <c r="A79" s="12"/>
      <c r="B79" s="25">
        <v>385</v>
      </c>
      <c r="C79" s="20" t="s">
        <v>139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236116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236116</v>
      </c>
      <c r="O79" s="47">
        <f t="shared" si="14"/>
        <v>5.3505857825919465</v>
      </c>
      <c r="P79" s="9"/>
    </row>
    <row r="80" spans="1:16" ht="15">
      <c r="A80" s="12"/>
      <c r="B80" s="25">
        <v>389.3</v>
      </c>
      <c r="C80" s="20" t="s">
        <v>140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158505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158505</v>
      </c>
      <c r="O80" s="47">
        <f t="shared" si="14"/>
        <v>3.5918556958009473</v>
      </c>
      <c r="P80" s="9"/>
    </row>
    <row r="81" spans="1:16" ht="15">
      <c r="A81" s="12"/>
      <c r="B81" s="25">
        <v>389.4</v>
      </c>
      <c r="C81" s="20" t="s">
        <v>141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744818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744818</v>
      </c>
      <c r="O81" s="47">
        <f t="shared" si="14"/>
        <v>16.87819801037866</v>
      </c>
      <c r="P81" s="9"/>
    </row>
    <row r="82" spans="1:16" ht="15.75" thickBot="1">
      <c r="A82" s="12"/>
      <c r="B82" s="25">
        <v>389.9</v>
      </c>
      <c r="C82" s="20" t="s">
        <v>142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60039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60039</v>
      </c>
      <c r="O82" s="47">
        <f t="shared" si="14"/>
        <v>1.3605338892791587</v>
      </c>
      <c r="P82" s="9"/>
    </row>
    <row r="83" spans="1:119" ht="16.5" thickBot="1">
      <c r="A83" s="14" t="s">
        <v>62</v>
      </c>
      <c r="B83" s="23"/>
      <c r="C83" s="22"/>
      <c r="D83" s="15">
        <f aca="true" t="shared" si="17" ref="D83:M83">SUM(D5,D16,D29,D40,D59,D65,D76)</f>
        <v>38640668</v>
      </c>
      <c r="E83" s="15">
        <f t="shared" si="17"/>
        <v>5020570</v>
      </c>
      <c r="F83" s="15">
        <f t="shared" si="17"/>
        <v>0</v>
      </c>
      <c r="G83" s="15">
        <f t="shared" si="17"/>
        <v>0</v>
      </c>
      <c r="H83" s="15">
        <f t="shared" si="17"/>
        <v>0</v>
      </c>
      <c r="I83" s="15">
        <f t="shared" si="17"/>
        <v>23267272</v>
      </c>
      <c r="J83" s="15">
        <f t="shared" si="17"/>
        <v>0</v>
      </c>
      <c r="K83" s="15">
        <f t="shared" si="17"/>
        <v>18190466</v>
      </c>
      <c r="L83" s="15">
        <f t="shared" si="17"/>
        <v>0</v>
      </c>
      <c r="M83" s="15">
        <f t="shared" si="17"/>
        <v>0</v>
      </c>
      <c r="N83" s="15">
        <f t="shared" si="16"/>
        <v>85118976</v>
      </c>
      <c r="O83" s="38">
        <f t="shared" si="14"/>
        <v>1928.8670942010922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143</v>
      </c>
      <c r="M85" s="48"/>
      <c r="N85" s="48"/>
      <c r="O85" s="43">
        <v>44129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customHeight="1" thickBot="1">
      <c r="A87" s="52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2022-09-13T15:24:40Z</cp:lastPrinted>
  <dcterms:created xsi:type="dcterms:W3CDTF">2000-08-31T21:26:31Z</dcterms:created>
  <dcterms:modified xsi:type="dcterms:W3CDTF">2022-10-19T17:58:22Z</dcterms:modified>
  <cp:category/>
  <cp:version/>
  <cp:contentType/>
  <cp:contentStatus/>
</cp:coreProperties>
</file>