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51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'2006'!$A$1:$O$143</definedName>
    <definedName name="_xlnm.Print_Area" localSheetId="15">'2007'!$A$1:$O$136</definedName>
    <definedName name="_xlnm.Print_Area" localSheetId="14">'2008'!$A$1:$O$140</definedName>
    <definedName name="_xlnm.Print_Area" localSheetId="13">'2009'!$A$1:$O$145</definedName>
    <definedName name="_xlnm.Print_Area" localSheetId="12">'2010'!$A$1:$O$134</definedName>
    <definedName name="_xlnm.Print_Area" localSheetId="11">'2011'!$A$1:$O$128</definedName>
    <definedName name="_xlnm.Print_Area" localSheetId="10">'2012'!$A$1:$O$126</definedName>
    <definedName name="_xlnm.Print_Area" localSheetId="9">'2013'!$A$1:$O$125</definedName>
    <definedName name="_xlnm.Print_Area" localSheetId="8">'2014'!$A$1:$O$124</definedName>
    <definedName name="_xlnm.Print_Area" localSheetId="7">'2015'!$A$1:$O$130</definedName>
    <definedName name="_xlnm.Print_Area" localSheetId="6">'2016'!$A$1:$O$151</definedName>
    <definedName name="_xlnm.Print_Area" localSheetId="5">'2017'!$A$1:$O$153</definedName>
    <definedName name="_xlnm.Print_Area" localSheetId="4">'2018'!$A$1:$O$150</definedName>
    <definedName name="_xlnm.Print_Area" localSheetId="3">'2019'!$A$1:$O$147</definedName>
    <definedName name="_xlnm.Print_Area" localSheetId="2">'2020'!$A$1:$O$154</definedName>
    <definedName name="_xlnm.Print_Area" localSheetId="1">'2021'!$A$1:$P$325</definedName>
    <definedName name="_xlnm.Print_Area" localSheetId="0">'2022'!$A$1:$P$164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1" i="51" l="1"/>
  <c r="O320" i="51"/>
  <c r="P320" i="51" s="1"/>
  <c r="O319" i="51"/>
  <c r="P319" i="51" s="1"/>
  <c r="P318" i="51"/>
  <c r="O318" i="51"/>
  <c r="P317" i="51"/>
  <c r="O317" i="51"/>
  <c r="O316" i="51"/>
  <c r="P316" i="51" s="1"/>
  <c r="P315" i="51"/>
  <c r="O315" i="51"/>
  <c r="O314" i="51"/>
  <c r="P314" i="51" s="1"/>
  <c r="O313" i="51"/>
  <c r="P313" i="51" s="1"/>
  <c r="P312" i="51"/>
  <c r="O312" i="51"/>
  <c r="P311" i="51"/>
  <c r="O311" i="51"/>
  <c r="O310" i="51"/>
  <c r="P310" i="51" s="1"/>
  <c r="P309" i="51"/>
  <c r="O309" i="51"/>
  <c r="O308" i="51"/>
  <c r="P308" i="51" s="1"/>
  <c r="O307" i="51"/>
  <c r="P307" i="51" s="1"/>
  <c r="P306" i="51"/>
  <c r="O306" i="51"/>
  <c r="P305" i="51"/>
  <c r="O305" i="51"/>
  <c r="O304" i="51"/>
  <c r="P304" i="51" s="1"/>
  <c r="P303" i="51"/>
  <c r="O303" i="51"/>
  <c r="O302" i="51"/>
  <c r="P302" i="51" s="1"/>
  <c r="O301" i="51"/>
  <c r="P301" i="51" s="1"/>
  <c r="P300" i="51"/>
  <c r="O300" i="51"/>
  <c r="P299" i="51"/>
  <c r="O299" i="51"/>
  <c r="O298" i="51"/>
  <c r="P298" i="51" s="1"/>
  <c r="P297" i="51"/>
  <c r="O297" i="51"/>
  <c r="O296" i="51"/>
  <c r="P296" i="51" s="1"/>
  <c r="N295" i="51"/>
  <c r="M295" i="51"/>
  <c r="L295" i="51"/>
  <c r="K295" i="51"/>
  <c r="J295" i="51"/>
  <c r="I295" i="51"/>
  <c r="H295" i="51"/>
  <c r="G295" i="51"/>
  <c r="F295" i="51"/>
  <c r="E295" i="51"/>
  <c r="D295" i="51"/>
  <c r="O295" i="51" s="1"/>
  <c r="P295" i="51" s="1"/>
  <c r="O294" i="51"/>
  <c r="P294" i="51" s="1"/>
  <c r="O293" i="51"/>
  <c r="P293" i="51" s="1"/>
  <c r="O292" i="51"/>
  <c r="P292" i="51" s="1"/>
  <c r="O291" i="51"/>
  <c r="P291" i="51" s="1"/>
  <c r="O290" i="51"/>
  <c r="P290" i="51" s="1"/>
  <c r="P289" i="51"/>
  <c r="O289" i="51"/>
  <c r="O288" i="51"/>
  <c r="P288" i="51" s="1"/>
  <c r="O287" i="51"/>
  <c r="P287" i="51" s="1"/>
  <c r="O286" i="51"/>
  <c r="P286" i="51" s="1"/>
  <c r="O285" i="51"/>
  <c r="P285" i="51" s="1"/>
  <c r="O284" i="51"/>
  <c r="P284" i="51" s="1"/>
  <c r="P283" i="51"/>
  <c r="O283" i="51"/>
  <c r="O282" i="51"/>
  <c r="P282" i="51" s="1"/>
  <c r="O281" i="51"/>
  <c r="P281" i="51" s="1"/>
  <c r="O280" i="51"/>
  <c r="P280" i="51" s="1"/>
  <c r="O279" i="51"/>
  <c r="P279" i="51" s="1"/>
  <c r="N279" i="51"/>
  <c r="M279" i="51"/>
  <c r="L279" i="51"/>
  <c r="K279" i="51"/>
  <c r="J279" i="51"/>
  <c r="I279" i="51"/>
  <c r="H279" i="51"/>
  <c r="G279" i="51"/>
  <c r="F279" i="51"/>
  <c r="E279" i="51"/>
  <c r="D279" i="51"/>
  <c r="P278" i="51"/>
  <c r="O278" i="51"/>
  <c r="O277" i="51"/>
  <c r="P277" i="51" s="1"/>
  <c r="O276" i="51"/>
  <c r="P276" i="51" s="1"/>
  <c r="P275" i="51"/>
  <c r="O275" i="51"/>
  <c r="P274" i="51"/>
  <c r="O274" i="51"/>
  <c r="O273" i="51"/>
  <c r="P273" i="51" s="1"/>
  <c r="P272" i="51"/>
  <c r="O272" i="51"/>
  <c r="O271" i="51"/>
  <c r="P271" i="51" s="1"/>
  <c r="O270" i="51"/>
  <c r="P270" i="51" s="1"/>
  <c r="P269" i="51"/>
  <c r="O269" i="51"/>
  <c r="P268" i="51"/>
  <c r="O268" i="51"/>
  <c r="O267" i="51"/>
  <c r="P267" i="51" s="1"/>
  <c r="P266" i="51"/>
  <c r="O266" i="51"/>
  <c r="O265" i="51"/>
  <c r="P265" i="51" s="1"/>
  <c r="O264" i="51"/>
  <c r="P264" i="51" s="1"/>
  <c r="P263" i="51"/>
  <c r="O263" i="51"/>
  <c r="P262" i="51"/>
  <c r="O262" i="51"/>
  <c r="N261" i="51"/>
  <c r="O261" i="51" s="1"/>
  <c r="P261" i="51" s="1"/>
  <c r="M261" i="51"/>
  <c r="L261" i="51"/>
  <c r="K261" i="51"/>
  <c r="J261" i="51"/>
  <c r="I261" i="51"/>
  <c r="H261" i="51"/>
  <c r="G261" i="51"/>
  <c r="F261" i="51"/>
  <c r="E261" i="51"/>
  <c r="D261" i="51"/>
  <c r="P260" i="51"/>
  <c r="O260" i="51"/>
  <c r="O259" i="51"/>
  <c r="P259" i="51" s="1"/>
  <c r="P258" i="51"/>
  <c r="O258" i="51"/>
  <c r="O257" i="51"/>
  <c r="P257" i="51" s="1"/>
  <c r="O256" i="51"/>
  <c r="P256" i="51" s="1"/>
  <c r="O255" i="51"/>
  <c r="P255" i="51" s="1"/>
  <c r="O254" i="51"/>
  <c r="P254" i="51" s="1"/>
  <c r="O253" i="51"/>
  <c r="P253" i="51" s="1"/>
  <c r="P252" i="51"/>
  <c r="O252" i="51"/>
  <c r="O251" i="51"/>
  <c r="P251" i="51" s="1"/>
  <c r="O250" i="51"/>
  <c r="P250" i="51" s="1"/>
  <c r="O249" i="51"/>
  <c r="P249" i="51" s="1"/>
  <c r="O248" i="51"/>
  <c r="P248" i="51" s="1"/>
  <c r="O247" i="51"/>
  <c r="P247" i="51" s="1"/>
  <c r="P246" i="51"/>
  <c r="O246" i="51"/>
  <c r="O245" i="51"/>
  <c r="P245" i="51" s="1"/>
  <c r="O244" i="51"/>
  <c r="P244" i="51" s="1"/>
  <c r="O243" i="51"/>
  <c r="P243" i="51" s="1"/>
  <c r="O242" i="51"/>
  <c r="P242" i="51" s="1"/>
  <c r="O241" i="51"/>
  <c r="P241" i="51" s="1"/>
  <c r="P240" i="51"/>
  <c r="O240" i="51"/>
  <c r="O239" i="51"/>
  <c r="P239" i="51" s="1"/>
  <c r="O238" i="51"/>
  <c r="P238" i="51" s="1"/>
  <c r="O237" i="51"/>
  <c r="P237" i="51" s="1"/>
  <c r="O236" i="51"/>
  <c r="P236" i="51" s="1"/>
  <c r="O235" i="51"/>
  <c r="P235" i="51" s="1"/>
  <c r="P234" i="51"/>
  <c r="O234" i="51"/>
  <c r="O233" i="51"/>
  <c r="P233" i="51" s="1"/>
  <c r="O232" i="51"/>
  <c r="P232" i="51" s="1"/>
  <c r="O231" i="51"/>
  <c r="P231" i="51" s="1"/>
  <c r="O230" i="51"/>
  <c r="P230" i="51" s="1"/>
  <c r="O229" i="51"/>
  <c r="P229" i="51" s="1"/>
  <c r="P228" i="51"/>
  <c r="O228" i="51"/>
  <c r="O227" i="51"/>
  <c r="P227" i="51" s="1"/>
  <c r="O226" i="51"/>
  <c r="P226" i="51" s="1"/>
  <c r="O225" i="51"/>
  <c r="P225" i="51" s="1"/>
  <c r="O224" i="51"/>
  <c r="P224" i="51" s="1"/>
  <c r="O223" i="51"/>
  <c r="P223" i="51" s="1"/>
  <c r="P222" i="51"/>
  <c r="O222" i="51"/>
  <c r="O221" i="51"/>
  <c r="P221" i="51" s="1"/>
  <c r="O220" i="51"/>
  <c r="P220" i="51" s="1"/>
  <c r="O219" i="51"/>
  <c r="P219" i="51" s="1"/>
  <c r="O218" i="51"/>
  <c r="P218" i="51" s="1"/>
  <c r="O217" i="51"/>
  <c r="P217" i="51" s="1"/>
  <c r="P216" i="51"/>
  <c r="O216" i="51"/>
  <c r="O215" i="51"/>
  <c r="P215" i="51" s="1"/>
  <c r="O214" i="51"/>
  <c r="P214" i="51" s="1"/>
  <c r="O213" i="51"/>
  <c r="P213" i="51" s="1"/>
  <c r="O212" i="51"/>
  <c r="P212" i="51" s="1"/>
  <c r="O211" i="51"/>
  <c r="P211" i="51" s="1"/>
  <c r="P210" i="51"/>
  <c r="O210" i="51"/>
  <c r="O209" i="51"/>
  <c r="P209" i="51" s="1"/>
  <c r="O208" i="51"/>
  <c r="P208" i="51" s="1"/>
  <c r="O207" i="51"/>
  <c r="P207" i="51" s="1"/>
  <c r="O206" i="51"/>
  <c r="P206" i="51" s="1"/>
  <c r="O205" i="51"/>
  <c r="P205" i="51" s="1"/>
  <c r="P204" i="51"/>
  <c r="O204" i="51"/>
  <c r="O203" i="51"/>
  <c r="P203" i="51" s="1"/>
  <c r="O202" i="51"/>
  <c r="P202" i="51" s="1"/>
  <c r="O201" i="51"/>
  <c r="P201" i="51" s="1"/>
  <c r="O200" i="51"/>
  <c r="P200" i="51" s="1"/>
  <c r="O199" i="51"/>
  <c r="P199" i="51" s="1"/>
  <c r="P198" i="51"/>
  <c r="O198" i="51"/>
  <c r="O197" i="51"/>
  <c r="P197" i="51" s="1"/>
  <c r="O196" i="51"/>
  <c r="P196" i="51" s="1"/>
  <c r="O195" i="51"/>
  <c r="P195" i="51" s="1"/>
  <c r="O194" i="51"/>
  <c r="P194" i="51" s="1"/>
  <c r="O193" i="51"/>
  <c r="P193" i="51" s="1"/>
  <c r="P192" i="51"/>
  <c r="O192" i="51"/>
  <c r="O191" i="51"/>
  <c r="P191" i="51" s="1"/>
  <c r="O190" i="51"/>
  <c r="P190" i="51" s="1"/>
  <c r="O189" i="51"/>
  <c r="P189" i="51" s="1"/>
  <c r="O188" i="51"/>
  <c r="P188" i="51" s="1"/>
  <c r="O187" i="51"/>
  <c r="P187" i="51" s="1"/>
  <c r="P186" i="51"/>
  <c r="O186" i="51"/>
  <c r="O185" i="51"/>
  <c r="P185" i="51" s="1"/>
  <c r="O184" i="51"/>
  <c r="P184" i="51" s="1"/>
  <c r="O183" i="51"/>
  <c r="P183" i="51" s="1"/>
  <c r="O182" i="51"/>
  <c r="P182" i="51" s="1"/>
  <c r="O181" i="51"/>
  <c r="P181" i="51" s="1"/>
  <c r="P180" i="51"/>
  <c r="O180" i="51"/>
  <c r="O179" i="51"/>
  <c r="P179" i="51" s="1"/>
  <c r="O178" i="51"/>
  <c r="P178" i="51" s="1"/>
  <c r="O177" i="51"/>
  <c r="P177" i="51" s="1"/>
  <c r="O176" i="51"/>
  <c r="P176" i="51" s="1"/>
  <c r="O175" i="51"/>
  <c r="P175" i="51" s="1"/>
  <c r="P174" i="51"/>
  <c r="O174" i="51"/>
  <c r="O173" i="51"/>
  <c r="P173" i="51" s="1"/>
  <c r="O172" i="51"/>
  <c r="P172" i="51" s="1"/>
  <c r="O171" i="51"/>
  <c r="P171" i="51" s="1"/>
  <c r="O170" i="51"/>
  <c r="P170" i="51" s="1"/>
  <c r="O169" i="51"/>
  <c r="P169" i="51" s="1"/>
  <c r="P168" i="51"/>
  <c r="O168" i="51"/>
  <c r="N167" i="51"/>
  <c r="M167" i="51"/>
  <c r="L167" i="51"/>
  <c r="K167" i="51"/>
  <c r="J167" i="51"/>
  <c r="I167" i="51"/>
  <c r="H167" i="51"/>
  <c r="G167" i="51"/>
  <c r="F167" i="51"/>
  <c r="O167" i="51" s="1"/>
  <c r="P167" i="51" s="1"/>
  <c r="E167" i="51"/>
  <c r="D167" i="51"/>
  <c r="P166" i="51"/>
  <c r="O166" i="51"/>
  <c r="P165" i="51"/>
  <c r="O165" i="51"/>
  <c r="O164" i="51"/>
  <c r="P164" i="51" s="1"/>
  <c r="P163" i="51"/>
  <c r="O163" i="51"/>
  <c r="O162" i="51"/>
  <c r="P162" i="51" s="1"/>
  <c r="P161" i="51"/>
  <c r="O161" i="51"/>
  <c r="P160" i="51"/>
  <c r="O160" i="51"/>
  <c r="P159" i="51"/>
  <c r="O159" i="51"/>
  <c r="O158" i="51"/>
  <c r="P158" i="51" s="1"/>
  <c r="P157" i="51"/>
  <c r="O157" i="51"/>
  <c r="O156" i="51"/>
  <c r="P156" i="51" s="1"/>
  <c r="P155" i="51"/>
  <c r="O155" i="51"/>
  <c r="P154" i="51"/>
  <c r="O154" i="51"/>
  <c r="P153" i="51"/>
  <c r="O153" i="51"/>
  <c r="O152" i="51"/>
  <c r="P152" i="51" s="1"/>
  <c r="P151" i="51"/>
  <c r="O151" i="51"/>
  <c r="O150" i="51"/>
  <c r="P150" i="51" s="1"/>
  <c r="P149" i="51"/>
  <c r="O149" i="51"/>
  <c r="P148" i="51"/>
  <c r="O148" i="51"/>
  <c r="P147" i="51"/>
  <c r="O147" i="51"/>
  <c r="O146" i="51"/>
  <c r="P146" i="51" s="1"/>
  <c r="P145" i="51"/>
  <c r="O145" i="51"/>
  <c r="O144" i="51"/>
  <c r="P144" i="51" s="1"/>
  <c r="O143" i="51"/>
  <c r="P143" i="51" s="1"/>
  <c r="P142" i="51"/>
  <c r="O142" i="51"/>
  <c r="P141" i="51"/>
  <c r="O141" i="51"/>
  <c r="O140" i="51"/>
  <c r="P140" i="51" s="1"/>
  <c r="P139" i="51"/>
  <c r="O139" i="51"/>
  <c r="O138" i="51"/>
  <c r="P138" i="51" s="1"/>
  <c r="O137" i="51"/>
  <c r="P137" i="51" s="1"/>
  <c r="P136" i="51"/>
  <c r="O136" i="51"/>
  <c r="P135" i="51"/>
  <c r="O135" i="51"/>
  <c r="O134" i="51"/>
  <c r="P134" i="51" s="1"/>
  <c r="P133" i="51"/>
  <c r="O133" i="51"/>
  <c r="O132" i="51"/>
  <c r="P132" i="51" s="1"/>
  <c r="O131" i="51"/>
  <c r="P131" i="51" s="1"/>
  <c r="P130" i="51"/>
  <c r="O130" i="51"/>
  <c r="P129" i="51"/>
  <c r="O129" i="51"/>
  <c r="O128" i="51"/>
  <c r="P128" i="51" s="1"/>
  <c r="P127" i="51"/>
  <c r="O127" i="51"/>
  <c r="O126" i="51"/>
  <c r="P126" i="51" s="1"/>
  <c r="O125" i="51"/>
  <c r="P125" i="51" s="1"/>
  <c r="P124" i="51"/>
  <c r="O124" i="51"/>
  <c r="P123" i="51"/>
  <c r="O123" i="51"/>
  <c r="O122" i="51"/>
  <c r="P122" i="51" s="1"/>
  <c r="P121" i="51"/>
  <c r="O121" i="51"/>
  <c r="O120" i="51"/>
  <c r="P120" i="51" s="1"/>
  <c r="O119" i="51"/>
  <c r="P119" i="51" s="1"/>
  <c r="P118" i="51"/>
  <c r="O118" i="51"/>
  <c r="P117" i="51"/>
  <c r="O117" i="51"/>
  <c r="O116" i="51"/>
  <c r="P116" i="51" s="1"/>
  <c r="P115" i="51"/>
  <c r="O115" i="51"/>
  <c r="O114" i="51"/>
  <c r="P114" i="51" s="1"/>
  <c r="O113" i="51"/>
  <c r="P113" i="51" s="1"/>
  <c r="P112" i="51"/>
  <c r="O112" i="51"/>
  <c r="P111" i="51"/>
  <c r="O111" i="51"/>
  <c r="O110" i="51"/>
  <c r="P110" i="51" s="1"/>
  <c r="P109" i="51"/>
  <c r="O109" i="51"/>
  <c r="O108" i="51"/>
  <c r="P108" i="51" s="1"/>
  <c r="O107" i="51"/>
  <c r="P107" i="51" s="1"/>
  <c r="P106" i="51"/>
  <c r="O106" i="51"/>
  <c r="P105" i="51"/>
  <c r="O105" i="51"/>
  <c r="O104" i="51"/>
  <c r="P104" i="51" s="1"/>
  <c r="P103" i="51"/>
  <c r="O103" i="51"/>
  <c r="O102" i="51"/>
  <c r="P102" i="51" s="1"/>
  <c r="O101" i="51"/>
  <c r="P101" i="51" s="1"/>
  <c r="P100" i="51"/>
  <c r="O100" i="51"/>
  <c r="P99" i="51"/>
  <c r="O99" i="51"/>
  <c r="O98" i="51"/>
  <c r="P98" i="51" s="1"/>
  <c r="P97" i="51"/>
  <c r="O97" i="51"/>
  <c r="O96" i="51"/>
  <c r="P96" i="51" s="1"/>
  <c r="O95" i="51"/>
  <c r="P95" i="51" s="1"/>
  <c r="O94" i="51"/>
  <c r="P94" i="51" s="1"/>
  <c r="P93" i="51"/>
  <c r="O93" i="51"/>
  <c r="O92" i="51"/>
  <c r="P92" i="51" s="1"/>
  <c r="P91" i="51"/>
  <c r="O91" i="51"/>
  <c r="O90" i="51"/>
  <c r="P90" i="51" s="1"/>
  <c r="O89" i="51"/>
  <c r="P89" i="51" s="1"/>
  <c r="O88" i="51"/>
  <c r="P88" i="51" s="1"/>
  <c r="P87" i="51"/>
  <c r="O87" i="51"/>
  <c r="O86" i="51"/>
  <c r="P86" i="51" s="1"/>
  <c r="P85" i="51"/>
  <c r="O85" i="51"/>
  <c r="O84" i="51"/>
  <c r="P84" i="51" s="1"/>
  <c r="O83" i="51"/>
  <c r="P83" i="51" s="1"/>
  <c r="O82" i="51"/>
  <c r="P82" i="51" s="1"/>
  <c r="P81" i="51"/>
  <c r="O81" i="51"/>
  <c r="O80" i="51"/>
  <c r="P80" i="51" s="1"/>
  <c r="P79" i="51"/>
  <c r="O79" i="51"/>
  <c r="O78" i="51"/>
  <c r="P78" i="51" s="1"/>
  <c r="O77" i="51"/>
  <c r="P77" i="51" s="1"/>
  <c r="O76" i="51"/>
  <c r="P76" i="51" s="1"/>
  <c r="N75" i="51"/>
  <c r="M75" i="51"/>
  <c r="L75" i="51"/>
  <c r="K75" i="51"/>
  <c r="J75" i="51"/>
  <c r="I75" i="51"/>
  <c r="H75" i="51"/>
  <c r="G75" i="51"/>
  <c r="F75" i="51"/>
  <c r="E75" i="51"/>
  <c r="D75" i="51"/>
  <c r="O75" i="51" s="1"/>
  <c r="P75" i="51" s="1"/>
  <c r="O74" i="51"/>
  <c r="P74" i="51" s="1"/>
  <c r="O73" i="51"/>
  <c r="P73" i="51" s="1"/>
  <c r="P72" i="51"/>
  <c r="O72" i="51"/>
  <c r="P71" i="51"/>
  <c r="O71" i="51"/>
  <c r="O70" i="51"/>
  <c r="P70" i="51" s="1"/>
  <c r="O69" i="51"/>
  <c r="P69" i="51" s="1"/>
  <c r="P68" i="51"/>
  <c r="O68" i="51"/>
  <c r="O67" i="51"/>
  <c r="P67" i="51" s="1"/>
  <c r="P66" i="51"/>
  <c r="O66" i="51"/>
  <c r="P65" i="51"/>
  <c r="O65" i="51"/>
  <c r="O64" i="51"/>
  <c r="P64" i="51" s="1"/>
  <c r="O63" i="51"/>
  <c r="P63" i="51" s="1"/>
  <c r="P62" i="51"/>
  <c r="O62" i="51"/>
  <c r="O61" i="51"/>
  <c r="P61" i="51" s="1"/>
  <c r="P60" i="51"/>
  <c r="O60" i="51"/>
  <c r="P59" i="51"/>
  <c r="O59" i="51"/>
  <c r="O58" i="51"/>
  <c r="P58" i="51" s="1"/>
  <c r="O57" i="51"/>
  <c r="P57" i="51" s="1"/>
  <c r="P56" i="51"/>
  <c r="O56" i="51"/>
  <c r="O55" i="51"/>
  <c r="P55" i="51" s="1"/>
  <c r="P54" i="51"/>
  <c r="O54" i="51"/>
  <c r="P53" i="51"/>
  <c r="O53" i="51"/>
  <c r="O52" i="51"/>
  <c r="P52" i="51" s="1"/>
  <c r="O51" i="51"/>
  <c r="P51" i="51" s="1"/>
  <c r="P50" i="51"/>
  <c r="O50" i="51"/>
  <c r="O49" i="51"/>
  <c r="P49" i="51" s="1"/>
  <c r="P48" i="51"/>
  <c r="O48" i="51"/>
  <c r="P47" i="51"/>
  <c r="O47" i="51"/>
  <c r="O46" i="51"/>
  <c r="P46" i="51" s="1"/>
  <c r="O45" i="51"/>
  <c r="P45" i="51" s="1"/>
  <c r="P44" i="51"/>
  <c r="O44" i="51"/>
  <c r="O43" i="51"/>
  <c r="P43" i="51" s="1"/>
  <c r="P42" i="51"/>
  <c r="O42" i="51"/>
  <c r="N41" i="51"/>
  <c r="M41" i="51"/>
  <c r="L41" i="51"/>
  <c r="K41" i="51"/>
  <c r="J41" i="51"/>
  <c r="I41" i="51"/>
  <c r="H41" i="51"/>
  <c r="G41" i="51"/>
  <c r="F41" i="51"/>
  <c r="E41" i="51"/>
  <c r="D41" i="51"/>
  <c r="O41" i="51" s="1"/>
  <c r="P41" i="51" s="1"/>
  <c r="O40" i="51"/>
  <c r="P40" i="51" s="1"/>
  <c r="P39" i="51"/>
  <c r="O39" i="51"/>
  <c r="O38" i="51"/>
  <c r="P38" i="51" s="1"/>
  <c r="O37" i="51"/>
  <c r="P37" i="51" s="1"/>
  <c r="P36" i="51"/>
  <c r="O36" i="51"/>
  <c r="O35" i="51"/>
  <c r="P35" i="51" s="1"/>
  <c r="O34" i="51"/>
  <c r="P34" i="51" s="1"/>
  <c r="P33" i="51"/>
  <c r="O33" i="51"/>
  <c r="O32" i="51"/>
  <c r="P32" i="51" s="1"/>
  <c r="O31" i="51"/>
  <c r="P31" i="51" s="1"/>
  <c r="P30" i="51"/>
  <c r="O30" i="51"/>
  <c r="O29" i="51"/>
  <c r="P29" i="51" s="1"/>
  <c r="O28" i="51"/>
  <c r="P28" i="51" s="1"/>
  <c r="P27" i="51"/>
  <c r="O27" i="51"/>
  <c r="O26" i="51"/>
  <c r="P26" i="51" s="1"/>
  <c r="O25" i="51"/>
  <c r="P25" i="51" s="1"/>
  <c r="P24" i="51"/>
  <c r="O24" i="51"/>
  <c r="O23" i="51"/>
  <c r="P23" i="51" s="1"/>
  <c r="O22" i="51"/>
  <c r="P22" i="51" s="1"/>
  <c r="P21" i="51"/>
  <c r="O21" i="51"/>
  <c r="O20" i="51"/>
  <c r="P20" i="51" s="1"/>
  <c r="O19" i="51"/>
  <c r="P19" i="51" s="1"/>
  <c r="P18" i="51"/>
  <c r="O18" i="51"/>
  <c r="O17" i="51"/>
  <c r="P17" i="51" s="1"/>
  <c r="O16" i="51"/>
  <c r="P16" i="51" s="1"/>
  <c r="P15" i="51"/>
  <c r="O15" i="51"/>
  <c r="O14" i="51"/>
  <c r="P14" i="51" s="1"/>
  <c r="O13" i="51"/>
  <c r="P13" i="51" s="1"/>
  <c r="P12" i="51"/>
  <c r="O12" i="51"/>
  <c r="O11" i="51"/>
  <c r="P11" i="51" s="1"/>
  <c r="O10" i="51"/>
  <c r="P10" i="51" s="1"/>
  <c r="P9" i="51"/>
  <c r="O9" i="51"/>
  <c r="O8" i="51"/>
  <c r="P8" i="51" s="1"/>
  <c r="O7" i="51"/>
  <c r="P7" i="51" s="1"/>
  <c r="P6" i="51"/>
  <c r="O6" i="51"/>
  <c r="N5" i="51"/>
  <c r="N321" i="51" s="1"/>
  <c r="M5" i="51"/>
  <c r="M321" i="51" s="1"/>
  <c r="L5" i="51"/>
  <c r="L321" i="51" s="1"/>
  <c r="K5" i="51"/>
  <c r="K321" i="51" s="1"/>
  <c r="J5" i="51"/>
  <c r="J321" i="51" s="1"/>
  <c r="I5" i="51"/>
  <c r="I321" i="51" s="1"/>
  <c r="H5" i="51"/>
  <c r="H321" i="51" s="1"/>
  <c r="G5" i="51"/>
  <c r="G321" i="51" s="1"/>
  <c r="F5" i="51"/>
  <c r="F321" i="51" s="1"/>
  <c r="E5" i="51"/>
  <c r="D5" i="51"/>
  <c r="D321" i="51" s="1"/>
  <c r="O321" i="51" l="1"/>
  <c r="P321" i="51" s="1"/>
  <c r="O5" i="51"/>
  <c r="P5" i="51" s="1"/>
  <c r="O159" i="50" l="1"/>
  <c r="P159" i="50" s="1"/>
  <c r="O158" i="50"/>
  <c r="P158" i="50" s="1"/>
  <c r="O157" i="50"/>
  <c r="P157" i="50" s="1"/>
  <c r="O156" i="50"/>
  <c r="P156" i="50" s="1"/>
  <c r="O155" i="50"/>
  <c r="P155" i="50" s="1"/>
  <c r="O154" i="50"/>
  <c r="P154" i="50" s="1"/>
  <c r="O153" i="50"/>
  <c r="P153" i="50" s="1"/>
  <c r="O152" i="50"/>
  <c r="P152" i="50" s="1"/>
  <c r="O151" i="50"/>
  <c r="P151" i="50" s="1"/>
  <c r="O150" i="50"/>
  <c r="P150" i="50" s="1"/>
  <c r="O149" i="50"/>
  <c r="P149" i="50" s="1"/>
  <c r="N148" i="50"/>
  <c r="M148" i="50"/>
  <c r="L148" i="50"/>
  <c r="K148" i="50"/>
  <c r="J148" i="50"/>
  <c r="I148" i="50"/>
  <c r="H148" i="50"/>
  <c r="G148" i="50"/>
  <c r="F148" i="50"/>
  <c r="E148" i="50"/>
  <c r="D148" i="50"/>
  <c r="O147" i="50"/>
  <c r="P147" i="50" s="1"/>
  <c r="O146" i="50"/>
  <c r="P146" i="50" s="1"/>
  <c r="O145" i="50"/>
  <c r="P145" i="50" s="1"/>
  <c r="O144" i="50"/>
  <c r="P144" i="50" s="1"/>
  <c r="O143" i="50"/>
  <c r="P143" i="50" s="1"/>
  <c r="O142" i="50"/>
  <c r="P142" i="50" s="1"/>
  <c r="O141" i="50"/>
  <c r="P141" i="50" s="1"/>
  <c r="O140" i="50"/>
  <c r="P140" i="50" s="1"/>
  <c r="O139" i="50"/>
  <c r="P139" i="50" s="1"/>
  <c r="O138" i="50"/>
  <c r="P138" i="50" s="1"/>
  <c r="N137" i="50"/>
  <c r="M137" i="50"/>
  <c r="L137" i="50"/>
  <c r="K137" i="50"/>
  <c r="J137" i="50"/>
  <c r="I137" i="50"/>
  <c r="H137" i="50"/>
  <c r="G137" i="50"/>
  <c r="F137" i="50"/>
  <c r="E137" i="50"/>
  <c r="D137" i="50"/>
  <c r="O136" i="50"/>
  <c r="P136" i="50" s="1"/>
  <c r="O135" i="50"/>
  <c r="P135" i="50" s="1"/>
  <c r="O134" i="50"/>
  <c r="P134" i="50" s="1"/>
  <c r="O133" i="50"/>
  <c r="P133" i="50" s="1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N126" i="50"/>
  <c r="M126" i="50"/>
  <c r="L126" i="50"/>
  <c r="K126" i="50"/>
  <c r="J126" i="50"/>
  <c r="I126" i="50"/>
  <c r="H126" i="50"/>
  <c r="G126" i="50"/>
  <c r="F126" i="50"/>
  <c r="E126" i="50"/>
  <c r="D126" i="50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N69" i="50"/>
  <c r="M69" i="50"/>
  <c r="L69" i="50"/>
  <c r="K69" i="50"/>
  <c r="J69" i="50"/>
  <c r="I69" i="50"/>
  <c r="H69" i="50"/>
  <c r="G69" i="50"/>
  <c r="F69" i="50"/>
  <c r="E69" i="50"/>
  <c r="D69" i="50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48" i="50" l="1"/>
  <c r="P148" i="50" s="1"/>
  <c r="O137" i="50"/>
  <c r="P137" i="50" s="1"/>
  <c r="O126" i="50"/>
  <c r="P126" i="50" s="1"/>
  <c r="O69" i="50"/>
  <c r="P69" i="50" s="1"/>
  <c r="D160" i="50"/>
  <c r="O30" i="50"/>
  <c r="P30" i="50" s="1"/>
  <c r="I160" i="50"/>
  <c r="J160" i="50"/>
  <c r="L160" i="50"/>
  <c r="M160" i="50"/>
  <c r="K160" i="50"/>
  <c r="N160" i="50"/>
  <c r="H160" i="50"/>
  <c r="F160" i="50"/>
  <c r="O5" i="50"/>
  <c r="P5" i="50" s="1"/>
  <c r="G160" i="50"/>
  <c r="O16" i="50"/>
  <c r="P16" i="50" s="1"/>
  <c r="E160" i="50"/>
  <c r="N149" i="47"/>
  <c r="O149" i="47"/>
  <c r="N148" i="47"/>
  <c r="O148" i="47" s="1"/>
  <c r="N147" i="47"/>
  <c r="O147" i="47"/>
  <c r="N146" i="47"/>
  <c r="O146" i="47"/>
  <c r="N145" i="47"/>
  <c r="O145" i="47" s="1"/>
  <c r="N144" i="47"/>
  <c r="O144" i="47"/>
  <c r="N143" i="47"/>
  <c r="O143" i="47"/>
  <c r="N142" i="47"/>
  <c r="O142" i="47" s="1"/>
  <c r="N141" i="47"/>
  <c r="O141" i="47"/>
  <c r="N140" i="47"/>
  <c r="O140" i="47"/>
  <c r="M139" i="47"/>
  <c r="L139" i="47"/>
  <c r="K139" i="47"/>
  <c r="J139" i="47"/>
  <c r="I139" i="47"/>
  <c r="H139" i="47"/>
  <c r="G139" i="47"/>
  <c r="F139" i="47"/>
  <c r="E139" i="47"/>
  <c r="D139" i="47"/>
  <c r="N138" i="47"/>
  <c r="O138" i="47"/>
  <c r="N137" i="47"/>
  <c r="O137" i="47" s="1"/>
  <c r="N136" i="47"/>
  <c r="O136" i="47"/>
  <c r="N135" i="47"/>
  <c r="O135" i="47"/>
  <c r="N134" i="47"/>
  <c r="O134" i="47" s="1"/>
  <c r="N133" i="47"/>
  <c r="O133" i="47"/>
  <c r="N132" i="47"/>
  <c r="O132" i="47"/>
  <c r="N131" i="47"/>
  <c r="O131" i="47" s="1"/>
  <c r="N130" i="47"/>
  <c r="O130" i="47"/>
  <c r="M129" i="47"/>
  <c r="L129" i="47"/>
  <c r="K129" i="47"/>
  <c r="J129" i="47"/>
  <c r="I129" i="47"/>
  <c r="H129" i="47"/>
  <c r="G129" i="47"/>
  <c r="F129" i="47"/>
  <c r="E129" i="47"/>
  <c r="D129" i="47"/>
  <c r="N128" i="47"/>
  <c r="O128" i="47"/>
  <c r="N127" i="47"/>
  <c r="O127" i="47"/>
  <c r="N126" i="47"/>
  <c r="O126" i="47" s="1"/>
  <c r="N125" i="47"/>
  <c r="O125" i="47"/>
  <c r="N124" i="47"/>
  <c r="O124" i="47"/>
  <c r="N123" i="47"/>
  <c r="O123" i="47" s="1"/>
  <c r="N122" i="47"/>
  <c r="O122" i="47"/>
  <c r="N121" i="47"/>
  <c r="O121" i="47"/>
  <c r="N120" i="47"/>
  <c r="O120" i="47" s="1"/>
  <c r="M119" i="47"/>
  <c r="L119" i="47"/>
  <c r="K119" i="47"/>
  <c r="J119" i="47"/>
  <c r="I119" i="47"/>
  <c r="H119" i="47"/>
  <c r="G119" i="47"/>
  <c r="F119" i="47"/>
  <c r="E119" i="47"/>
  <c r="D119" i="47"/>
  <c r="N118" i="47"/>
  <c r="O118" i="47" s="1"/>
  <c r="N117" i="47"/>
  <c r="O117" i="47"/>
  <c r="N116" i="47"/>
  <c r="O116" i="47"/>
  <c r="N115" i="47"/>
  <c r="O115" i="47" s="1"/>
  <c r="N114" i="47"/>
  <c r="O114" i="47"/>
  <c r="N113" i="47"/>
  <c r="O113" i="47"/>
  <c r="N112" i="47"/>
  <c r="O112" i="47" s="1"/>
  <c r="N111" i="47"/>
  <c r="O111" i="47"/>
  <c r="N110" i="47"/>
  <c r="O110" i="47"/>
  <c r="N109" i="47"/>
  <c r="O109" i="47" s="1"/>
  <c r="N108" i="47"/>
  <c r="O108" i="47"/>
  <c r="N107" i="47"/>
  <c r="O107" i="47"/>
  <c r="N106" i="47"/>
  <c r="O106" i="47" s="1"/>
  <c r="N105" i="47"/>
  <c r="O105" i="47"/>
  <c r="N104" i="47"/>
  <c r="O104" i="47"/>
  <c r="N103" i="47"/>
  <c r="O103" i="47" s="1"/>
  <c r="N102" i="47"/>
  <c r="O102" i="47"/>
  <c r="N101" i="47"/>
  <c r="O101" i="47"/>
  <c r="N100" i="47"/>
  <c r="O100" i="47" s="1"/>
  <c r="N99" i="47"/>
  <c r="O99" i="47"/>
  <c r="N98" i="47"/>
  <c r="O98" i="47"/>
  <c r="N97" i="47"/>
  <c r="O97" i="47" s="1"/>
  <c r="N96" i="47"/>
  <c r="O96" i="47"/>
  <c r="N95" i="47"/>
  <c r="O95" i="47"/>
  <c r="N94" i="47"/>
  <c r="O94" i="47" s="1"/>
  <c r="N93" i="47"/>
  <c r="O93" i="47"/>
  <c r="N92" i="47"/>
  <c r="O92" i="47"/>
  <c r="N91" i="47"/>
  <c r="O91" i="47" s="1"/>
  <c r="N90" i="47"/>
  <c r="O90" i="47"/>
  <c r="N89" i="47"/>
  <c r="O89" i="47"/>
  <c r="N88" i="47"/>
  <c r="O88" i="47" s="1"/>
  <c r="N87" i="47"/>
  <c r="O87" i="47"/>
  <c r="N86" i="47"/>
  <c r="O86" i="47"/>
  <c r="N85" i="47"/>
  <c r="O85" i="47" s="1"/>
  <c r="N84" i="47"/>
  <c r="O84" i="47"/>
  <c r="N83" i="47"/>
  <c r="O83" i="47"/>
  <c r="N82" i="47"/>
  <c r="O82" i="47" s="1"/>
  <c r="N81" i="47"/>
  <c r="O81" i="47"/>
  <c r="N80" i="47"/>
  <c r="O80" i="47"/>
  <c r="N79" i="47"/>
  <c r="O79" i="47" s="1"/>
  <c r="N78" i="47"/>
  <c r="O78" i="47"/>
  <c r="N77" i="47"/>
  <c r="O77" i="47"/>
  <c r="N76" i="47"/>
  <c r="O76" i="47" s="1"/>
  <c r="N75" i="47"/>
  <c r="O75" i="47"/>
  <c r="N74" i="47"/>
  <c r="O74" i="47"/>
  <c r="N73" i="47"/>
  <c r="O73" i="47" s="1"/>
  <c r="N72" i="47"/>
  <c r="O72" i="47"/>
  <c r="N71" i="47"/>
  <c r="O71" i="47"/>
  <c r="N70" i="47"/>
  <c r="O70" i="47" s="1"/>
  <c r="N69" i="47"/>
  <c r="O69" i="47"/>
  <c r="N68" i="47"/>
  <c r="O68" i="47"/>
  <c r="N67" i="47"/>
  <c r="O67" i="47" s="1"/>
  <c r="N66" i="47"/>
  <c r="O66" i="47"/>
  <c r="N65" i="47"/>
  <c r="O65" i="47"/>
  <c r="N64" i="47"/>
  <c r="O64" i="47" s="1"/>
  <c r="N63" i="47"/>
  <c r="O63" i="47"/>
  <c r="M62" i="47"/>
  <c r="L62" i="47"/>
  <c r="K62" i="47"/>
  <c r="J62" i="47"/>
  <c r="I62" i="47"/>
  <c r="H62" i="47"/>
  <c r="G62" i="47"/>
  <c r="F62" i="47"/>
  <c r="E62" i="47"/>
  <c r="D62" i="47"/>
  <c r="N61" i="47"/>
  <c r="O61" i="47"/>
  <c r="N60" i="47"/>
  <c r="O60" i="47"/>
  <c r="N59" i="47"/>
  <c r="O59" i="47" s="1"/>
  <c r="N58" i="47"/>
  <c r="O58" i="47"/>
  <c r="N57" i="47"/>
  <c r="O57" i="47"/>
  <c r="N56" i="47"/>
  <c r="O56" i="47" s="1"/>
  <c r="N55" i="47"/>
  <c r="O55" i="47"/>
  <c r="N54" i="47"/>
  <c r="O54" i="47"/>
  <c r="N53" i="47"/>
  <c r="O53" i="47" s="1"/>
  <c r="N52" i="47"/>
  <c r="O52" i="47"/>
  <c r="N51" i="47"/>
  <c r="O51" i="47"/>
  <c r="N50" i="47"/>
  <c r="O50" i="47" s="1"/>
  <c r="N49" i="47"/>
  <c r="O49" i="47"/>
  <c r="N48" i="47"/>
  <c r="O48" i="47"/>
  <c r="N47" i="47"/>
  <c r="O47" i="47" s="1"/>
  <c r="N46" i="47"/>
  <c r="O46" i="47"/>
  <c r="N45" i="47"/>
  <c r="O45" i="47"/>
  <c r="N44" i="47"/>
  <c r="O44" i="47" s="1"/>
  <c r="N43" i="47"/>
  <c r="O43" i="47"/>
  <c r="N42" i="47"/>
  <c r="O42" i="47"/>
  <c r="N41" i="47"/>
  <c r="O41" i="47" s="1"/>
  <c r="N40" i="47"/>
  <c r="O40" i="47"/>
  <c r="N39" i="47"/>
  <c r="O39" i="47"/>
  <c r="N38" i="47"/>
  <c r="O38" i="47" s="1"/>
  <c r="N37" i="47"/>
  <c r="O37" i="47"/>
  <c r="N36" i="47"/>
  <c r="O36" i="47"/>
  <c r="N35" i="47"/>
  <c r="O35" i="47" s="1"/>
  <c r="N34" i="47"/>
  <c r="O34" i="47"/>
  <c r="N33" i="47"/>
  <c r="O33" i="47"/>
  <c r="N32" i="47"/>
  <c r="O32" i="47" s="1"/>
  <c r="N31" i="47"/>
  <c r="O31" i="47"/>
  <c r="N30" i="47"/>
  <c r="O30" i="47"/>
  <c r="N29" i="47"/>
  <c r="O29" i="47" s="1"/>
  <c r="N28" i="47"/>
  <c r="O28" i="47"/>
  <c r="M27" i="47"/>
  <c r="L27" i="47"/>
  <c r="K27" i="47"/>
  <c r="K150" i="47" s="1"/>
  <c r="J27" i="47"/>
  <c r="I27" i="47"/>
  <c r="H27" i="47"/>
  <c r="G27" i="47"/>
  <c r="F27" i="47"/>
  <c r="E27" i="47"/>
  <c r="D27" i="47"/>
  <c r="N26" i="47"/>
  <c r="O26" i="47"/>
  <c r="N25" i="47"/>
  <c r="O25" i="47"/>
  <c r="N24" i="47"/>
  <c r="O24" i="47" s="1"/>
  <c r="N23" i="47"/>
  <c r="O23" i="47"/>
  <c r="N22" i="47"/>
  <c r="O22" i="47"/>
  <c r="N21" i="47"/>
  <c r="O21" i="47" s="1"/>
  <c r="N20" i="47"/>
  <c r="O20" i="47"/>
  <c r="N19" i="47"/>
  <c r="O19" i="47"/>
  <c r="N18" i="47"/>
  <c r="O18" i="47" s="1"/>
  <c r="N17" i="47"/>
  <c r="O17" i="47"/>
  <c r="N16" i="47"/>
  <c r="O16" i="47"/>
  <c r="M15" i="47"/>
  <c r="L15" i="47"/>
  <c r="K15" i="47"/>
  <c r="J15" i="47"/>
  <c r="I15" i="47"/>
  <c r="H15" i="47"/>
  <c r="G15" i="47"/>
  <c r="F15" i="47"/>
  <c r="E15" i="47"/>
  <c r="D15" i="47"/>
  <c r="D150" i="47" s="1"/>
  <c r="N14" i="47"/>
  <c r="O14" i="47"/>
  <c r="N13" i="47"/>
  <c r="O13" i="47" s="1"/>
  <c r="N12" i="47"/>
  <c r="O12" i="47"/>
  <c r="N11" i="47"/>
  <c r="O11" i="47"/>
  <c r="N10" i="47"/>
  <c r="O10" i="47" s="1"/>
  <c r="N9" i="47"/>
  <c r="O9" i="47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42" i="46"/>
  <c r="O142" i="46"/>
  <c r="N141" i="46"/>
  <c r="O141" i="46"/>
  <c r="N140" i="46"/>
  <c r="O140" i="46" s="1"/>
  <c r="N139" i="46"/>
  <c r="O139" i="46"/>
  <c r="N138" i="46"/>
  <c r="O138" i="46"/>
  <c r="N137" i="46"/>
  <c r="O137" i="46" s="1"/>
  <c r="N136" i="46"/>
  <c r="O136" i="46"/>
  <c r="N135" i="46"/>
  <c r="O135" i="46"/>
  <c r="N134" i="46"/>
  <c r="O134" i="46" s="1"/>
  <c r="M133" i="46"/>
  <c r="L133" i="46"/>
  <c r="K133" i="46"/>
  <c r="J133" i="46"/>
  <c r="I133" i="46"/>
  <c r="H133" i="46"/>
  <c r="G133" i="46"/>
  <c r="F133" i="46"/>
  <c r="F143" i="46" s="1"/>
  <c r="E133" i="46"/>
  <c r="D133" i="46"/>
  <c r="N132" i="46"/>
  <c r="O132" i="46" s="1"/>
  <c r="N131" i="46"/>
  <c r="O131" i="46"/>
  <c r="N130" i="46"/>
  <c r="O130" i="46"/>
  <c r="N129" i="46"/>
  <c r="O129" i="46" s="1"/>
  <c r="N128" i="46"/>
  <c r="O128" i="46"/>
  <c r="N127" i="46"/>
  <c r="O127" i="46"/>
  <c r="N126" i="46"/>
  <c r="O126" i="46" s="1"/>
  <c r="N125" i="46"/>
  <c r="O125" i="46"/>
  <c r="M124" i="46"/>
  <c r="L124" i="46"/>
  <c r="K124" i="46"/>
  <c r="J124" i="46"/>
  <c r="I124" i="46"/>
  <c r="H124" i="46"/>
  <c r="G124" i="46"/>
  <c r="F124" i="46"/>
  <c r="E124" i="46"/>
  <c r="E143" i="46" s="1"/>
  <c r="D124" i="46"/>
  <c r="N123" i="46"/>
  <c r="O123" i="46"/>
  <c r="N122" i="46"/>
  <c r="O122" i="46"/>
  <c r="N121" i="46"/>
  <c r="O121" i="46" s="1"/>
  <c r="N120" i="46"/>
  <c r="O120" i="46"/>
  <c r="N119" i="46"/>
  <c r="O119" i="46"/>
  <c r="N118" i="46"/>
  <c r="O118" i="46" s="1"/>
  <c r="N117" i="46"/>
  <c r="O117" i="46"/>
  <c r="N116" i="46"/>
  <c r="O116" i="46"/>
  <c r="N115" i="46"/>
  <c r="O115" i="46" s="1"/>
  <c r="N114" i="46"/>
  <c r="O114" i="46"/>
  <c r="N113" i="46"/>
  <c r="O113" i="46"/>
  <c r="M112" i="46"/>
  <c r="L112" i="46"/>
  <c r="K112" i="46"/>
  <c r="J112" i="46"/>
  <c r="N112" i="46" s="1"/>
  <c r="O112" i="46" s="1"/>
  <c r="I112" i="46"/>
  <c r="H112" i="46"/>
  <c r="G112" i="46"/>
  <c r="F112" i="46"/>
  <c r="E112" i="46"/>
  <c r="D112" i="46"/>
  <c r="N111" i="46"/>
  <c r="O111" i="46"/>
  <c r="N110" i="46"/>
  <c r="O110" i="46" s="1"/>
  <c r="N109" i="46"/>
  <c r="O109" i="46"/>
  <c r="N108" i="46"/>
  <c r="O108" i="46"/>
  <c r="N107" i="46"/>
  <c r="O107" i="46" s="1"/>
  <c r="N106" i="46"/>
  <c r="O106" i="46"/>
  <c r="N105" i="46"/>
  <c r="O105" i="46"/>
  <c r="N104" i="46"/>
  <c r="O104" i="46" s="1"/>
  <c r="N103" i="46"/>
  <c r="O103" i="46"/>
  <c r="N102" i="46"/>
  <c r="O102" i="46"/>
  <c r="N101" i="46"/>
  <c r="O101" i="46" s="1"/>
  <c r="N100" i="46"/>
  <c r="O100" i="46"/>
  <c r="N99" i="46"/>
  <c r="O99" i="46"/>
  <c r="N98" i="46"/>
  <c r="O98" i="46" s="1"/>
  <c r="N97" i="46"/>
  <c r="O97" i="46"/>
  <c r="N96" i="46"/>
  <c r="O96" i="46"/>
  <c r="N95" i="46"/>
  <c r="O95" i="46" s="1"/>
  <c r="N94" i="46"/>
  <c r="O94" i="46"/>
  <c r="N93" i="46"/>
  <c r="O93" i="46"/>
  <c r="N92" i="46"/>
  <c r="O92" i="46" s="1"/>
  <c r="N91" i="46"/>
  <c r="O91" i="46"/>
  <c r="N90" i="46"/>
  <c r="O90" i="46"/>
  <c r="N89" i="46"/>
  <c r="O89" i="46" s="1"/>
  <c r="N88" i="46"/>
  <c r="O88" i="46"/>
  <c r="N87" i="46"/>
  <c r="O87" i="46"/>
  <c r="N86" i="46"/>
  <c r="O86" i="46" s="1"/>
  <c r="N85" i="46"/>
  <c r="O85" i="46"/>
  <c r="N84" i="46"/>
  <c r="O84" i="46"/>
  <c r="N83" i="46"/>
  <c r="O83" i="46" s="1"/>
  <c r="N82" i="46"/>
  <c r="O82" i="46"/>
  <c r="N81" i="46"/>
  <c r="O81" i="46"/>
  <c r="N80" i="46"/>
  <c r="O80" i="46" s="1"/>
  <c r="N79" i="46"/>
  <c r="O79" i="46"/>
  <c r="N78" i="46"/>
  <c r="O78" i="46"/>
  <c r="N77" i="46"/>
  <c r="O77" i="46" s="1"/>
  <c r="N76" i="46"/>
  <c r="O76" i="46"/>
  <c r="N75" i="46"/>
  <c r="O75" i="46"/>
  <c r="N74" i="46"/>
  <c r="O74" i="46" s="1"/>
  <c r="N73" i="46"/>
  <c r="O73" i="46"/>
  <c r="N72" i="46"/>
  <c r="O72" i="46"/>
  <c r="N71" i="46"/>
  <c r="O71" i="46" s="1"/>
  <c r="N70" i="46"/>
  <c r="O70" i="46"/>
  <c r="N69" i="46"/>
  <c r="O69" i="46"/>
  <c r="N68" i="46"/>
  <c r="O68" i="46" s="1"/>
  <c r="N67" i="46"/>
  <c r="O67" i="46"/>
  <c r="N66" i="46"/>
  <c r="O66" i="46"/>
  <c r="N65" i="46"/>
  <c r="O65" i="46" s="1"/>
  <c r="N64" i="46"/>
  <c r="O64" i="46"/>
  <c r="N63" i="46"/>
  <c r="O63" i="46"/>
  <c r="N62" i="46"/>
  <c r="O62" i="46" s="1"/>
  <c r="N61" i="46"/>
  <c r="O61" i="46"/>
  <c r="N60" i="46"/>
  <c r="O60" i="46"/>
  <c r="M59" i="46"/>
  <c r="L59" i="46"/>
  <c r="K59" i="46"/>
  <c r="J59" i="46"/>
  <c r="I59" i="46"/>
  <c r="H59" i="46"/>
  <c r="G59" i="46"/>
  <c r="F59" i="46"/>
  <c r="E59" i="46"/>
  <c r="D59" i="46"/>
  <c r="N58" i="46"/>
  <c r="O58" i="46"/>
  <c r="N57" i="46"/>
  <c r="O57" i="46" s="1"/>
  <c r="N56" i="46"/>
  <c r="O56" i="46"/>
  <c r="N55" i="46"/>
  <c r="O55" i="46"/>
  <c r="N54" i="46"/>
  <c r="O54" i="46" s="1"/>
  <c r="N53" i="46"/>
  <c r="O53" i="46"/>
  <c r="N52" i="46"/>
  <c r="O52" i="46"/>
  <c r="N51" i="46"/>
  <c r="O51" i="46" s="1"/>
  <c r="N50" i="46"/>
  <c r="O50" i="46"/>
  <c r="N49" i="46"/>
  <c r="O49" i="46"/>
  <c r="N48" i="46"/>
  <c r="O48" i="46" s="1"/>
  <c r="N47" i="46"/>
  <c r="O47" i="46"/>
  <c r="N46" i="46"/>
  <c r="O46" i="46"/>
  <c r="N45" i="46"/>
  <c r="O45" i="46" s="1"/>
  <c r="N44" i="46"/>
  <c r="O44" i="46"/>
  <c r="N43" i="46"/>
  <c r="O43" i="46"/>
  <c r="N42" i="46"/>
  <c r="O42" i="46" s="1"/>
  <c r="N41" i="46"/>
  <c r="O41" i="46"/>
  <c r="N40" i="46"/>
  <c r="O40" i="46"/>
  <c r="N39" i="46"/>
  <c r="O39" i="46" s="1"/>
  <c r="N38" i="46"/>
  <c r="O38" i="46"/>
  <c r="N37" i="46"/>
  <c r="O37" i="46"/>
  <c r="N36" i="46"/>
  <c r="O36" i="46" s="1"/>
  <c r="N35" i="46"/>
  <c r="O35" i="46"/>
  <c r="N34" i="46"/>
  <c r="O34" i="46"/>
  <c r="N33" i="46"/>
  <c r="O33" i="46" s="1"/>
  <c r="N32" i="46"/>
  <c r="O32" i="46"/>
  <c r="N31" i="46"/>
  <c r="O31" i="46"/>
  <c r="N30" i="46"/>
  <c r="O30" i="46" s="1"/>
  <c r="N29" i="46"/>
  <c r="O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 s="1"/>
  <c r="N24" i="46"/>
  <c r="O24" i="46"/>
  <c r="N23" i="46"/>
  <c r="O23" i="46"/>
  <c r="N22" i="46"/>
  <c r="O22" i="46" s="1"/>
  <c r="N21" i="46"/>
  <c r="O21" i="46"/>
  <c r="N20" i="46"/>
  <c r="O20" i="46"/>
  <c r="N19" i="46"/>
  <c r="O19" i="46" s="1"/>
  <c r="N18" i="46"/>
  <c r="O18" i="46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/>
  <c r="N12" i="46"/>
  <c r="O12" i="46"/>
  <c r="N11" i="46"/>
  <c r="O11" i="46" s="1"/>
  <c r="N10" i="46"/>
  <c r="O10" i="46"/>
  <c r="N9" i="46"/>
  <c r="O9" i="46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134" i="45"/>
  <c r="O134" i="45"/>
  <c r="N145" i="45"/>
  <c r="O145" i="45" s="1"/>
  <c r="N144" i="45"/>
  <c r="O144" i="45"/>
  <c r="N143" i="45"/>
  <c r="O143" i="45"/>
  <c r="N142" i="45"/>
  <c r="O142" i="45" s="1"/>
  <c r="N141" i="45"/>
  <c r="O141" i="45"/>
  <c r="N140" i="45"/>
  <c r="O140" i="45"/>
  <c r="N139" i="45"/>
  <c r="O139" i="45" s="1"/>
  <c r="N138" i="45"/>
  <c r="O138" i="45"/>
  <c r="N137" i="45"/>
  <c r="O137" i="45"/>
  <c r="N136" i="45"/>
  <c r="O136" i="45" s="1"/>
  <c r="M135" i="45"/>
  <c r="L135" i="45"/>
  <c r="K135" i="45"/>
  <c r="J135" i="45"/>
  <c r="I135" i="45"/>
  <c r="H135" i="45"/>
  <c r="G135" i="45"/>
  <c r="F135" i="45"/>
  <c r="E135" i="45"/>
  <c r="D135" i="45"/>
  <c r="N133" i="45"/>
  <c r="O133" i="45" s="1"/>
  <c r="N132" i="45"/>
  <c r="O132" i="45"/>
  <c r="N131" i="45"/>
  <c r="O131" i="45"/>
  <c r="N130" i="45"/>
  <c r="O130" i="45" s="1"/>
  <c r="N129" i="45"/>
  <c r="O129" i="45"/>
  <c r="N128" i="45"/>
  <c r="O128" i="45"/>
  <c r="N127" i="45"/>
  <c r="O127" i="45" s="1"/>
  <c r="N126" i="45"/>
  <c r="O126" i="45"/>
  <c r="M125" i="45"/>
  <c r="L125" i="45"/>
  <c r="K125" i="45"/>
  <c r="J125" i="45"/>
  <c r="I125" i="45"/>
  <c r="H125" i="45"/>
  <c r="G125" i="45"/>
  <c r="F125" i="45"/>
  <c r="E125" i="45"/>
  <c r="D125" i="45"/>
  <c r="N124" i="45"/>
  <c r="O124" i="45"/>
  <c r="N123" i="45"/>
  <c r="O123" i="45"/>
  <c r="N122" i="45"/>
  <c r="O122" i="45" s="1"/>
  <c r="N121" i="45"/>
  <c r="O121" i="45"/>
  <c r="N120" i="45"/>
  <c r="O120" i="45"/>
  <c r="N119" i="45"/>
  <c r="O119" i="45" s="1"/>
  <c r="N118" i="45"/>
  <c r="O118" i="45"/>
  <c r="N117" i="45"/>
  <c r="O117" i="45"/>
  <c r="N116" i="45"/>
  <c r="O116" i="45" s="1"/>
  <c r="N115" i="45"/>
  <c r="O115" i="45"/>
  <c r="N114" i="45"/>
  <c r="O114" i="45"/>
  <c r="M113" i="45"/>
  <c r="L113" i="45"/>
  <c r="K113" i="45"/>
  <c r="J113" i="45"/>
  <c r="I113" i="45"/>
  <c r="H113" i="45"/>
  <c r="G113" i="45"/>
  <c r="F113" i="45"/>
  <c r="E113" i="45"/>
  <c r="D113" i="45"/>
  <c r="N112" i="45"/>
  <c r="O112" i="45"/>
  <c r="N111" i="45"/>
  <c r="O111" i="45" s="1"/>
  <c r="N110" i="45"/>
  <c r="O110" i="45"/>
  <c r="N109" i="45"/>
  <c r="O109" i="45"/>
  <c r="N108" i="45"/>
  <c r="O108" i="45" s="1"/>
  <c r="N107" i="45"/>
  <c r="O107" i="45"/>
  <c r="N106" i="45"/>
  <c r="O106" i="45"/>
  <c r="N105" i="45"/>
  <c r="O105" i="45" s="1"/>
  <c r="N104" i="45"/>
  <c r="O104" i="45"/>
  <c r="N103" i="45"/>
  <c r="O103" i="45"/>
  <c r="N102" i="45"/>
  <c r="O102" i="45" s="1"/>
  <c r="N101" i="45"/>
  <c r="O101" i="45"/>
  <c r="N100" i="45"/>
  <c r="O100" i="45"/>
  <c r="N99" i="45"/>
  <c r="O99" i="45" s="1"/>
  <c r="N98" i="45"/>
  <c r="O98" i="45"/>
  <c r="N97" i="45"/>
  <c r="O97" i="45"/>
  <c r="N96" i="45"/>
  <c r="O96" i="45" s="1"/>
  <c r="N95" i="45"/>
  <c r="O95" i="45"/>
  <c r="N94" i="45"/>
  <c r="O94" i="45"/>
  <c r="N93" i="45"/>
  <c r="O93" i="45" s="1"/>
  <c r="N92" i="45"/>
  <c r="O92" i="45"/>
  <c r="N91" i="45"/>
  <c r="O91" i="45"/>
  <c r="N90" i="45"/>
  <c r="O90" i="45" s="1"/>
  <c r="N89" i="45"/>
  <c r="O89" i="45"/>
  <c r="N88" i="45"/>
  <c r="O88" i="45"/>
  <c r="N87" i="45"/>
  <c r="O87" i="45" s="1"/>
  <c r="N86" i="45"/>
  <c r="O86" i="45"/>
  <c r="N85" i="45"/>
  <c r="O85" i="45"/>
  <c r="N84" i="45"/>
  <c r="O84" i="45" s="1"/>
  <c r="N83" i="45"/>
  <c r="O83" i="45"/>
  <c r="N82" i="45"/>
  <c r="O82" i="45"/>
  <c r="N81" i="45"/>
  <c r="O81" i="45" s="1"/>
  <c r="N80" i="45"/>
  <c r="O80" i="45"/>
  <c r="N79" i="45"/>
  <c r="O79" i="45"/>
  <c r="N78" i="45"/>
  <c r="O78" i="45" s="1"/>
  <c r="N77" i="45"/>
  <c r="O77" i="45"/>
  <c r="N76" i="45"/>
  <c r="O76" i="45"/>
  <c r="N75" i="45"/>
  <c r="O75" i="45" s="1"/>
  <c r="N74" i="45"/>
  <c r="O74" i="45"/>
  <c r="N73" i="45"/>
  <c r="O73" i="45"/>
  <c r="N72" i="45"/>
  <c r="O72" i="45" s="1"/>
  <c r="N71" i="45"/>
  <c r="O71" i="45"/>
  <c r="N70" i="45"/>
  <c r="O70" i="45"/>
  <c r="N69" i="45"/>
  <c r="O69" i="45" s="1"/>
  <c r="N68" i="45"/>
  <c r="O68" i="45"/>
  <c r="N67" i="45"/>
  <c r="O67" i="45"/>
  <c r="N66" i="45"/>
  <c r="O66" i="45" s="1"/>
  <c r="N65" i="45"/>
  <c r="O65" i="45"/>
  <c r="N64" i="45"/>
  <c r="O64" i="45"/>
  <c r="N63" i="45"/>
  <c r="O63" i="45" s="1"/>
  <c r="N62" i="45"/>
  <c r="O62" i="45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 s="1"/>
  <c r="N57" i="45"/>
  <c r="O57" i="45"/>
  <c r="N56" i="45"/>
  <c r="O56" i="45"/>
  <c r="N55" i="45"/>
  <c r="O55" i="45" s="1"/>
  <c r="N54" i="45"/>
  <c r="O54" i="45"/>
  <c r="N53" i="45"/>
  <c r="O53" i="45"/>
  <c r="N52" i="45"/>
  <c r="O52" i="45" s="1"/>
  <c r="N51" i="45"/>
  <c r="O51" i="45"/>
  <c r="N50" i="45"/>
  <c r="O50" i="45"/>
  <c r="N49" i="45"/>
  <c r="O49" i="45" s="1"/>
  <c r="N48" i="45"/>
  <c r="O48" i="45"/>
  <c r="N47" i="45"/>
  <c r="O47" i="45"/>
  <c r="N46" i="45"/>
  <c r="O46" i="45" s="1"/>
  <c r="N45" i="45"/>
  <c r="O45" i="45"/>
  <c r="N44" i="45"/>
  <c r="O44" i="45"/>
  <c r="N43" i="45"/>
  <c r="O43" i="45" s="1"/>
  <c r="N42" i="45"/>
  <c r="O42" i="45"/>
  <c r="N41" i="45"/>
  <c r="O41" i="45"/>
  <c r="N40" i="45"/>
  <c r="O40" i="45" s="1"/>
  <c r="N39" i="45"/>
  <c r="O39" i="45"/>
  <c r="N38" i="45"/>
  <c r="O38" i="45"/>
  <c r="N37" i="45"/>
  <c r="O37" i="45" s="1"/>
  <c r="N36" i="45"/>
  <c r="O36" i="45"/>
  <c r="N35" i="45"/>
  <c r="O35" i="45"/>
  <c r="N34" i="45"/>
  <c r="O34" i="45" s="1"/>
  <c r="N33" i="45"/>
  <c r="O33" i="45"/>
  <c r="N32" i="45"/>
  <c r="O32" i="45"/>
  <c r="N31" i="45"/>
  <c r="O31" i="45" s="1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 s="1"/>
  <c r="N25" i="45"/>
  <c r="O25" i="45"/>
  <c r="N24" i="45"/>
  <c r="O24" i="45"/>
  <c r="N23" i="45"/>
  <c r="O23" i="45" s="1"/>
  <c r="N22" i="45"/>
  <c r="O22" i="45"/>
  <c r="N21" i="45"/>
  <c r="O21" i="45"/>
  <c r="N20" i="45"/>
  <c r="O20" i="45" s="1"/>
  <c r="N19" i="45"/>
  <c r="O19" i="45"/>
  <c r="N18" i="45"/>
  <c r="O18" i="45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/>
  <c r="N10" i="45"/>
  <c r="O10" i="45"/>
  <c r="N9" i="45"/>
  <c r="O9" i="45" s="1"/>
  <c r="N8" i="45"/>
  <c r="O8" i="45"/>
  <c r="N7" i="45"/>
  <c r="O7" i="45"/>
  <c r="N6" i="45"/>
  <c r="O6" i="45" s="1"/>
  <c r="M5" i="45"/>
  <c r="L5" i="45"/>
  <c r="N5" i="45" s="1"/>
  <c r="O5" i="45" s="1"/>
  <c r="K5" i="45"/>
  <c r="J5" i="45"/>
  <c r="I5" i="45"/>
  <c r="H5" i="45"/>
  <c r="G5" i="45"/>
  <c r="F5" i="45"/>
  <c r="E5" i="45"/>
  <c r="D5" i="45"/>
  <c r="N148" i="44"/>
  <c r="O148" i="44" s="1"/>
  <c r="N147" i="44"/>
  <c r="O147" i="44"/>
  <c r="N146" i="44"/>
  <c r="O146" i="44"/>
  <c r="N145" i="44"/>
  <c r="O145" i="44" s="1"/>
  <c r="N144" i="44"/>
  <c r="O144" i="44"/>
  <c r="N143" i="44"/>
  <c r="O143" i="44"/>
  <c r="N142" i="44"/>
  <c r="O142" i="44" s="1"/>
  <c r="N141" i="44"/>
  <c r="O141" i="44"/>
  <c r="N140" i="44"/>
  <c r="O140" i="44"/>
  <c r="N139" i="44"/>
  <c r="O139" i="44" s="1"/>
  <c r="M138" i="44"/>
  <c r="L138" i="44"/>
  <c r="K138" i="44"/>
  <c r="J138" i="44"/>
  <c r="I138" i="44"/>
  <c r="H138" i="44"/>
  <c r="G138" i="44"/>
  <c r="F138" i="44"/>
  <c r="E138" i="44"/>
  <c r="D138" i="44"/>
  <c r="N137" i="44"/>
  <c r="O137" i="44" s="1"/>
  <c r="N136" i="44"/>
  <c r="O136" i="44"/>
  <c r="N135" i="44"/>
  <c r="O135" i="44"/>
  <c r="N134" i="44"/>
  <c r="O134" i="44" s="1"/>
  <c r="N133" i="44"/>
  <c r="O133" i="44"/>
  <c r="N132" i="44"/>
  <c r="O132" i="44"/>
  <c r="N131" i="44"/>
  <c r="O131" i="44" s="1"/>
  <c r="N130" i="44"/>
  <c r="O130" i="44"/>
  <c r="N129" i="44"/>
  <c r="O129" i="44"/>
  <c r="M128" i="44"/>
  <c r="L128" i="44"/>
  <c r="K128" i="44"/>
  <c r="J128" i="44"/>
  <c r="I128" i="44"/>
  <c r="H128" i="44"/>
  <c r="G128" i="44"/>
  <c r="F128" i="44"/>
  <c r="E128" i="44"/>
  <c r="D128" i="44"/>
  <c r="N127" i="44"/>
  <c r="O127" i="44" s="1"/>
  <c r="N126" i="44"/>
  <c r="O126" i="44" s="1"/>
  <c r="N125" i="44"/>
  <c r="O125" i="44"/>
  <c r="N124" i="44"/>
  <c r="O124" i="44"/>
  <c r="N123" i="44"/>
  <c r="O123" i="44" s="1"/>
  <c r="N122" i="44"/>
  <c r="O122" i="44"/>
  <c r="N121" i="44"/>
  <c r="O121" i="44" s="1"/>
  <c r="N120" i="44"/>
  <c r="O120" i="44" s="1"/>
  <c r="N119" i="44"/>
  <c r="O119" i="44"/>
  <c r="N118" i="44"/>
  <c r="O118" i="44"/>
  <c r="N117" i="44"/>
  <c r="O117" i="44" s="1"/>
  <c r="N116" i="44"/>
  <c r="O116" i="44"/>
  <c r="M115" i="44"/>
  <c r="L115" i="44"/>
  <c r="K115" i="44"/>
  <c r="J115" i="44"/>
  <c r="I115" i="44"/>
  <c r="H115" i="44"/>
  <c r="G115" i="44"/>
  <c r="F115" i="44"/>
  <c r="E115" i="44"/>
  <c r="D115" i="44"/>
  <c r="N114" i="44"/>
  <c r="O114" i="44"/>
  <c r="N113" i="44"/>
  <c r="O113" i="44" s="1"/>
  <c r="N112" i="44"/>
  <c r="O112" i="44" s="1"/>
  <c r="N111" i="44"/>
  <c r="O111" i="44" s="1"/>
  <c r="N110" i="44"/>
  <c r="O110" i="44" s="1"/>
  <c r="N109" i="44"/>
  <c r="O109" i="44"/>
  <c r="N108" i="44"/>
  <c r="O108" i="44"/>
  <c r="N107" i="44"/>
  <c r="O107" i="44" s="1"/>
  <c r="N106" i="44"/>
  <c r="O106" i="44" s="1"/>
  <c r="N105" i="44"/>
  <c r="O105" i="44" s="1"/>
  <c r="N104" i="44"/>
  <c r="O104" i="44" s="1"/>
  <c r="N103" i="44"/>
  <c r="O103" i="44"/>
  <c r="N102" i="44"/>
  <c r="O102" i="44"/>
  <c r="N101" i="44"/>
  <c r="O101" i="44" s="1"/>
  <c r="N100" i="44"/>
  <c r="O100" i="44" s="1"/>
  <c r="N99" i="44"/>
  <c r="O99" i="44" s="1"/>
  <c r="N98" i="44"/>
  <c r="O98" i="44" s="1"/>
  <c r="N97" i="44"/>
  <c r="O97" i="44"/>
  <c r="N96" i="44"/>
  <c r="O96" i="44"/>
  <c r="N95" i="44"/>
  <c r="O95" i="44" s="1"/>
  <c r="N94" i="44"/>
  <c r="O94" i="44" s="1"/>
  <c r="N93" i="44"/>
  <c r="O93" i="44" s="1"/>
  <c r="N92" i="44"/>
  <c r="O92" i="44" s="1"/>
  <c r="N91" i="44"/>
  <c r="O91" i="44"/>
  <c r="N90" i="44"/>
  <c r="O90" i="44"/>
  <c r="N89" i="44"/>
  <c r="O89" i="44" s="1"/>
  <c r="N88" i="44"/>
  <c r="O88" i="44" s="1"/>
  <c r="N87" i="44"/>
  <c r="O87" i="44" s="1"/>
  <c r="N86" i="44"/>
  <c r="O86" i="44" s="1"/>
  <c r="N85" i="44"/>
  <c r="O85" i="44"/>
  <c r="N84" i="44"/>
  <c r="O84" i="44"/>
  <c r="N83" i="44"/>
  <c r="O83" i="44" s="1"/>
  <c r="N82" i="44"/>
  <c r="O82" i="44" s="1"/>
  <c r="N81" i="44"/>
  <c r="O81" i="44" s="1"/>
  <c r="N80" i="44"/>
  <c r="O80" i="44" s="1"/>
  <c r="N79" i="44"/>
  <c r="O79" i="44"/>
  <c r="N78" i="44"/>
  <c r="O78" i="44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/>
  <c r="N65" i="44"/>
  <c r="O65" i="44" s="1"/>
  <c r="N64" i="44"/>
  <c r="O64" i="44" s="1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 s="1"/>
  <c r="N59" i="44"/>
  <c r="O59" i="44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146" i="43"/>
  <c r="O146" i="43"/>
  <c r="N145" i="43"/>
  <c r="O145" i="43" s="1"/>
  <c r="N144" i="43"/>
  <c r="O144" i="43" s="1"/>
  <c r="N143" i="43"/>
  <c r="O143" i="43" s="1"/>
  <c r="N142" i="43"/>
  <c r="O142" i="43" s="1"/>
  <c r="N141" i="43"/>
  <c r="O141" i="43" s="1"/>
  <c r="N140" i="43"/>
  <c r="O140" i="43"/>
  <c r="N139" i="43"/>
  <c r="O139" i="43" s="1"/>
  <c r="N138" i="43"/>
  <c r="O138" i="43" s="1"/>
  <c r="N137" i="43"/>
  <c r="O137" i="43" s="1"/>
  <c r="M136" i="43"/>
  <c r="L136" i="43"/>
  <c r="K136" i="43"/>
  <c r="J136" i="43"/>
  <c r="I136" i="43"/>
  <c r="H136" i="43"/>
  <c r="G136" i="43"/>
  <c r="F136" i="43"/>
  <c r="E136" i="43"/>
  <c r="D136" i="43"/>
  <c r="N135" i="43"/>
  <c r="O135" i="43" s="1"/>
  <c r="N134" i="43"/>
  <c r="O134" i="43" s="1"/>
  <c r="N133" i="43"/>
  <c r="O133" i="43" s="1"/>
  <c r="N132" i="43"/>
  <c r="O132" i="43"/>
  <c r="N131" i="43"/>
  <c r="O131" i="43" s="1"/>
  <c r="N130" i="43"/>
  <c r="O130" i="43" s="1"/>
  <c r="N129" i="43"/>
  <c r="O129" i="43" s="1"/>
  <c r="N128" i="43"/>
  <c r="O128" i="43" s="1"/>
  <c r="M127" i="43"/>
  <c r="L127" i="43"/>
  <c r="K127" i="43"/>
  <c r="J127" i="43"/>
  <c r="I127" i="43"/>
  <c r="H127" i="43"/>
  <c r="G127" i="43"/>
  <c r="F127" i="43"/>
  <c r="E127" i="43"/>
  <c r="N127" i="43" s="1"/>
  <c r="O127" i="43" s="1"/>
  <c r="D127" i="43"/>
  <c r="N126" i="43"/>
  <c r="O126" i="43" s="1"/>
  <c r="N125" i="43"/>
  <c r="O125" i="43" s="1"/>
  <c r="N124" i="43"/>
  <c r="O124" i="43"/>
  <c r="N123" i="43"/>
  <c r="O123" i="43" s="1"/>
  <c r="N122" i="43"/>
  <c r="O122" i="43" s="1"/>
  <c r="N121" i="43"/>
  <c r="O121" i="43" s="1"/>
  <c r="N120" i="43"/>
  <c r="O120" i="43" s="1"/>
  <c r="N119" i="43"/>
  <c r="O119" i="43" s="1"/>
  <c r="N118" i="43"/>
  <c r="O118" i="43"/>
  <c r="N117" i="43"/>
  <c r="O117" i="43" s="1"/>
  <c r="N116" i="43"/>
  <c r="O116" i="43" s="1"/>
  <c r="N115" i="43"/>
  <c r="O115" i="43" s="1"/>
  <c r="M114" i="43"/>
  <c r="L114" i="43"/>
  <c r="K114" i="43"/>
  <c r="J114" i="43"/>
  <c r="I114" i="43"/>
  <c r="H114" i="43"/>
  <c r="G114" i="43"/>
  <c r="F114" i="43"/>
  <c r="E114" i="43"/>
  <c r="E147" i="43" s="1"/>
  <c r="N147" i="43" s="1"/>
  <c r="O147" i="43" s="1"/>
  <c r="D114" i="43"/>
  <c r="N113" i="43"/>
  <c r="O113" i="43" s="1"/>
  <c r="N112" i="43"/>
  <c r="O112" i="43" s="1"/>
  <c r="N111" i="43"/>
  <c r="O111" i="43" s="1"/>
  <c r="N110" i="43"/>
  <c r="O110" i="43"/>
  <c r="N109" i="43"/>
  <c r="O109" i="43" s="1"/>
  <c r="N108" i="43"/>
  <c r="O108" i="43" s="1"/>
  <c r="N107" i="43"/>
  <c r="O107" i="43" s="1"/>
  <c r="N106" i="43"/>
  <c r="O106" i="43" s="1"/>
  <c r="N105" i="43"/>
  <c r="O105" i="43" s="1"/>
  <c r="N104" i="43"/>
  <c r="O104" i="43"/>
  <c r="N103" i="43"/>
  <c r="O103" i="43" s="1"/>
  <c r="N102" i="43"/>
  <c r="O102" i="43" s="1"/>
  <c r="N101" i="43"/>
  <c r="O101" i="43" s="1"/>
  <c r="N100" i="43"/>
  <c r="O100" i="43" s="1"/>
  <c r="N99" i="43"/>
  <c r="O99" i="43" s="1"/>
  <c r="N98" i="43"/>
  <c r="O98" i="43"/>
  <c r="N97" i="43"/>
  <c r="O97" i="43" s="1"/>
  <c r="N96" i="43"/>
  <c r="O96" i="43" s="1"/>
  <c r="N95" i="43"/>
  <c r="O95" i="43" s="1"/>
  <c r="N94" i="43"/>
  <c r="O94" i="43" s="1"/>
  <c r="N93" i="43"/>
  <c r="O93" i="43" s="1"/>
  <c r="N92" i="43"/>
  <c r="O92" i="43"/>
  <c r="N91" i="43"/>
  <c r="O91" i="43" s="1"/>
  <c r="N90" i="43"/>
  <c r="O90" i="43" s="1"/>
  <c r="N89" i="43"/>
  <c r="O89" i="43" s="1"/>
  <c r="N88" i="43"/>
  <c r="O88" i="43" s="1"/>
  <c r="N87" i="43"/>
  <c r="O87" i="43" s="1"/>
  <c r="N86" i="43"/>
  <c r="O86" i="43"/>
  <c r="N85" i="43"/>
  <c r="O85" i="43" s="1"/>
  <c r="N84" i="43"/>
  <c r="O84" i="43" s="1"/>
  <c r="N83" i="43"/>
  <c r="O83" i="43" s="1"/>
  <c r="N82" i="43"/>
  <c r="O82" i="43" s="1"/>
  <c r="N81" i="43"/>
  <c r="O81" i="43" s="1"/>
  <c r="N80" i="43"/>
  <c r="O80" i="43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38" i="42"/>
  <c r="O138" i="42" s="1"/>
  <c r="N137" i="42"/>
  <c r="O137" i="42" s="1"/>
  <c r="N136" i="42"/>
  <c r="O136" i="42" s="1"/>
  <c r="N135" i="42"/>
  <c r="O135" i="42" s="1"/>
  <c r="N134" i="42"/>
  <c r="O134" i="42"/>
  <c r="N133" i="42"/>
  <c r="O133" i="42" s="1"/>
  <c r="N132" i="42"/>
  <c r="O132" i="42" s="1"/>
  <c r="N131" i="42"/>
  <c r="O131" i="42" s="1"/>
  <c r="M130" i="42"/>
  <c r="L130" i="42"/>
  <c r="K130" i="42"/>
  <c r="J130" i="42"/>
  <c r="I130" i="42"/>
  <c r="H130" i="42"/>
  <c r="G130" i="42"/>
  <c r="F130" i="42"/>
  <c r="E130" i="42"/>
  <c r="D130" i="42"/>
  <c r="N129" i="42"/>
  <c r="O129" i="42" s="1"/>
  <c r="N128" i="42"/>
  <c r="O128" i="42" s="1"/>
  <c r="N127" i="42"/>
  <c r="O127" i="42" s="1"/>
  <c r="N126" i="42"/>
  <c r="O126" i="42"/>
  <c r="N125" i="42"/>
  <c r="O125" i="42" s="1"/>
  <c r="N124" i="42"/>
  <c r="O124" i="42" s="1"/>
  <c r="N123" i="42"/>
  <c r="O123" i="42" s="1"/>
  <c r="N122" i="42"/>
  <c r="O122" i="42" s="1"/>
  <c r="N121" i="42"/>
  <c r="O121" i="42" s="1"/>
  <c r="N120" i="42"/>
  <c r="O120" i="42"/>
  <c r="N119" i="42"/>
  <c r="O119" i="42" s="1"/>
  <c r="N118" i="42"/>
  <c r="O118" i="42" s="1"/>
  <c r="N117" i="42"/>
  <c r="O117" i="42" s="1"/>
  <c r="N116" i="42"/>
  <c r="O116" i="42" s="1"/>
  <c r="N115" i="42"/>
  <c r="O115" i="42" s="1"/>
  <c r="M114" i="42"/>
  <c r="L114" i="42"/>
  <c r="K114" i="42"/>
  <c r="J114" i="42"/>
  <c r="I114" i="42"/>
  <c r="H114" i="42"/>
  <c r="G114" i="42"/>
  <c r="F114" i="42"/>
  <c r="E114" i="42"/>
  <c r="D114" i="42"/>
  <c r="N113" i="42"/>
  <c r="O113" i="42" s="1"/>
  <c r="N112" i="42"/>
  <c r="O112" i="42"/>
  <c r="N111" i="42"/>
  <c r="O111" i="42" s="1"/>
  <c r="N110" i="42"/>
  <c r="O110" i="42" s="1"/>
  <c r="N109" i="42"/>
  <c r="O109" i="42" s="1"/>
  <c r="N108" i="42"/>
  <c r="O108" i="42" s="1"/>
  <c r="N107" i="42"/>
  <c r="O107" i="42" s="1"/>
  <c r="N106" i="42"/>
  <c r="O106" i="42"/>
  <c r="M105" i="42"/>
  <c r="L105" i="42"/>
  <c r="K105" i="42"/>
  <c r="J105" i="42"/>
  <c r="I105" i="42"/>
  <c r="H105" i="42"/>
  <c r="G105" i="42"/>
  <c r="F105" i="42"/>
  <c r="E105" i="42"/>
  <c r="D105" i="42"/>
  <c r="N104" i="42"/>
  <c r="O104" i="42"/>
  <c r="N103" i="42"/>
  <c r="O103" i="42" s="1"/>
  <c r="N102" i="42"/>
  <c r="O102" i="42" s="1"/>
  <c r="N101" i="42"/>
  <c r="O101" i="42" s="1"/>
  <c r="N100" i="42"/>
  <c r="O100" i="42" s="1"/>
  <c r="N99" i="42"/>
  <c r="O99" i="42" s="1"/>
  <c r="N98" i="42"/>
  <c r="O98" i="42"/>
  <c r="N97" i="42"/>
  <c r="O97" i="42" s="1"/>
  <c r="N96" i="42"/>
  <c r="O96" i="42" s="1"/>
  <c r="N95" i="42"/>
  <c r="O95" i="42" s="1"/>
  <c r="N94" i="42"/>
  <c r="O94" i="42" s="1"/>
  <c r="N93" i="42"/>
  <c r="O93" i="42" s="1"/>
  <c r="N92" i="42"/>
  <c r="O92" i="42"/>
  <c r="N91" i="42"/>
  <c r="O91" i="42" s="1"/>
  <c r="N90" i="42"/>
  <c r="O90" i="42" s="1"/>
  <c r="N89" i="42"/>
  <c r="O89" i="42" s="1"/>
  <c r="N88" i="42"/>
  <c r="O88" i="42" s="1"/>
  <c r="N87" i="42"/>
  <c r="O87" i="42" s="1"/>
  <c r="N86" i="42"/>
  <c r="O86" i="42"/>
  <c r="N85" i="42"/>
  <c r="O85" i="42" s="1"/>
  <c r="N84" i="42"/>
  <c r="O84" i="42" s="1"/>
  <c r="N83" i="42"/>
  <c r="O83" i="42" s="1"/>
  <c r="N82" i="42"/>
  <c r="O82" i="42" s="1"/>
  <c r="N81" i="42"/>
  <c r="O81" i="42" s="1"/>
  <c r="N80" i="42"/>
  <c r="O80" i="42"/>
  <c r="N79" i="42"/>
  <c r="O79" i="42" s="1"/>
  <c r="N78" i="42"/>
  <c r="O78" i="42" s="1"/>
  <c r="N77" i="42"/>
  <c r="O77" i="42" s="1"/>
  <c r="N76" i="42"/>
  <c r="O76" i="42" s="1"/>
  <c r="N75" i="42"/>
  <c r="O75" i="42" s="1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 s="1"/>
  <c r="N59" i="42"/>
  <c r="O59" i="42" s="1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31" i="41"/>
  <c r="O131" i="41" s="1"/>
  <c r="N130" i="41"/>
  <c r="O130" i="41" s="1"/>
  <c r="N129" i="41"/>
  <c r="O129" i="41" s="1"/>
  <c r="N128" i="41"/>
  <c r="O128" i="41" s="1"/>
  <c r="N127" i="41"/>
  <c r="O127" i="41"/>
  <c r="N126" i="41"/>
  <c r="O126" i="41" s="1"/>
  <c r="N125" i="41"/>
  <c r="O125" i="41" s="1"/>
  <c r="M124" i="41"/>
  <c r="L124" i="41"/>
  <c r="K124" i="41"/>
  <c r="J124" i="41"/>
  <c r="I124" i="41"/>
  <c r="H124" i="41"/>
  <c r="G124" i="41"/>
  <c r="F124" i="41"/>
  <c r="E124" i="41"/>
  <c r="D124" i="41"/>
  <c r="N123" i="41"/>
  <c r="O123" i="41" s="1"/>
  <c r="N122" i="41"/>
  <c r="O122" i="41" s="1"/>
  <c r="N121" i="41"/>
  <c r="O121" i="41" s="1"/>
  <c r="N120" i="41"/>
  <c r="O120" i="41" s="1"/>
  <c r="N119" i="41"/>
  <c r="O119" i="41"/>
  <c r="N118" i="41"/>
  <c r="O118" i="41" s="1"/>
  <c r="N117" i="41"/>
  <c r="O117" i="41" s="1"/>
  <c r="N116" i="41"/>
  <c r="O116" i="41" s="1"/>
  <c r="N115" i="41"/>
  <c r="O115" i="41" s="1"/>
  <c r="N114" i="41"/>
  <c r="O114" i="41" s="1"/>
  <c r="N113" i="41"/>
  <c r="O113" i="41"/>
  <c r="N112" i="41"/>
  <c r="O112" i="41" s="1"/>
  <c r="M111" i="41"/>
  <c r="L111" i="41"/>
  <c r="K111" i="41"/>
  <c r="J111" i="41"/>
  <c r="I111" i="41"/>
  <c r="H111" i="41"/>
  <c r="G111" i="41"/>
  <c r="F111" i="41"/>
  <c r="E111" i="41"/>
  <c r="D111" i="41"/>
  <c r="N110" i="41"/>
  <c r="O110" i="41" s="1"/>
  <c r="N109" i="41"/>
  <c r="O109" i="41" s="1"/>
  <c r="N108" i="41"/>
  <c r="O108" i="41" s="1"/>
  <c r="N107" i="41"/>
  <c r="O107" i="41" s="1"/>
  <c r="N106" i="41"/>
  <c r="O106" i="41" s="1"/>
  <c r="N105" i="41"/>
  <c r="O105" i="41"/>
  <c r="N104" i="41"/>
  <c r="O104" i="41" s="1"/>
  <c r="M103" i="41"/>
  <c r="L103" i="41"/>
  <c r="K103" i="41"/>
  <c r="J103" i="41"/>
  <c r="I103" i="41"/>
  <c r="H103" i="41"/>
  <c r="G103" i="41"/>
  <c r="F103" i="41"/>
  <c r="E103" i="41"/>
  <c r="D103" i="41"/>
  <c r="N102" i="41"/>
  <c r="O102" i="41" s="1"/>
  <c r="N101" i="41"/>
  <c r="O101" i="41" s="1"/>
  <c r="N100" i="41"/>
  <c r="O100" i="41" s="1"/>
  <c r="N99" i="41"/>
  <c r="O99" i="41" s="1"/>
  <c r="N98" i="41"/>
  <c r="O98" i="41" s="1"/>
  <c r="N97" i="41"/>
  <c r="O97" i="41"/>
  <c r="N96" i="41"/>
  <c r="O96" i="41" s="1"/>
  <c r="N95" i="41"/>
  <c r="O95" i="41" s="1"/>
  <c r="N94" i="41"/>
  <c r="O94" i="41" s="1"/>
  <c r="N93" i="41"/>
  <c r="O93" i="41" s="1"/>
  <c r="N92" i="41"/>
  <c r="O92" i="41" s="1"/>
  <c r="N91" i="41"/>
  <c r="O91" i="41"/>
  <c r="N90" i="41"/>
  <c r="O90" i="41" s="1"/>
  <c r="N89" i="41"/>
  <c r="O89" i="41" s="1"/>
  <c r="N88" i="41"/>
  <c r="O88" i="41" s="1"/>
  <c r="N87" i="41"/>
  <c r="O87" i="41" s="1"/>
  <c r="N86" i="41"/>
  <c r="O86" i="41" s="1"/>
  <c r="N85" i="41"/>
  <c r="O85" i="41"/>
  <c r="N84" i="41"/>
  <c r="O84" i="41" s="1"/>
  <c r="N83" i="41"/>
  <c r="O83" i="41" s="1"/>
  <c r="N82" i="41"/>
  <c r="O82" i="41" s="1"/>
  <c r="N81" i="41"/>
  <c r="O81" i="41" s="1"/>
  <c r="N80" i="41"/>
  <c r="O80" i="41" s="1"/>
  <c r="N79" i="41"/>
  <c r="O79" i="41"/>
  <c r="N78" i="41"/>
  <c r="O78" i="41" s="1"/>
  <c r="N77" i="41"/>
  <c r="O77" i="41" s="1"/>
  <c r="N76" i="41"/>
  <c r="O76" i="41" s="1"/>
  <c r="N75" i="41"/>
  <c r="O75" i="41" s="1"/>
  <c r="N74" i="41"/>
  <c r="O74" i="41" s="1"/>
  <c r="N73" i="41"/>
  <c r="O73" i="4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 s="1"/>
  <c r="M56" i="41"/>
  <c r="L56" i="41"/>
  <c r="K56" i="41"/>
  <c r="J56" i="41"/>
  <c r="I56" i="41"/>
  <c r="H56" i="41"/>
  <c r="G56" i="41"/>
  <c r="F56" i="41"/>
  <c r="E56" i="41"/>
  <c r="N56" i="41" s="1"/>
  <c r="O56" i="41" s="1"/>
  <c r="D56" i="41"/>
  <c r="N55" i="41"/>
  <c r="O55" i="41" s="1"/>
  <c r="N54" i="41"/>
  <c r="O54" i="41" s="1"/>
  <c r="N53" i="41"/>
  <c r="O53" i="4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25" i="40"/>
  <c r="O125" i="40" s="1"/>
  <c r="N124" i="40"/>
  <c r="O124" i="40" s="1"/>
  <c r="N123" i="40"/>
  <c r="O123" i="40" s="1"/>
  <c r="N122" i="40"/>
  <c r="O122" i="40" s="1"/>
  <c r="N121" i="40"/>
  <c r="O121" i="40" s="1"/>
  <c r="N120" i="40"/>
  <c r="O120" i="40"/>
  <c r="N119" i="40"/>
  <c r="O119" i="40" s="1"/>
  <c r="N118" i="40"/>
  <c r="O118" i="40" s="1"/>
  <c r="N117" i="40"/>
  <c r="O117" i="40" s="1"/>
  <c r="N116" i="40"/>
  <c r="O116" i="40" s="1"/>
  <c r="M115" i="40"/>
  <c r="L115" i="40"/>
  <c r="K115" i="40"/>
  <c r="J115" i="40"/>
  <c r="I115" i="40"/>
  <c r="H115" i="40"/>
  <c r="G115" i="40"/>
  <c r="F115" i="40"/>
  <c r="E115" i="40"/>
  <c r="D115" i="40"/>
  <c r="N115" i="40" s="1"/>
  <c r="O115" i="40" s="1"/>
  <c r="N114" i="40"/>
  <c r="O114" i="40" s="1"/>
  <c r="N113" i="40"/>
  <c r="O113" i="40"/>
  <c r="N112" i="40"/>
  <c r="O112" i="40"/>
  <c r="N111" i="40"/>
  <c r="O111" i="40"/>
  <c r="N110" i="40"/>
  <c r="O110" i="40"/>
  <c r="N109" i="40"/>
  <c r="O109" i="40"/>
  <c r="N108" i="40"/>
  <c r="O108" i="40" s="1"/>
  <c r="M107" i="40"/>
  <c r="L107" i="40"/>
  <c r="K107" i="40"/>
  <c r="J107" i="40"/>
  <c r="I107" i="40"/>
  <c r="H107" i="40"/>
  <c r="G107" i="40"/>
  <c r="F107" i="40"/>
  <c r="E107" i="40"/>
  <c r="D107" i="40"/>
  <c r="N106" i="40"/>
  <c r="O106" i="40" s="1"/>
  <c r="N105" i="40"/>
  <c r="O105" i="40"/>
  <c r="N104" i="40"/>
  <c r="O104" i="40"/>
  <c r="N103" i="40"/>
  <c r="O103" i="40"/>
  <c r="N102" i="40"/>
  <c r="O102" i="40"/>
  <c r="N101" i="40"/>
  <c r="O101" i="40"/>
  <c r="M100" i="40"/>
  <c r="L100" i="40"/>
  <c r="K100" i="40"/>
  <c r="J100" i="40"/>
  <c r="I100" i="40"/>
  <c r="H100" i="40"/>
  <c r="G100" i="40"/>
  <c r="F100" i="40"/>
  <c r="E100" i="40"/>
  <c r="D100" i="40"/>
  <c r="N99" i="40"/>
  <c r="O99" i="40"/>
  <c r="N98" i="40"/>
  <c r="O98" i="40" s="1"/>
  <c r="N97" i="40"/>
  <c r="O97" i="40"/>
  <c r="N96" i="40"/>
  <c r="O96" i="40"/>
  <c r="N95" i="40"/>
  <c r="O95" i="40"/>
  <c r="N94" i="40"/>
  <c r="O94" i="40"/>
  <c r="N93" i="40"/>
  <c r="O93" i="40"/>
  <c r="N92" i="40"/>
  <c r="O92" i="40" s="1"/>
  <c r="N91" i="40"/>
  <c r="O91" i="40"/>
  <c r="N90" i="40"/>
  <c r="O90" i="40"/>
  <c r="N89" i="40"/>
  <c r="O89" i="40"/>
  <c r="N88" i="40"/>
  <c r="O88" i="40"/>
  <c r="N87" i="40"/>
  <c r="O87" i="40"/>
  <c r="N86" i="40"/>
  <c r="O86" i="40" s="1"/>
  <c r="N85" i="40"/>
  <c r="O85" i="40"/>
  <c r="N84" i="40"/>
  <c r="O84" i="40"/>
  <c r="N83" i="40"/>
  <c r="O83" i="40"/>
  <c r="N82" i="40"/>
  <c r="O82" i="40"/>
  <c r="N81" i="40"/>
  <c r="O81" i="40"/>
  <c r="N80" i="40"/>
  <c r="O80" i="40" s="1"/>
  <c r="N79" i="40"/>
  <c r="O79" i="40"/>
  <c r="N78" i="40"/>
  <c r="O78" i="40"/>
  <c r="N77" i="40"/>
  <c r="O77" i="40"/>
  <c r="N76" i="40"/>
  <c r="O76" i="40"/>
  <c r="N75" i="40"/>
  <c r="O75" i="40"/>
  <c r="N74" i="40"/>
  <c r="O74" i="40" s="1"/>
  <c r="N73" i="40"/>
  <c r="O73" i="40"/>
  <c r="N72" i="40"/>
  <c r="O72" i="40"/>
  <c r="N71" i="40"/>
  <c r="O71" i="40"/>
  <c r="N70" i="40"/>
  <c r="O70" i="40"/>
  <c r="N69" i="40"/>
  <c r="O69" i="40"/>
  <c r="N68" i="40"/>
  <c r="O68" i="40" s="1"/>
  <c r="N67" i="40"/>
  <c r="O67" i="40"/>
  <c r="N66" i="40"/>
  <c r="O66" i="40"/>
  <c r="N65" i="40"/>
  <c r="O65" i="40"/>
  <c r="N64" i="40"/>
  <c r="O64" i="40"/>
  <c r="N63" i="40"/>
  <c r="O63" i="40"/>
  <c r="M62" i="40"/>
  <c r="L62" i="40"/>
  <c r="K62" i="40"/>
  <c r="J62" i="40"/>
  <c r="I62" i="40"/>
  <c r="H62" i="40"/>
  <c r="G62" i="40"/>
  <c r="F62" i="40"/>
  <c r="E62" i="40"/>
  <c r="D62" i="40"/>
  <c r="N61" i="40"/>
  <c r="O61" i="40"/>
  <c r="N60" i="40"/>
  <c r="O60" i="40" s="1"/>
  <c r="N59" i="40"/>
  <c r="O59" i="40"/>
  <c r="N58" i="40"/>
  <c r="O58" i="40"/>
  <c r="N57" i="40"/>
  <c r="O57" i="40"/>
  <c r="N56" i="40"/>
  <c r="O56" i="40"/>
  <c r="N55" i="40"/>
  <c r="O55" i="40"/>
  <c r="N54" i="40"/>
  <c r="O54" i="40" s="1"/>
  <c r="N53" i="40"/>
  <c r="O53" i="40"/>
  <c r="N52" i="40"/>
  <c r="O52" i="40"/>
  <c r="N51" i="40"/>
  <c r="O51" i="40"/>
  <c r="N50" i="40"/>
  <c r="O50" i="40"/>
  <c r="N49" i="40"/>
  <c r="O49" i="40"/>
  <c r="N48" i="40"/>
  <c r="O48" i="40" s="1"/>
  <c r="N47" i="40"/>
  <c r="O47" i="40"/>
  <c r="N46" i="40"/>
  <c r="O46" i="40"/>
  <c r="N45" i="40"/>
  <c r="O45" i="40"/>
  <c r="N44" i="40"/>
  <c r="O44" i="40"/>
  <c r="N43" i="40"/>
  <c r="O43" i="40"/>
  <c r="N42" i="40"/>
  <c r="O42" i="40" s="1"/>
  <c r="N41" i="40"/>
  <c r="O41" i="40"/>
  <c r="N40" i="40"/>
  <c r="O40" i="40"/>
  <c r="N39" i="40"/>
  <c r="O39" i="40"/>
  <c r="N38" i="40"/>
  <c r="O38" i="40"/>
  <c r="N37" i="40"/>
  <c r="O37" i="40"/>
  <c r="N36" i="40"/>
  <c r="O36" i="40" s="1"/>
  <c r="N35" i="40"/>
  <c r="O35" i="40"/>
  <c r="N34" i="40"/>
  <c r="O34" i="40"/>
  <c r="N33" i="40"/>
  <c r="O33" i="40"/>
  <c r="N32" i="40"/>
  <c r="O32" i="40" s="1"/>
  <c r="N31" i="40"/>
  <c r="O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F126" i="40" s="1"/>
  <c r="E28" i="40"/>
  <c r="D28" i="40"/>
  <c r="N27" i="40"/>
  <c r="O27" i="40"/>
  <c r="N26" i="40"/>
  <c r="O26" i="40"/>
  <c r="N25" i="40"/>
  <c r="O25" i="40"/>
  <c r="N24" i="40"/>
  <c r="O24" i="40" s="1"/>
  <c r="N23" i="40"/>
  <c r="O23" i="40"/>
  <c r="N22" i="40"/>
  <c r="O22" i="40" s="1"/>
  <c r="N21" i="40"/>
  <c r="O21" i="40"/>
  <c r="N20" i="40"/>
  <c r="O20" i="40"/>
  <c r="N19" i="40"/>
  <c r="O19" i="40"/>
  <c r="N18" i="40"/>
  <c r="O18" i="40" s="1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D126" i="40" s="1"/>
  <c r="N14" i="40"/>
  <c r="O14" i="40" s="1"/>
  <c r="N13" i="40"/>
  <c r="O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119" i="39"/>
  <c r="O119" i="39"/>
  <c r="N118" i="39"/>
  <c r="O118" i="39"/>
  <c r="N117" i="39"/>
  <c r="O117" i="39" s="1"/>
  <c r="N116" i="39"/>
  <c r="O116" i="39"/>
  <c r="N115" i="39"/>
  <c r="O115" i="39" s="1"/>
  <c r="M114" i="39"/>
  <c r="L114" i="39"/>
  <c r="K114" i="39"/>
  <c r="J114" i="39"/>
  <c r="I114" i="39"/>
  <c r="H114" i="39"/>
  <c r="G114" i="39"/>
  <c r="F114" i="39"/>
  <c r="E114" i="39"/>
  <c r="D114" i="39"/>
  <c r="N114" i="39" s="1"/>
  <c r="O114" i="39" s="1"/>
  <c r="N113" i="39"/>
  <c r="O113" i="39" s="1"/>
  <c r="N112" i="39"/>
  <c r="O112" i="39"/>
  <c r="N111" i="39"/>
  <c r="O111" i="39"/>
  <c r="N110" i="39"/>
  <c r="O110" i="39"/>
  <c r="N109" i="39"/>
  <c r="O109" i="39" s="1"/>
  <c r="N108" i="39"/>
  <c r="O108" i="39"/>
  <c r="N107" i="39"/>
  <c r="O107" i="39" s="1"/>
  <c r="M106" i="39"/>
  <c r="L106" i="39"/>
  <c r="K106" i="39"/>
  <c r="J106" i="39"/>
  <c r="I106" i="39"/>
  <c r="H106" i="39"/>
  <c r="G106" i="39"/>
  <c r="F106" i="39"/>
  <c r="E106" i="39"/>
  <c r="D106" i="39"/>
  <c r="N106" i="39" s="1"/>
  <c r="O106" i="39" s="1"/>
  <c r="N105" i="39"/>
  <c r="O105" i="39" s="1"/>
  <c r="N104" i="39"/>
  <c r="O104" i="39"/>
  <c r="N103" i="39"/>
  <c r="O103" i="39"/>
  <c r="N102" i="39"/>
  <c r="O102" i="39"/>
  <c r="N101" i="39"/>
  <c r="O101" i="39" s="1"/>
  <c r="N100" i="39"/>
  <c r="O100" i="39"/>
  <c r="M99" i="39"/>
  <c r="L99" i="39"/>
  <c r="K99" i="39"/>
  <c r="J99" i="39"/>
  <c r="I99" i="39"/>
  <c r="H99" i="39"/>
  <c r="G99" i="39"/>
  <c r="F99" i="39"/>
  <c r="E99" i="39"/>
  <c r="D99" i="39"/>
  <c r="N98" i="39"/>
  <c r="O98" i="39" s="1"/>
  <c r="N97" i="39"/>
  <c r="O97" i="39"/>
  <c r="N96" i="39"/>
  <c r="O96" i="39"/>
  <c r="N95" i="39"/>
  <c r="O95" i="39"/>
  <c r="N94" i="39"/>
  <c r="O94" i="39" s="1"/>
  <c r="N93" i="39"/>
  <c r="O93" i="39"/>
  <c r="N92" i="39"/>
  <c r="O92" i="39" s="1"/>
  <c r="N91" i="39"/>
  <c r="O91" i="39"/>
  <c r="N90" i="39"/>
  <c r="O90" i="39"/>
  <c r="N89" i="39"/>
  <c r="O89" i="39"/>
  <c r="N88" i="39"/>
  <c r="O88" i="39" s="1"/>
  <c r="N87" i="39"/>
  <c r="O87" i="39"/>
  <c r="N86" i="39"/>
  <c r="O86" i="39" s="1"/>
  <c r="N85" i="39"/>
  <c r="O85" i="39"/>
  <c r="N84" i="39"/>
  <c r="O84" i="39"/>
  <c r="N83" i="39"/>
  <c r="O83" i="39"/>
  <c r="N82" i="39"/>
  <c r="O82" i="39" s="1"/>
  <c r="N81" i="39"/>
  <c r="O81" i="39"/>
  <c r="N80" i="39"/>
  <c r="O80" i="39" s="1"/>
  <c r="N79" i="39"/>
  <c r="O79" i="39"/>
  <c r="N78" i="39"/>
  <c r="O78" i="39"/>
  <c r="N77" i="39"/>
  <c r="O77" i="39"/>
  <c r="N76" i="39"/>
  <c r="O76" i="39" s="1"/>
  <c r="N75" i="39"/>
  <c r="O75" i="39"/>
  <c r="N74" i="39"/>
  <c r="O74" i="39" s="1"/>
  <c r="N73" i="39"/>
  <c r="O73" i="39"/>
  <c r="N72" i="39"/>
  <c r="O72" i="39"/>
  <c r="N71" i="39"/>
  <c r="O71" i="39"/>
  <c r="N70" i="39"/>
  <c r="O70" i="39" s="1"/>
  <c r="N69" i="39"/>
  <c r="O69" i="39"/>
  <c r="N68" i="39"/>
  <c r="O68" i="39" s="1"/>
  <c r="N67" i="39"/>
  <c r="O67" i="39"/>
  <c r="N66" i="39"/>
  <c r="O66" i="39"/>
  <c r="N65" i="39"/>
  <c r="O65" i="39"/>
  <c r="N64" i="39"/>
  <c r="O64" i="39" s="1"/>
  <c r="N63" i="39"/>
  <c r="O63" i="39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D120" i="39" s="1"/>
  <c r="N60" i="39"/>
  <c r="O60" i="39" s="1"/>
  <c r="N59" i="39"/>
  <c r="O59" i="39"/>
  <c r="N58" i="39"/>
  <c r="O58" i="39"/>
  <c r="N57" i="39"/>
  <c r="O57" i="39"/>
  <c r="N56" i="39"/>
  <c r="O56" i="39" s="1"/>
  <c r="N55" i="39"/>
  <c r="O55" i="39"/>
  <c r="N54" i="39"/>
  <c r="O54" i="39" s="1"/>
  <c r="N53" i="39"/>
  <c r="O53" i="39"/>
  <c r="N52" i="39"/>
  <c r="O52" i="39"/>
  <c r="N51" i="39"/>
  <c r="O51" i="39"/>
  <c r="N50" i="39"/>
  <c r="O50" i="39" s="1"/>
  <c r="N49" i="39"/>
  <c r="O49" i="39"/>
  <c r="N48" i="39"/>
  <c r="O48" i="39" s="1"/>
  <c r="N47" i="39"/>
  <c r="O47" i="39"/>
  <c r="N46" i="39"/>
  <c r="O46" i="39"/>
  <c r="N45" i="39"/>
  <c r="O45" i="39"/>
  <c r="N44" i="39"/>
  <c r="O44" i="39" s="1"/>
  <c r="N43" i="39"/>
  <c r="O43" i="39"/>
  <c r="N42" i="39"/>
  <c r="O42" i="39" s="1"/>
  <c r="N41" i="39"/>
  <c r="O41" i="39"/>
  <c r="N40" i="39"/>
  <c r="O40" i="39"/>
  <c r="N39" i="39"/>
  <c r="O39" i="39"/>
  <c r="N38" i="39"/>
  <c r="O38" i="39" s="1"/>
  <c r="N37" i="39"/>
  <c r="O37" i="39"/>
  <c r="N36" i="39"/>
  <c r="O36" i="39" s="1"/>
  <c r="N35" i="39"/>
  <c r="O35" i="39"/>
  <c r="N34" i="39"/>
  <c r="O34" i="39"/>
  <c r="N33" i="39"/>
  <c r="O33" i="39"/>
  <c r="N32" i="39"/>
  <c r="O32" i="39" s="1"/>
  <c r="N31" i="39"/>
  <c r="O31" i="39"/>
  <c r="N30" i="39"/>
  <c r="O30" i="39" s="1"/>
  <c r="N29" i="39"/>
  <c r="O29" i="39"/>
  <c r="N28" i="39"/>
  <c r="O28" i="39"/>
  <c r="M27" i="39"/>
  <c r="L27" i="39"/>
  <c r="K27" i="39"/>
  <c r="J27" i="39"/>
  <c r="I27" i="39"/>
  <c r="H27" i="39"/>
  <c r="H120" i="39" s="1"/>
  <c r="G27" i="39"/>
  <c r="F27" i="39"/>
  <c r="E27" i="39"/>
  <c r="D27" i="39"/>
  <c r="N26" i="39"/>
  <c r="O26" i="39"/>
  <c r="N25" i="39"/>
  <c r="O25" i="39"/>
  <c r="N24" i="39"/>
  <c r="O24" i="39" s="1"/>
  <c r="N23" i="39"/>
  <c r="O23" i="39"/>
  <c r="N22" i="39"/>
  <c r="O22" i="39" s="1"/>
  <c r="N21" i="39"/>
  <c r="O21" i="39"/>
  <c r="N20" i="39"/>
  <c r="O20" i="39"/>
  <c r="N19" i="39"/>
  <c r="O19" i="39"/>
  <c r="N18" i="39"/>
  <c r="O18" i="39" s="1"/>
  <c r="N17" i="39"/>
  <c r="O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F120" i="39" s="1"/>
  <c r="E14" i="39"/>
  <c r="D14" i="39"/>
  <c r="N13" i="39"/>
  <c r="O13" i="39"/>
  <c r="N12" i="39"/>
  <c r="O12" i="39"/>
  <c r="N11" i="39"/>
  <c r="O11" i="39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K120" i="39" s="1"/>
  <c r="J5" i="39"/>
  <c r="I5" i="39"/>
  <c r="H5" i="39"/>
  <c r="G5" i="39"/>
  <c r="G120" i="39" s="1"/>
  <c r="F5" i="39"/>
  <c r="E5" i="39"/>
  <c r="D5" i="39"/>
  <c r="N120" i="38"/>
  <c r="O120" i="38"/>
  <c r="N119" i="38"/>
  <c r="O119" i="38"/>
  <c r="N118" i="38"/>
  <c r="O118" i="38" s="1"/>
  <c r="N117" i="38"/>
  <c r="O117" i="38"/>
  <c r="N116" i="38"/>
  <c r="O116" i="38" s="1"/>
  <c r="N115" i="38"/>
  <c r="O115" i="38"/>
  <c r="M114" i="38"/>
  <c r="L114" i="38"/>
  <c r="K114" i="38"/>
  <c r="J114" i="38"/>
  <c r="I114" i="38"/>
  <c r="H114" i="38"/>
  <c r="G114" i="38"/>
  <c r="F114" i="38"/>
  <c r="E114" i="38"/>
  <c r="D114" i="38"/>
  <c r="N113" i="38"/>
  <c r="O113" i="38"/>
  <c r="N112" i="38"/>
  <c r="O112" i="38"/>
  <c r="N111" i="38"/>
  <c r="O111" i="38" s="1"/>
  <c r="N110" i="38"/>
  <c r="O110" i="38" s="1"/>
  <c r="N109" i="38"/>
  <c r="O109" i="38"/>
  <c r="N108" i="38"/>
  <c r="O108" i="38" s="1"/>
  <c r="N107" i="38"/>
  <c r="O107" i="38"/>
  <c r="M106" i="38"/>
  <c r="L106" i="38"/>
  <c r="K106" i="38"/>
  <c r="J106" i="38"/>
  <c r="I106" i="38"/>
  <c r="H106" i="38"/>
  <c r="G106" i="38"/>
  <c r="F106" i="38"/>
  <c r="E106" i="38"/>
  <c r="D106" i="38"/>
  <c r="N106" i="38" s="1"/>
  <c r="O106" i="38" s="1"/>
  <c r="N105" i="38"/>
  <c r="O105" i="38"/>
  <c r="N104" i="38"/>
  <c r="O104" i="38"/>
  <c r="N103" i="38"/>
  <c r="O103" i="38" s="1"/>
  <c r="N102" i="38"/>
  <c r="O102" i="38"/>
  <c r="N101" i="38"/>
  <c r="O101" i="38" s="1"/>
  <c r="N100" i="38"/>
  <c r="O100" i="38"/>
  <c r="M99" i="38"/>
  <c r="L99" i="38"/>
  <c r="K99" i="38"/>
  <c r="J99" i="38"/>
  <c r="I99" i="38"/>
  <c r="H99" i="38"/>
  <c r="G99" i="38"/>
  <c r="F99" i="38"/>
  <c r="E99" i="38"/>
  <c r="D99" i="38"/>
  <c r="N98" i="38"/>
  <c r="O98" i="38"/>
  <c r="N97" i="38"/>
  <c r="O97" i="38"/>
  <c r="N96" i="38"/>
  <c r="O96" i="38" s="1"/>
  <c r="N95" i="38"/>
  <c r="O95" i="38" s="1"/>
  <c r="N94" i="38"/>
  <c r="O94" i="38"/>
  <c r="N93" i="38"/>
  <c r="O93" i="38" s="1"/>
  <c r="N92" i="38"/>
  <c r="O92" i="38"/>
  <c r="N91" i="38"/>
  <c r="O91" i="38"/>
  <c r="N90" i="38"/>
  <c r="O90" i="38" s="1"/>
  <c r="N89" i="38"/>
  <c r="O89" i="38" s="1"/>
  <c r="N88" i="38"/>
  <c r="O88" i="38"/>
  <c r="N87" i="38"/>
  <c r="O87" i="38" s="1"/>
  <c r="N86" i="38"/>
  <c r="O86" i="38"/>
  <c r="N85" i="38"/>
  <c r="O85" i="38"/>
  <c r="N84" i="38"/>
  <c r="O84" i="38" s="1"/>
  <c r="N83" i="38"/>
  <c r="O83" i="38" s="1"/>
  <c r="N82" i="38"/>
  <c r="O82" i="38"/>
  <c r="N81" i="38"/>
  <c r="O81" i="38" s="1"/>
  <c r="N80" i="38"/>
  <c r="O80" i="38"/>
  <c r="N79" i="38"/>
  <c r="O79" i="38"/>
  <c r="N78" i="38"/>
  <c r="O78" i="38" s="1"/>
  <c r="N77" i="38"/>
  <c r="O77" i="38" s="1"/>
  <c r="N76" i="38"/>
  <c r="O76" i="38"/>
  <c r="N75" i="38"/>
  <c r="O75" i="38" s="1"/>
  <c r="N74" i="38"/>
  <c r="O74" i="38"/>
  <c r="N73" i="38"/>
  <c r="O73" i="38"/>
  <c r="N72" i="38"/>
  <c r="O72" i="38" s="1"/>
  <c r="N71" i="38"/>
  <c r="O71" i="38" s="1"/>
  <c r="N70" i="38"/>
  <c r="O70" i="38"/>
  <c r="N69" i="38"/>
  <c r="O69" i="38" s="1"/>
  <c r="N68" i="38"/>
  <c r="O68" i="38"/>
  <c r="N67" i="38"/>
  <c r="O67" i="38"/>
  <c r="N66" i="38"/>
  <c r="O66" i="38" s="1"/>
  <c r="N65" i="38"/>
  <c r="O65" i="38" s="1"/>
  <c r="N64" i="38"/>
  <c r="O64" i="38"/>
  <c r="N63" i="38"/>
  <c r="O63" i="38" s="1"/>
  <c r="N62" i="38"/>
  <c r="O62" i="38"/>
  <c r="N61" i="38"/>
  <c r="O61" i="38"/>
  <c r="M60" i="38"/>
  <c r="L60" i="38"/>
  <c r="K60" i="38"/>
  <c r="J60" i="38"/>
  <c r="I60" i="38"/>
  <c r="H60" i="38"/>
  <c r="G60" i="38"/>
  <c r="F60" i="38"/>
  <c r="E60" i="38"/>
  <c r="D60" i="38"/>
  <c r="N59" i="38"/>
  <c r="O59" i="38" s="1"/>
  <c r="N58" i="38"/>
  <c r="O58" i="38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/>
  <c r="M26" i="38"/>
  <c r="M121" i="38" s="1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G121" i="38" s="1"/>
  <c r="F15" i="38"/>
  <c r="E15" i="38"/>
  <c r="D15" i="38"/>
  <c r="N14" i="38"/>
  <c r="O14" i="38" s="1"/>
  <c r="N13" i="38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K121" i="38" s="1"/>
  <c r="J5" i="38"/>
  <c r="I5" i="38"/>
  <c r="H5" i="38"/>
  <c r="G5" i="38"/>
  <c r="F5" i="38"/>
  <c r="E5" i="38"/>
  <c r="D5" i="38"/>
  <c r="N5" i="38" s="1"/>
  <c r="O5" i="38" s="1"/>
  <c r="N121" i="37"/>
  <c r="O121" i="37" s="1"/>
  <c r="N120" i="37"/>
  <c r="O120" i="37" s="1"/>
  <c r="N119" i="37"/>
  <c r="O119" i="37" s="1"/>
  <c r="N118" i="37"/>
  <c r="O118" i="37" s="1"/>
  <c r="N117" i="37"/>
  <c r="O117" i="37"/>
  <c r="M116" i="37"/>
  <c r="L116" i="37"/>
  <c r="K116" i="37"/>
  <c r="N116" i="37" s="1"/>
  <c r="O116" i="37" s="1"/>
  <c r="J116" i="37"/>
  <c r="I116" i="37"/>
  <c r="H116" i="37"/>
  <c r="G116" i="37"/>
  <c r="F116" i="37"/>
  <c r="E116" i="37"/>
  <c r="D116" i="37"/>
  <c r="N115" i="37"/>
  <c r="O115" i="37"/>
  <c r="N114" i="37"/>
  <c r="O114" i="37" s="1"/>
  <c r="N113" i="37"/>
  <c r="O113" i="37" s="1"/>
  <c r="N112" i="37"/>
  <c r="O112" i="37" s="1"/>
  <c r="N111" i="37"/>
  <c r="O111" i="37" s="1"/>
  <c r="N110" i="37"/>
  <c r="O110" i="37"/>
  <c r="N109" i="37"/>
  <c r="O109" i="37"/>
  <c r="N108" i="37"/>
  <c r="O108" i="37" s="1"/>
  <c r="M107" i="37"/>
  <c r="L107" i="37"/>
  <c r="K107" i="37"/>
  <c r="J107" i="37"/>
  <c r="I107" i="37"/>
  <c r="H107" i="37"/>
  <c r="G107" i="37"/>
  <c r="F107" i="37"/>
  <c r="E107" i="37"/>
  <c r="D107" i="37"/>
  <c r="N106" i="37"/>
  <c r="O106" i="37" s="1"/>
  <c r="N105" i="37"/>
  <c r="O105" i="37" s="1"/>
  <c r="N104" i="37"/>
  <c r="O104" i="37" s="1"/>
  <c r="N103" i="37"/>
  <c r="O103" i="37" s="1"/>
  <c r="N102" i="37"/>
  <c r="O102" i="37"/>
  <c r="N101" i="37"/>
  <c r="O101" i="37"/>
  <c r="M100" i="37"/>
  <c r="L100" i="37"/>
  <c r="K100" i="37"/>
  <c r="J100" i="37"/>
  <c r="I100" i="37"/>
  <c r="H100" i="37"/>
  <c r="G100" i="37"/>
  <c r="F100" i="37"/>
  <c r="E100" i="37"/>
  <c r="D100" i="37"/>
  <c r="N100" i="37" s="1"/>
  <c r="O100" i="37" s="1"/>
  <c r="N99" i="37"/>
  <c r="O99" i="37" s="1"/>
  <c r="N98" i="37"/>
  <c r="O98" i="37"/>
  <c r="N97" i="37"/>
  <c r="O97" i="37"/>
  <c r="N96" i="37"/>
  <c r="O96" i="37" s="1"/>
  <c r="N95" i="37"/>
  <c r="O95" i="37" s="1"/>
  <c r="N94" i="37"/>
  <c r="O94" i="37"/>
  <c r="N93" i="37"/>
  <c r="O93" i="37" s="1"/>
  <c r="N92" i="37"/>
  <c r="O92" i="37"/>
  <c r="N91" i="37"/>
  <c r="O91" i="37"/>
  <c r="N90" i="37"/>
  <c r="O90" i="37" s="1"/>
  <c r="N89" i="37"/>
  <c r="O89" i="37" s="1"/>
  <c r="N88" i="37"/>
  <c r="O88" i="37"/>
  <c r="N87" i="37"/>
  <c r="O87" i="37" s="1"/>
  <c r="N86" i="37"/>
  <c r="O86" i="37"/>
  <c r="N85" i="37"/>
  <c r="O85" i="37"/>
  <c r="N84" i="37"/>
  <c r="O84" i="37" s="1"/>
  <c r="N83" i="37"/>
  <c r="O83" i="37" s="1"/>
  <c r="N82" i="37"/>
  <c r="O82" i="37"/>
  <c r="N81" i="37"/>
  <c r="O81" i="37" s="1"/>
  <c r="N80" i="37"/>
  <c r="O80" i="37"/>
  <c r="N79" i="37"/>
  <c r="O79" i="37"/>
  <c r="N78" i="37"/>
  <c r="O78" i="37" s="1"/>
  <c r="N77" i="37"/>
  <c r="O77" i="37" s="1"/>
  <c r="N76" i="37"/>
  <c r="O76" i="37"/>
  <c r="N75" i="37"/>
  <c r="O75" i="37" s="1"/>
  <c r="N74" i="37"/>
  <c r="O74" i="37"/>
  <c r="N73" i="37"/>
  <c r="O73" i="37"/>
  <c r="N72" i="37"/>
  <c r="O72" i="37" s="1"/>
  <c r="N71" i="37"/>
  <c r="O71" i="37" s="1"/>
  <c r="N70" i="37"/>
  <c r="O70" i="37"/>
  <c r="N69" i="37"/>
  <c r="O69" i="37" s="1"/>
  <c r="N68" i="37"/>
  <c r="O68" i="37"/>
  <c r="N67" i="37"/>
  <c r="O67" i="37"/>
  <c r="N66" i="37"/>
  <c r="O66" i="37" s="1"/>
  <c r="N65" i="37"/>
  <c r="O65" i="37" s="1"/>
  <c r="N64" i="37"/>
  <c r="O64" i="37"/>
  <c r="N63" i="37"/>
  <c r="O63" i="37" s="1"/>
  <c r="N62" i="37"/>
  <c r="O62" i="37"/>
  <c r="N61" i="37"/>
  <c r="O61" i="37"/>
  <c r="M60" i="37"/>
  <c r="L60" i="37"/>
  <c r="K60" i="37"/>
  <c r="J60" i="37"/>
  <c r="I60" i="37"/>
  <c r="H60" i="37"/>
  <c r="N60" i="37" s="1"/>
  <c r="O60" i="37" s="1"/>
  <c r="G60" i="37"/>
  <c r="F60" i="37"/>
  <c r="E60" i="37"/>
  <c r="D60" i="37"/>
  <c r="N59" i="37"/>
  <c r="O59" i="37" s="1"/>
  <c r="N58" i="37"/>
  <c r="O58" i="37"/>
  <c r="N57" i="37"/>
  <c r="O57" i="37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I122" i="37" s="1"/>
  <c r="H15" i="37"/>
  <c r="G15" i="37"/>
  <c r="F15" i="37"/>
  <c r="E15" i="37"/>
  <c r="D15" i="37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J122" i="37" s="1"/>
  <c r="I5" i="37"/>
  <c r="H5" i="37"/>
  <c r="G5" i="37"/>
  <c r="G122" i="37" s="1"/>
  <c r="F5" i="37"/>
  <c r="E5" i="37"/>
  <c r="E122" i="37" s="1"/>
  <c r="D5" i="37"/>
  <c r="D122" i="37" s="1"/>
  <c r="N135" i="36"/>
  <c r="O135" i="36" s="1"/>
  <c r="N134" i="36"/>
  <c r="O134" i="36" s="1"/>
  <c r="N133" i="36"/>
  <c r="O133" i="36" s="1"/>
  <c r="N132" i="36"/>
  <c r="O132" i="36" s="1"/>
  <c r="N131" i="36"/>
  <c r="O131" i="36" s="1"/>
  <c r="N130" i="36"/>
  <c r="O130" i="36"/>
  <c r="N129" i="36"/>
  <c r="O129" i="36" s="1"/>
  <c r="N128" i="36"/>
  <c r="O128" i="36" s="1"/>
  <c r="N127" i="36"/>
  <c r="O127" i="36" s="1"/>
  <c r="M126" i="36"/>
  <c r="L126" i="36"/>
  <c r="K126" i="36"/>
  <c r="J126" i="36"/>
  <c r="I126" i="36"/>
  <c r="H126" i="36"/>
  <c r="G126" i="36"/>
  <c r="N126" i="36" s="1"/>
  <c r="F126" i="36"/>
  <c r="E126" i="36"/>
  <c r="D126" i="36"/>
  <c r="N125" i="36"/>
  <c r="O125" i="36" s="1"/>
  <c r="N124" i="36"/>
  <c r="O124" i="36" s="1"/>
  <c r="N123" i="36"/>
  <c r="O123" i="36" s="1"/>
  <c r="N122" i="36"/>
  <c r="O122" i="36"/>
  <c r="N121" i="36"/>
  <c r="O121" i="36" s="1"/>
  <c r="N120" i="36"/>
  <c r="O120" i="36" s="1"/>
  <c r="N119" i="36"/>
  <c r="O119" i="36" s="1"/>
  <c r="N118" i="36"/>
  <c r="O118" i="36" s="1"/>
  <c r="N117" i="36"/>
  <c r="O117" i="36" s="1"/>
  <c r="N116" i="36"/>
  <c r="O116" i="36"/>
  <c r="N115" i="36"/>
  <c r="O115" i="36" s="1"/>
  <c r="N114" i="36"/>
  <c r="O114" i="36" s="1"/>
  <c r="M113" i="36"/>
  <c r="L113" i="36"/>
  <c r="K113" i="36"/>
  <c r="J113" i="36"/>
  <c r="I113" i="36"/>
  <c r="H113" i="36"/>
  <c r="G113" i="36"/>
  <c r="F113" i="36"/>
  <c r="E113" i="36"/>
  <c r="N113" i="36" s="1"/>
  <c r="O113" i="36" s="1"/>
  <c r="D113" i="36"/>
  <c r="N112" i="36"/>
  <c r="O112" i="36" s="1"/>
  <c r="N111" i="36"/>
  <c r="O111" i="36" s="1"/>
  <c r="N110" i="36"/>
  <c r="O110" i="36" s="1"/>
  <c r="N109" i="36"/>
  <c r="O109" i="36" s="1"/>
  <c r="N108" i="36"/>
  <c r="O108" i="36"/>
  <c r="N107" i="36"/>
  <c r="O107" i="36" s="1"/>
  <c r="N106" i="36"/>
  <c r="O106" i="36" s="1"/>
  <c r="N105" i="36"/>
  <c r="O105" i="36" s="1"/>
  <c r="M104" i="36"/>
  <c r="L104" i="36"/>
  <c r="K104" i="36"/>
  <c r="J104" i="36"/>
  <c r="I104" i="36"/>
  <c r="H104" i="36"/>
  <c r="G104" i="36"/>
  <c r="F104" i="36"/>
  <c r="E104" i="36"/>
  <c r="D104" i="36"/>
  <c r="N103" i="36"/>
  <c r="O103" i="36" s="1"/>
  <c r="N102" i="36"/>
  <c r="O102" i="36" s="1"/>
  <c r="N101" i="36"/>
  <c r="O101" i="36" s="1"/>
  <c r="N100" i="36"/>
  <c r="O100" i="36"/>
  <c r="N99" i="36"/>
  <c r="O99" i="36" s="1"/>
  <c r="N98" i="36"/>
  <c r="O98" i="36" s="1"/>
  <c r="N97" i="36"/>
  <c r="O97" i="36" s="1"/>
  <c r="N96" i="36"/>
  <c r="O96" i="36" s="1"/>
  <c r="N95" i="36"/>
  <c r="O95" i="36" s="1"/>
  <c r="N94" i="36"/>
  <c r="O94" i="36"/>
  <c r="N93" i="36"/>
  <c r="O93" i="36" s="1"/>
  <c r="N92" i="36"/>
  <c r="O92" i="36" s="1"/>
  <c r="N91" i="36"/>
  <c r="O91" i="36" s="1"/>
  <c r="N90" i="36"/>
  <c r="O90" i="36" s="1"/>
  <c r="N89" i="36"/>
  <c r="O89" i="36" s="1"/>
  <c r="N88" i="36"/>
  <c r="O88" i="36"/>
  <c r="N87" i="36"/>
  <c r="O87" i="36" s="1"/>
  <c r="N86" i="36"/>
  <c r="O86" i="36" s="1"/>
  <c r="N85" i="36"/>
  <c r="O85" i="36" s="1"/>
  <c r="N84" i="36"/>
  <c r="O84" i="36" s="1"/>
  <c r="N83" i="36"/>
  <c r="O83" i="36" s="1"/>
  <c r="N82" i="36"/>
  <c r="O82" i="36"/>
  <c r="N81" i="36"/>
  <c r="O81" i="36" s="1"/>
  <c r="N80" i="36"/>
  <c r="O80" i="36" s="1"/>
  <c r="N79" i="36"/>
  <c r="O79" i="36" s="1"/>
  <c r="N78" i="36"/>
  <c r="O78" i="36" s="1"/>
  <c r="N77" i="36"/>
  <c r="O77" i="36" s="1"/>
  <c r="N76" i="36"/>
  <c r="O76" i="36"/>
  <c r="N75" i="36"/>
  <c r="O75" i="36" s="1"/>
  <c r="N74" i="36"/>
  <c r="O74" i="36" s="1"/>
  <c r="N73" i="36"/>
  <c r="O73" i="36" s="1"/>
  <c r="N72" i="36"/>
  <c r="O72" i="36" s="1"/>
  <c r="N71" i="36"/>
  <c r="O71" i="36" s="1"/>
  <c r="N70" i="36"/>
  <c r="O70" i="36"/>
  <c r="N69" i="36"/>
  <c r="O69" i="36" s="1"/>
  <c r="N68" i="36"/>
  <c r="O68" i="36" s="1"/>
  <c r="N67" i="36"/>
  <c r="O67" i="36" s="1"/>
  <c r="N66" i="36"/>
  <c r="O66" i="36" s="1"/>
  <c r="N65" i="36"/>
  <c r="O65" i="36" s="1"/>
  <c r="N64" i="36"/>
  <c r="O64" i="36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 s="1"/>
  <c r="M56" i="36"/>
  <c r="L56" i="36"/>
  <c r="K56" i="36"/>
  <c r="J56" i="36"/>
  <c r="I56" i="36"/>
  <c r="H56" i="36"/>
  <c r="G56" i="36"/>
  <c r="F56" i="36"/>
  <c r="E56" i="36"/>
  <c r="D56" i="36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/>
  <c r="N49" i="36"/>
  <c r="O49" i="36" s="1"/>
  <c r="N48" i="36"/>
  <c r="O48" i="36" s="1"/>
  <c r="N47" i="36"/>
  <c r="O47" i="36" s="1"/>
  <c r="N46" i="36"/>
  <c r="O46" i="36" s="1"/>
  <c r="N45" i="36"/>
  <c r="O45" i="36" s="1"/>
  <c r="N44" i="36"/>
  <c r="O44" i="36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19" i="36"/>
  <c r="O19" i="36" s="1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 s="1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N5" i="36" s="1"/>
  <c r="O5" i="36" s="1"/>
  <c r="H5" i="36"/>
  <c r="G5" i="36"/>
  <c r="F5" i="36"/>
  <c r="E5" i="36"/>
  <c r="D5" i="36"/>
  <c r="N123" i="35"/>
  <c r="O123" i="35" s="1"/>
  <c r="N122" i="35"/>
  <c r="O122" i="35" s="1"/>
  <c r="N121" i="35"/>
  <c r="O121" i="35"/>
  <c r="N120" i="35"/>
  <c r="O120" i="35" s="1"/>
  <c r="N119" i="35"/>
  <c r="O119" i="35" s="1"/>
  <c r="N118" i="35"/>
  <c r="O118" i="35" s="1"/>
  <c r="M117" i="35"/>
  <c r="L117" i="35"/>
  <c r="K117" i="35"/>
  <c r="J117" i="35"/>
  <c r="I117" i="35"/>
  <c r="H117" i="35"/>
  <c r="N117" i="35"/>
  <c r="O117" i="35" s="1"/>
  <c r="G117" i="35"/>
  <c r="F117" i="35"/>
  <c r="E117" i="35"/>
  <c r="D117" i="35"/>
  <c r="N116" i="35"/>
  <c r="O116" i="35" s="1"/>
  <c r="N115" i="35"/>
  <c r="O115" i="35" s="1"/>
  <c r="N114" i="35"/>
  <c r="O114" i="35"/>
  <c r="N113" i="35"/>
  <c r="O113" i="35" s="1"/>
  <c r="N112" i="35"/>
  <c r="O112" i="35" s="1"/>
  <c r="N111" i="35"/>
  <c r="O111" i="35" s="1"/>
  <c r="N110" i="35"/>
  <c r="O110" i="35" s="1"/>
  <c r="N109" i="35"/>
  <c r="O109" i="35" s="1"/>
  <c r="M108" i="35"/>
  <c r="L108" i="35"/>
  <c r="K108" i="35"/>
  <c r="J108" i="35"/>
  <c r="I108" i="35"/>
  <c r="H108" i="35"/>
  <c r="G108" i="35"/>
  <c r="F108" i="35"/>
  <c r="E108" i="35"/>
  <c r="D108" i="35"/>
  <c r="N107" i="35"/>
  <c r="O107" i="35"/>
  <c r="N106" i="35"/>
  <c r="O106" i="35" s="1"/>
  <c r="N105" i="35"/>
  <c r="O105" i="35" s="1"/>
  <c r="N104" i="35"/>
  <c r="O104" i="35" s="1"/>
  <c r="N103" i="35"/>
  <c r="O103" i="35" s="1"/>
  <c r="N102" i="35"/>
  <c r="O102" i="35" s="1"/>
  <c r="N101" i="35"/>
  <c r="O101" i="35"/>
  <c r="M100" i="35"/>
  <c r="L100" i="35"/>
  <c r="K100" i="35"/>
  <c r="J100" i="35"/>
  <c r="I100" i="35"/>
  <c r="H100" i="35"/>
  <c r="G100" i="35"/>
  <c r="F100" i="35"/>
  <c r="E100" i="35"/>
  <c r="D100" i="35"/>
  <c r="N99" i="35"/>
  <c r="O99" i="35" s="1"/>
  <c r="N98" i="35"/>
  <c r="O98" i="35" s="1"/>
  <c r="N97" i="35"/>
  <c r="O97" i="35" s="1"/>
  <c r="N96" i="35"/>
  <c r="O96" i="35" s="1"/>
  <c r="N95" i="35"/>
  <c r="O95" i="35" s="1"/>
  <c r="N94" i="35"/>
  <c r="O94" i="35"/>
  <c r="N93" i="35"/>
  <c r="O93" i="35" s="1"/>
  <c r="N92" i="35"/>
  <c r="O92" i="35" s="1"/>
  <c r="N91" i="35"/>
  <c r="O91" i="35" s="1"/>
  <c r="N90" i="35"/>
  <c r="O90" i="35" s="1"/>
  <c r="N89" i="35"/>
  <c r="O89" i="35" s="1"/>
  <c r="N88" i="35"/>
  <c r="O88" i="35"/>
  <c r="N87" i="35"/>
  <c r="O87" i="35" s="1"/>
  <c r="N86" i="35"/>
  <c r="O86" i="35" s="1"/>
  <c r="N85" i="35"/>
  <c r="O85" i="35" s="1"/>
  <c r="N84" i="35"/>
  <c r="O84" i="35" s="1"/>
  <c r="N83" i="35"/>
  <c r="O83" i="35" s="1"/>
  <c r="N82" i="35"/>
  <c r="O82" i="35"/>
  <c r="N81" i="35"/>
  <c r="O81" i="35" s="1"/>
  <c r="N80" i="35"/>
  <c r="O80" i="35" s="1"/>
  <c r="N79" i="35"/>
  <c r="O79" i="35" s="1"/>
  <c r="N78" i="35"/>
  <c r="O78" i="35" s="1"/>
  <c r="N77" i="35"/>
  <c r="O77" i="35" s="1"/>
  <c r="N76" i="35"/>
  <c r="O76" i="35"/>
  <c r="N75" i="35"/>
  <c r="O75" i="35" s="1"/>
  <c r="N74" i="35"/>
  <c r="O74" i="35" s="1"/>
  <c r="N73" i="35"/>
  <c r="O73" i="35" s="1"/>
  <c r="N72" i="35"/>
  <c r="O72" i="35" s="1"/>
  <c r="N71" i="35"/>
  <c r="O71" i="35" s="1"/>
  <c r="N70" i="35"/>
  <c r="O70" i="35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/>
  <c r="N63" i="35"/>
  <c r="O63" i="35" s="1"/>
  <c r="N62" i="35"/>
  <c r="O62" i="35" s="1"/>
  <c r="N61" i="35"/>
  <c r="O61" i="35" s="1"/>
  <c r="N60" i="35"/>
  <c r="O60" i="35" s="1"/>
  <c r="M59" i="35"/>
  <c r="L59" i="35"/>
  <c r="K59" i="35"/>
  <c r="J59" i="35"/>
  <c r="I59" i="35"/>
  <c r="H59" i="35"/>
  <c r="G59" i="35"/>
  <c r="F59" i="35"/>
  <c r="E59" i="35"/>
  <c r="D59" i="35"/>
  <c r="N58" i="35"/>
  <c r="O58" i="35" s="1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G124" i="35"/>
  <c r="F24" i="35"/>
  <c r="E24" i="35"/>
  <c r="D24" i="35"/>
  <c r="N23" i="35"/>
  <c r="O23" i="35" s="1"/>
  <c r="N22" i="35"/>
  <c r="O22" i="35" s="1"/>
  <c r="N21" i="35"/>
  <c r="O21" i="35" s="1"/>
  <c r="N20" i="35"/>
  <c r="O20" i="35"/>
  <c r="N19" i="35"/>
  <c r="O19" i="35" s="1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124" i="35" s="1"/>
  <c r="K5" i="35"/>
  <c r="J5" i="35"/>
  <c r="J124" i="35" s="1"/>
  <c r="I5" i="35"/>
  <c r="H5" i="35"/>
  <c r="G5" i="35"/>
  <c r="N5" i="35" s="1"/>
  <c r="O5" i="35" s="1"/>
  <c r="F5" i="35"/>
  <c r="F124" i="35"/>
  <c r="E5" i="35"/>
  <c r="E124" i="35"/>
  <c r="D5" i="35"/>
  <c r="D124" i="35"/>
  <c r="N129" i="34"/>
  <c r="O129" i="34"/>
  <c r="N128" i="34"/>
  <c r="O128" i="34"/>
  <c r="N127" i="34"/>
  <c r="O127" i="34"/>
  <c r="N126" i="34"/>
  <c r="O126" i="34"/>
  <c r="N125" i="34"/>
  <c r="O125" i="34"/>
  <c r="N124" i="34"/>
  <c r="O124" i="34"/>
  <c r="N123" i="34"/>
  <c r="O123" i="34"/>
  <c r="M122" i="34"/>
  <c r="L122" i="34"/>
  <c r="K122" i="34"/>
  <c r="J122" i="34"/>
  <c r="I122" i="34"/>
  <c r="H122" i="34"/>
  <c r="G122" i="34"/>
  <c r="F122" i="34"/>
  <c r="N122" i="34" s="1"/>
  <c r="O122" i="34" s="1"/>
  <c r="E122" i="34"/>
  <c r="D122" i="34"/>
  <c r="N121" i="34"/>
  <c r="O121" i="34"/>
  <c r="N120" i="34"/>
  <c r="O120" i="34"/>
  <c r="N119" i="34"/>
  <c r="O119" i="34"/>
  <c r="N118" i="34"/>
  <c r="O118" i="34"/>
  <c r="N117" i="34"/>
  <c r="O117" i="34"/>
  <c r="N116" i="34"/>
  <c r="O116" i="34"/>
  <c r="N115" i="34"/>
  <c r="O115" i="34" s="1"/>
  <c r="N114" i="34"/>
  <c r="O114" i="34"/>
  <c r="M113" i="34"/>
  <c r="L113" i="34"/>
  <c r="K113" i="34"/>
  <c r="J113" i="34"/>
  <c r="I113" i="34"/>
  <c r="H113" i="34"/>
  <c r="G113" i="34"/>
  <c r="F113" i="34"/>
  <c r="E113" i="34"/>
  <c r="D113" i="34"/>
  <c r="N112" i="34"/>
  <c r="O112" i="34"/>
  <c r="N111" i="34"/>
  <c r="O111" i="34"/>
  <c r="N110" i="34"/>
  <c r="O110" i="34"/>
  <c r="N109" i="34"/>
  <c r="O109" i="34"/>
  <c r="N108" i="34"/>
  <c r="O108" i="34"/>
  <c r="N107" i="34"/>
  <c r="O107" i="34" s="1"/>
  <c r="M106" i="34"/>
  <c r="L106" i="34"/>
  <c r="L130" i="34" s="1"/>
  <c r="K106" i="34"/>
  <c r="J106" i="34"/>
  <c r="I106" i="34"/>
  <c r="H106" i="34"/>
  <c r="G106" i="34"/>
  <c r="F106" i="34"/>
  <c r="E106" i="34"/>
  <c r="D106" i="34"/>
  <c r="N105" i="34"/>
  <c r="O105" i="34"/>
  <c r="N104" i="34"/>
  <c r="O104" i="34"/>
  <c r="N103" i="34"/>
  <c r="O103" i="34"/>
  <c r="N102" i="34"/>
  <c r="O102" i="34"/>
  <c r="N101" i="34"/>
  <c r="O101" i="34" s="1"/>
  <c r="N100" i="34"/>
  <c r="O100" i="34" s="1"/>
  <c r="N99" i="34"/>
  <c r="O99" i="34"/>
  <c r="N98" i="34"/>
  <c r="O98" i="34"/>
  <c r="N97" i="34"/>
  <c r="O97" i="34"/>
  <c r="N96" i="34"/>
  <c r="O96" i="34"/>
  <c r="N95" i="34"/>
  <c r="O95" i="34" s="1"/>
  <c r="N94" i="34"/>
  <c r="O94" i="34" s="1"/>
  <c r="N93" i="34"/>
  <c r="O93" i="34"/>
  <c r="N92" i="34"/>
  <c r="O92" i="34"/>
  <c r="N91" i="34"/>
  <c r="O91" i="34"/>
  <c r="N90" i="34"/>
  <c r="O90" i="34"/>
  <c r="N89" i="34"/>
  <c r="O89" i="34" s="1"/>
  <c r="N88" i="34"/>
  <c r="O88" i="34" s="1"/>
  <c r="N87" i="34"/>
  <c r="O87" i="34"/>
  <c r="N86" i="34"/>
  <c r="O86" i="34"/>
  <c r="N85" i="34"/>
  <c r="O85" i="34"/>
  <c r="N84" i="34"/>
  <c r="O84" i="34"/>
  <c r="N83" i="34"/>
  <c r="O83" i="34" s="1"/>
  <c r="N82" i="34"/>
  <c r="O82" i="34" s="1"/>
  <c r="N81" i="34"/>
  <c r="O81" i="34"/>
  <c r="N80" i="34"/>
  <c r="O80" i="34"/>
  <c r="N79" i="34"/>
  <c r="O79" i="34"/>
  <c r="N78" i="34"/>
  <c r="O78" i="34"/>
  <c r="N77" i="34"/>
  <c r="O77" i="34" s="1"/>
  <c r="N76" i="34"/>
  <c r="O76" i="34" s="1"/>
  <c r="N75" i="34"/>
  <c r="O75" i="34"/>
  <c r="N74" i="34"/>
  <c r="O74" i="34"/>
  <c r="N73" i="34"/>
  <c r="O73" i="34"/>
  <c r="N72" i="34"/>
  <c r="O72" i="34"/>
  <c r="N71" i="34"/>
  <c r="O71" i="34" s="1"/>
  <c r="N70" i="34"/>
  <c r="O70" i="34" s="1"/>
  <c r="N69" i="34"/>
  <c r="O69" i="34"/>
  <c r="N68" i="34"/>
  <c r="O68" i="34"/>
  <c r="N67" i="34"/>
  <c r="O67" i="34"/>
  <c r="N66" i="34"/>
  <c r="O66" i="34"/>
  <c r="M65" i="34"/>
  <c r="L65" i="34"/>
  <c r="K65" i="34"/>
  <c r="J65" i="34"/>
  <c r="I65" i="34"/>
  <c r="H65" i="34"/>
  <c r="N65" i="34" s="1"/>
  <c r="O65" i="34" s="1"/>
  <c r="G65" i="34"/>
  <c r="F65" i="34"/>
  <c r="E65" i="34"/>
  <c r="D65" i="34"/>
  <c r="N64" i="34"/>
  <c r="O64" i="34" s="1"/>
  <c r="N63" i="34"/>
  <c r="O63" i="34" s="1"/>
  <c r="N62" i="34"/>
  <c r="O62" i="34"/>
  <c r="N61" i="34"/>
  <c r="O61" i="34"/>
  <c r="N60" i="34"/>
  <c r="O60" i="34"/>
  <c r="N59" i="34"/>
  <c r="O59" i="34"/>
  <c r="N58" i="34"/>
  <c r="O58" i="34" s="1"/>
  <c r="N57" i="34"/>
  <c r="O57" i="34" s="1"/>
  <c r="N56" i="34"/>
  <c r="O56" i="34"/>
  <c r="N55" i="34"/>
  <c r="O55" i="34"/>
  <c r="N54" i="34"/>
  <c r="O54" i="34"/>
  <c r="N53" i="34"/>
  <c r="O53" i="34"/>
  <c r="N52" i="34"/>
  <c r="O52" i="34" s="1"/>
  <c r="N51" i="34"/>
  <c r="O51" i="34" s="1"/>
  <c r="N50" i="34"/>
  <c r="O50" i="34"/>
  <c r="N49" i="34"/>
  <c r="O49" i="34"/>
  <c r="N48" i="34"/>
  <c r="O48" i="34"/>
  <c r="N47" i="34"/>
  <c r="O47" i="34"/>
  <c r="N46" i="34"/>
  <c r="O46" i="34" s="1"/>
  <c r="N45" i="34"/>
  <c r="O45" i="34" s="1"/>
  <c r="N44" i="34"/>
  <c r="O44" i="34"/>
  <c r="N43" i="34"/>
  <c r="O43" i="34"/>
  <c r="N42" i="34"/>
  <c r="O42" i="34"/>
  <c r="N41" i="34"/>
  <c r="O41" i="34"/>
  <c r="N40" i="34"/>
  <c r="O40" i="34" s="1"/>
  <c r="N39" i="34"/>
  <c r="O39" i="34" s="1"/>
  <c r="N38" i="34"/>
  <c r="O38" i="34"/>
  <c r="N37" i="34"/>
  <c r="O37" i="34"/>
  <c r="N36" i="34"/>
  <c r="O36" i="34"/>
  <c r="N35" i="34"/>
  <c r="O35" i="34"/>
  <c r="N34" i="34"/>
  <c r="O34" i="34" s="1"/>
  <c r="N33" i="34"/>
  <c r="O33" i="34" s="1"/>
  <c r="N32" i="34"/>
  <c r="O32" i="34"/>
  <c r="N31" i="34"/>
  <c r="O31" i="34"/>
  <c r="N30" i="34"/>
  <c r="O30" i="34"/>
  <c r="N29" i="34"/>
  <c r="O29" i="34"/>
  <c r="N28" i="34"/>
  <c r="O28" i="34" s="1"/>
  <c r="N27" i="34"/>
  <c r="O27" i="34" s="1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E130" i="34" s="1"/>
  <c r="D24" i="34"/>
  <c r="N23" i="34"/>
  <c r="O23" i="34" s="1"/>
  <c r="N22" i="34"/>
  <c r="O22" i="34" s="1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I130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N12" i="34"/>
  <c r="O12" i="34"/>
  <c r="N11" i="34"/>
  <c r="O11" i="34"/>
  <c r="N10" i="34"/>
  <c r="O10" i="34"/>
  <c r="N9" i="34"/>
  <c r="O9" i="34"/>
  <c r="N8" i="34"/>
  <c r="O8" i="34" s="1"/>
  <c r="N7" i="34"/>
  <c r="O7" i="34" s="1"/>
  <c r="N6" i="34"/>
  <c r="O6" i="34"/>
  <c r="M5" i="34"/>
  <c r="M130" i="34"/>
  <c r="L5" i="34"/>
  <c r="K5" i="34"/>
  <c r="K130" i="34"/>
  <c r="J5" i="34"/>
  <c r="I5" i="34"/>
  <c r="H5" i="34"/>
  <c r="G5" i="34"/>
  <c r="G130" i="34" s="1"/>
  <c r="F5" i="34"/>
  <c r="E5" i="34"/>
  <c r="D5" i="34"/>
  <c r="D130" i="34"/>
  <c r="E63" i="33"/>
  <c r="F63" i="33"/>
  <c r="G63" i="33"/>
  <c r="H63" i="33"/>
  <c r="I63" i="33"/>
  <c r="J63" i="33"/>
  <c r="J141" i="33" s="1"/>
  <c r="K63" i="33"/>
  <c r="L63" i="33"/>
  <c r="M63" i="33"/>
  <c r="D63" i="33"/>
  <c r="E24" i="33"/>
  <c r="F24" i="33"/>
  <c r="G24" i="33"/>
  <c r="H24" i="33"/>
  <c r="I24" i="33"/>
  <c r="N24" i="33" s="1"/>
  <c r="O24" i="33" s="1"/>
  <c r="I141" i="33"/>
  <c r="J24" i="33"/>
  <c r="K24" i="33"/>
  <c r="L24" i="33"/>
  <c r="M24" i="33"/>
  <c r="M141" i="33" s="1"/>
  <c r="D24" i="33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5" i="33"/>
  <c r="F5" i="33"/>
  <c r="G5" i="33"/>
  <c r="G141" i="33" s="1"/>
  <c r="H5" i="33"/>
  <c r="I5" i="33"/>
  <c r="J5" i="33"/>
  <c r="K5" i="33"/>
  <c r="K141" i="33" s="1"/>
  <c r="L5" i="33"/>
  <c r="M5" i="33"/>
  <c r="D5" i="33"/>
  <c r="N5" i="33" s="1"/>
  <c r="O5" i="33" s="1"/>
  <c r="E129" i="33"/>
  <c r="F129" i="33"/>
  <c r="G129" i="33"/>
  <c r="N129" i="33"/>
  <c r="O129" i="33" s="1"/>
  <c r="H129" i="33"/>
  <c r="I129" i="33"/>
  <c r="J129" i="33"/>
  <c r="K129" i="33"/>
  <c r="L129" i="33"/>
  <c r="M129" i="33"/>
  <c r="D129" i="33"/>
  <c r="N135" i="33"/>
  <c r="O135" i="33" s="1"/>
  <c r="N136" i="33"/>
  <c r="O136" i="33"/>
  <c r="N137" i="33"/>
  <c r="O137" i="33"/>
  <c r="N138" i="33"/>
  <c r="O138" i="33"/>
  <c r="N139" i="33"/>
  <c r="O139" i="33"/>
  <c r="N140" i="33"/>
  <c r="O140" i="33"/>
  <c r="N131" i="33"/>
  <c r="O131" i="33" s="1"/>
  <c r="N132" i="33"/>
  <c r="O132" i="33"/>
  <c r="N133" i="33"/>
  <c r="O133" i="33"/>
  <c r="N134" i="33"/>
  <c r="O134" i="33"/>
  <c r="N130" i="33"/>
  <c r="O130" i="33"/>
  <c r="N122" i="33"/>
  <c r="O122" i="33"/>
  <c r="N123" i="33"/>
  <c r="O123" i="33" s="1"/>
  <c r="N124" i="33"/>
  <c r="O124" i="33"/>
  <c r="N125" i="33"/>
  <c r="O125" i="33"/>
  <c r="N126" i="33"/>
  <c r="O126" i="33"/>
  <c r="N127" i="33"/>
  <c r="N128" i="33"/>
  <c r="O128" i="33" s="1"/>
  <c r="N121" i="33"/>
  <c r="O121" i="33" s="1"/>
  <c r="E120" i="33"/>
  <c r="F120" i="33"/>
  <c r="G120" i="33"/>
  <c r="H120" i="33"/>
  <c r="I120" i="33"/>
  <c r="N120" i="33" s="1"/>
  <c r="O120" i="33" s="1"/>
  <c r="J120" i="33"/>
  <c r="K120" i="33"/>
  <c r="L120" i="33"/>
  <c r="M120" i="33"/>
  <c r="D120" i="33"/>
  <c r="E112" i="33"/>
  <c r="E141" i="33" s="1"/>
  <c r="F112" i="33"/>
  <c r="F141" i="33" s="1"/>
  <c r="G112" i="33"/>
  <c r="H112" i="33"/>
  <c r="H141" i="33" s="1"/>
  <c r="I112" i="33"/>
  <c r="J112" i="33"/>
  <c r="K112" i="33"/>
  <c r="L112" i="33"/>
  <c r="M112" i="33"/>
  <c r="D112" i="33"/>
  <c r="N112" i="33" s="1"/>
  <c r="O112" i="33" s="1"/>
  <c r="N114" i="33"/>
  <c r="O114" i="33" s="1"/>
  <c r="N115" i="33"/>
  <c r="O115" i="33" s="1"/>
  <c r="N116" i="33"/>
  <c r="O116" i="33" s="1"/>
  <c r="N117" i="33"/>
  <c r="O117" i="33" s="1"/>
  <c r="N118" i="33"/>
  <c r="O118" i="33" s="1"/>
  <c r="N119" i="33"/>
  <c r="O119" i="33"/>
  <c r="N113" i="33"/>
  <c r="O113" i="33" s="1"/>
  <c r="N106" i="33"/>
  <c r="O106" i="33" s="1"/>
  <c r="N107" i="33"/>
  <c r="O107" i="33" s="1"/>
  <c r="N108" i="33"/>
  <c r="O108" i="33" s="1"/>
  <c r="N105" i="33"/>
  <c r="O105" i="33" s="1"/>
  <c r="N104" i="33"/>
  <c r="O104" i="33"/>
  <c r="N103" i="33"/>
  <c r="O103" i="33" s="1"/>
  <c r="N102" i="33"/>
  <c r="O102" i="33" s="1"/>
  <c r="N101" i="33"/>
  <c r="O101" i="33" s="1"/>
  <c r="N100" i="33"/>
  <c r="O100" i="33" s="1"/>
  <c r="N20" i="33"/>
  <c r="O20" i="33" s="1"/>
  <c r="N21" i="33"/>
  <c r="O21" i="33"/>
  <c r="N19" i="33"/>
  <c r="O19" i="33" s="1"/>
  <c r="N110" i="33"/>
  <c r="O110" i="33" s="1"/>
  <c r="N109" i="33"/>
  <c r="O109" i="33" s="1"/>
  <c r="N65" i="33"/>
  <c r="N66" i="33"/>
  <c r="N67" i="33"/>
  <c r="O67" i="33" s="1"/>
  <c r="N68" i="33"/>
  <c r="O68" i="33"/>
  <c r="N69" i="33"/>
  <c r="O69" i="33" s="1"/>
  <c r="N70" i="33"/>
  <c r="O70" i="33"/>
  <c r="N71" i="33"/>
  <c r="O71" i="33"/>
  <c r="N72" i="33"/>
  <c r="O72" i="33"/>
  <c r="N73" i="33"/>
  <c r="O73" i="33"/>
  <c r="N74" i="33"/>
  <c r="N75" i="33"/>
  <c r="O75" i="33"/>
  <c r="N76" i="33"/>
  <c r="O76" i="33" s="1"/>
  <c r="N77" i="33"/>
  <c r="O77" i="33" s="1"/>
  <c r="N78" i="33"/>
  <c r="O78" i="33"/>
  <c r="N79" i="33"/>
  <c r="O79" i="33"/>
  <c r="N80" i="33"/>
  <c r="O80" i="33"/>
  <c r="N81" i="33"/>
  <c r="N82" i="33"/>
  <c r="N83" i="33"/>
  <c r="O83" i="33"/>
  <c r="N84" i="33"/>
  <c r="O84" i="33"/>
  <c r="N85" i="33"/>
  <c r="N86" i="33"/>
  <c r="O86" i="33" s="1"/>
  <c r="N87" i="33"/>
  <c r="O87" i="33" s="1"/>
  <c r="N88" i="33"/>
  <c r="O88" i="33" s="1"/>
  <c r="N89" i="33"/>
  <c r="N90" i="33"/>
  <c r="O90" i="33"/>
  <c r="N91" i="33"/>
  <c r="O91" i="33"/>
  <c r="N92" i="33"/>
  <c r="O92" i="33"/>
  <c r="N93" i="33"/>
  <c r="O93" i="33" s="1"/>
  <c r="N94" i="33"/>
  <c r="O94" i="33" s="1"/>
  <c r="N95" i="33"/>
  <c r="O95" i="33" s="1"/>
  <c r="N96" i="33"/>
  <c r="O96" i="33"/>
  <c r="N97" i="33"/>
  <c r="O97" i="33" s="1"/>
  <c r="N98" i="33"/>
  <c r="O98" i="33" s="1"/>
  <c r="N99" i="33"/>
  <c r="O99" i="33" s="1"/>
  <c r="N111" i="33"/>
  <c r="O111" i="33" s="1"/>
  <c r="N64" i="33"/>
  <c r="O64" i="33" s="1"/>
  <c r="O89" i="33"/>
  <c r="O65" i="33"/>
  <c r="O66" i="33"/>
  <c r="O74" i="33"/>
  <c r="O81" i="33"/>
  <c r="O82" i="33"/>
  <c r="O85" i="33"/>
  <c r="O127" i="33"/>
  <c r="N17" i="33"/>
  <c r="O17" i="33" s="1"/>
  <c r="N18" i="33"/>
  <c r="O18" i="33"/>
  <c r="N22" i="33"/>
  <c r="O22" i="33"/>
  <c r="N23" i="33"/>
  <c r="O23" i="33"/>
  <c r="N7" i="33"/>
  <c r="O7" i="33"/>
  <c r="N8" i="33"/>
  <c r="O8" i="33"/>
  <c r="N9" i="33"/>
  <c r="O9" i="33" s="1"/>
  <c r="N10" i="33"/>
  <c r="O10" i="33"/>
  <c r="N11" i="33"/>
  <c r="O11" i="33"/>
  <c r="N12" i="33"/>
  <c r="O12" i="33"/>
  <c r="N13" i="33"/>
  <c r="O13" i="33"/>
  <c r="N14" i="33"/>
  <c r="O14" i="33"/>
  <c r="N6" i="33"/>
  <c r="O6" i="33" s="1"/>
  <c r="N61" i="33"/>
  <c r="O61" i="33"/>
  <c r="N62" i="33"/>
  <c r="O62" i="33"/>
  <c r="N58" i="33"/>
  <c r="O58" i="33"/>
  <c r="N59" i="33"/>
  <c r="O59" i="33"/>
  <c r="N60" i="33"/>
  <c r="O60" i="33"/>
  <c r="N54" i="33"/>
  <c r="O54" i="33" s="1"/>
  <c r="N55" i="33"/>
  <c r="O55" i="33"/>
  <c r="N56" i="33"/>
  <c r="O56" i="33"/>
  <c r="N57" i="33"/>
  <c r="O57" i="33"/>
  <c r="N37" i="33"/>
  <c r="O37" i="33"/>
  <c r="N38" i="33"/>
  <c r="O38" i="33"/>
  <c r="N39" i="33"/>
  <c r="O39" i="33" s="1"/>
  <c r="N40" i="33"/>
  <c r="O40" i="33"/>
  <c r="N41" i="33"/>
  <c r="O41" i="33"/>
  <c r="N42" i="33"/>
  <c r="O42" i="33"/>
  <c r="N43" i="33"/>
  <c r="O43" i="33"/>
  <c r="N44" i="33"/>
  <c r="O44" i="33"/>
  <c r="N45" i="33"/>
  <c r="O45" i="33" s="1"/>
  <c r="N46" i="33"/>
  <c r="O46" i="33"/>
  <c r="N47" i="33"/>
  <c r="O47" i="33"/>
  <c r="N48" i="33"/>
  <c r="O48" i="33"/>
  <c r="N49" i="33"/>
  <c r="O49" i="33"/>
  <c r="N50" i="33"/>
  <c r="O50" i="33"/>
  <c r="N51" i="33"/>
  <c r="O51" i="33" s="1"/>
  <c r="N52" i="33"/>
  <c r="O52" i="33"/>
  <c r="N53" i="33"/>
  <c r="O53" i="33"/>
  <c r="N27" i="33"/>
  <c r="O27" i="33"/>
  <c r="N28" i="33"/>
  <c r="O28" i="33"/>
  <c r="N29" i="33"/>
  <c r="O29" i="33"/>
  <c r="N30" i="33"/>
  <c r="O30" i="33" s="1"/>
  <c r="N31" i="33"/>
  <c r="O31" i="33"/>
  <c r="N32" i="33"/>
  <c r="O32" i="33"/>
  <c r="N33" i="33"/>
  <c r="O33" i="33"/>
  <c r="N34" i="33"/>
  <c r="O34" i="33"/>
  <c r="N35" i="33"/>
  <c r="O35" i="33"/>
  <c r="N26" i="33"/>
  <c r="O26" i="33" s="1"/>
  <c r="N36" i="33"/>
  <c r="O36" i="33"/>
  <c r="N25" i="33"/>
  <c r="O25" i="33"/>
  <c r="N16" i="33"/>
  <c r="O16" i="33"/>
  <c r="M136" i="36"/>
  <c r="L136" i="36"/>
  <c r="H136" i="36"/>
  <c r="J136" i="36"/>
  <c r="O126" i="36"/>
  <c r="N56" i="36"/>
  <c r="O56" i="36" s="1"/>
  <c r="D136" i="36"/>
  <c r="F136" i="36"/>
  <c r="I136" i="36"/>
  <c r="N107" i="37"/>
  <c r="O107" i="37"/>
  <c r="N15" i="37"/>
  <c r="O15" i="37" s="1"/>
  <c r="D121" i="38"/>
  <c r="H121" i="38"/>
  <c r="L121" i="38"/>
  <c r="J121" i="38"/>
  <c r="N99" i="38"/>
  <c r="O99" i="38"/>
  <c r="N114" i="38"/>
  <c r="O114" i="38" s="1"/>
  <c r="N26" i="38"/>
  <c r="O26" i="38" s="1"/>
  <c r="N15" i="38"/>
  <c r="O15" i="38"/>
  <c r="E121" i="38"/>
  <c r="J130" i="34"/>
  <c r="N26" i="37"/>
  <c r="O26" i="37" s="1"/>
  <c r="L141" i="33"/>
  <c r="N113" i="34"/>
  <c r="O113" i="34"/>
  <c r="L120" i="39"/>
  <c r="M120" i="39"/>
  <c r="J120" i="39"/>
  <c r="N99" i="39"/>
  <c r="O99" i="39" s="1"/>
  <c r="I120" i="39"/>
  <c r="N27" i="39"/>
  <c r="O27" i="39"/>
  <c r="E120" i="39"/>
  <c r="N5" i="39"/>
  <c r="O5" i="39" s="1"/>
  <c r="L126" i="40"/>
  <c r="H126" i="40"/>
  <c r="M126" i="40"/>
  <c r="K126" i="40"/>
  <c r="N15" i="40"/>
  <c r="O15" i="40" s="1"/>
  <c r="G126" i="40"/>
  <c r="J126" i="40"/>
  <c r="N107" i="40"/>
  <c r="O107" i="40" s="1"/>
  <c r="I126" i="40"/>
  <c r="N100" i="40"/>
  <c r="O100" i="40"/>
  <c r="N62" i="40"/>
  <c r="O62" i="40"/>
  <c r="N28" i="40"/>
  <c r="O28" i="40" s="1"/>
  <c r="E126" i="40"/>
  <c r="N5" i="40"/>
  <c r="O5" i="40"/>
  <c r="F122" i="37"/>
  <c r="D141" i="33"/>
  <c r="H124" i="35"/>
  <c r="N24" i="35"/>
  <c r="O24" i="35"/>
  <c r="N60" i="38"/>
  <c r="O60" i="38"/>
  <c r="L122" i="37"/>
  <c r="N5" i="41"/>
  <c r="O5" i="41"/>
  <c r="K132" i="41"/>
  <c r="L132" i="41"/>
  <c r="J132" i="41"/>
  <c r="N124" i="41"/>
  <c r="O124" i="41" s="1"/>
  <c r="G132" i="41"/>
  <c r="F132" i="41"/>
  <c r="N111" i="41"/>
  <c r="O111" i="41" s="1"/>
  <c r="I132" i="41"/>
  <c r="M132" i="41"/>
  <c r="N103" i="41"/>
  <c r="O103" i="41" s="1"/>
  <c r="H132" i="41"/>
  <c r="N20" i="41"/>
  <c r="O20" i="41"/>
  <c r="D132" i="41"/>
  <c r="N15" i="41"/>
  <c r="O15" i="41" s="1"/>
  <c r="N130" i="42"/>
  <c r="O130" i="42"/>
  <c r="L139" i="42"/>
  <c r="N114" i="42"/>
  <c r="O114" i="42" s="1"/>
  <c r="J139" i="42"/>
  <c r="K139" i="42"/>
  <c r="N105" i="42"/>
  <c r="O105" i="42" s="1"/>
  <c r="G139" i="42"/>
  <c r="M139" i="42"/>
  <c r="N57" i="42"/>
  <c r="O57" i="42" s="1"/>
  <c r="I139" i="42"/>
  <c r="F139" i="42"/>
  <c r="H139" i="42"/>
  <c r="N20" i="42"/>
  <c r="O20" i="42"/>
  <c r="E139" i="42"/>
  <c r="N16" i="42"/>
  <c r="O16" i="42" s="1"/>
  <c r="N5" i="42"/>
  <c r="O5" i="42"/>
  <c r="D139" i="42"/>
  <c r="N139" i="42" s="1"/>
  <c r="O139" i="42" s="1"/>
  <c r="K147" i="43"/>
  <c r="L147" i="43"/>
  <c r="M147" i="43"/>
  <c r="N136" i="43"/>
  <c r="O136" i="43" s="1"/>
  <c r="H147" i="43"/>
  <c r="I147" i="43"/>
  <c r="J147" i="43"/>
  <c r="G147" i="43"/>
  <c r="N60" i="43"/>
  <c r="O60" i="43" s="1"/>
  <c r="N28" i="43"/>
  <c r="O28" i="43" s="1"/>
  <c r="F147" i="43"/>
  <c r="D147" i="43"/>
  <c r="N15" i="43"/>
  <c r="O15" i="43"/>
  <c r="N5" i="43"/>
  <c r="O5" i="43" s="1"/>
  <c r="N138" i="44"/>
  <c r="O138" i="44"/>
  <c r="L149" i="44"/>
  <c r="G149" i="44"/>
  <c r="N128" i="44"/>
  <c r="O128" i="44" s="1"/>
  <c r="N115" i="44"/>
  <c r="O115" i="44"/>
  <c r="F149" i="44"/>
  <c r="K149" i="44"/>
  <c r="J149" i="44"/>
  <c r="N62" i="44"/>
  <c r="O62" i="44" s="1"/>
  <c r="M149" i="44"/>
  <c r="D149" i="44"/>
  <c r="H149" i="44"/>
  <c r="N28" i="44"/>
  <c r="O28" i="44" s="1"/>
  <c r="N15" i="44"/>
  <c r="O15" i="44"/>
  <c r="I149" i="44"/>
  <c r="E149" i="44"/>
  <c r="N149" i="44" s="1"/>
  <c r="O149" i="44" s="1"/>
  <c r="N5" i="44"/>
  <c r="O5" i="44"/>
  <c r="N135" i="45"/>
  <c r="O135" i="45"/>
  <c r="N125" i="45"/>
  <c r="O125" i="45" s="1"/>
  <c r="N113" i="45"/>
  <c r="O113" i="45"/>
  <c r="K146" i="45"/>
  <c r="I146" i="45"/>
  <c r="G146" i="45"/>
  <c r="F146" i="45"/>
  <c r="H146" i="45"/>
  <c r="J146" i="45"/>
  <c r="N60" i="45"/>
  <c r="O60" i="45" s="1"/>
  <c r="M146" i="45"/>
  <c r="N28" i="45"/>
  <c r="O28" i="45"/>
  <c r="D146" i="45"/>
  <c r="N15" i="45"/>
  <c r="O15" i="45"/>
  <c r="E146" i="45"/>
  <c r="M143" i="46"/>
  <c r="L143" i="46"/>
  <c r="K143" i="46"/>
  <c r="G143" i="46"/>
  <c r="H143" i="46"/>
  <c r="N59" i="46"/>
  <c r="O59" i="46" s="1"/>
  <c r="I143" i="46"/>
  <c r="N27" i="46"/>
  <c r="O27" i="46" s="1"/>
  <c r="D143" i="46"/>
  <c r="N15" i="46"/>
  <c r="O15" i="46"/>
  <c r="N5" i="46"/>
  <c r="O5" i="46"/>
  <c r="J150" i="47"/>
  <c r="N5" i="47"/>
  <c r="O5" i="47" s="1"/>
  <c r="N139" i="47"/>
  <c r="O139" i="47"/>
  <c r="N129" i="47"/>
  <c r="O129" i="47" s="1"/>
  <c r="N119" i="47"/>
  <c r="O119" i="47" s="1"/>
  <c r="M150" i="47"/>
  <c r="G150" i="47"/>
  <c r="N62" i="47"/>
  <c r="O62" i="47"/>
  <c r="L150" i="47"/>
  <c r="H150" i="47"/>
  <c r="I150" i="47"/>
  <c r="F150" i="47"/>
  <c r="E150" i="47"/>
  <c r="O160" i="50" l="1"/>
  <c r="P160" i="50" s="1"/>
  <c r="N150" i="47"/>
  <c r="O150" i="47" s="1"/>
  <c r="N146" i="45"/>
  <c r="O146" i="45" s="1"/>
  <c r="N126" i="40"/>
  <c r="O126" i="40" s="1"/>
  <c r="N120" i="39"/>
  <c r="O120" i="39" s="1"/>
  <c r="N141" i="33"/>
  <c r="O141" i="33" s="1"/>
  <c r="N27" i="47"/>
  <c r="O27" i="47" s="1"/>
  <c r="N124" i="46"/>
  <c r="O124" i="46" s="1"/>
  <c r="J143" i="46"/>
  <c r="N143" i="46" s="1"/>
  <c r="O143" i="46" s="1"/>
  <c r="N114" i="43"/>
  <c r="O114" i="43" s="1"/>
  <c r="K122" i="37"/>
  <c r="L146" i="45"/>
  <c r="N61" i="39"/>
  <c r="O61" i="39" s="1"/>
  <c r="E136" i="36"/>
  <c r="N63" i="33"/>
  <c r="O63" i="33" s="1"/>
  <c r="N106" i="34"/>
  <c r="O106" i="34" s="1"/>
  <c r="N100" i="35"/>
  <c r="O100" i="35" s="1"/>
  <c r="I121" i="38"/>
  <c r="F121" i="38"/>
  <c r="N121" i="38" s="1"/>
  <c r="O121" i="38" s="1"/>
  <c r="N5" i="37"/>
  <c r="O5" i="37" s="1"/>
  <c r="M122" i="37"/>
  <c r="E132" i="41"/>
  <c r="N132" i="41" s="1"/>
  <c r="O132" i="41" s="1"/>
  <c r="H130" i="34"/>
  <c r="N20" i="36"/>
  <c r="O20" i="36" s="1"/>
  <c r="K136" i="36"/>
  <c r="N133" i="46"/>
  <c r="O133" i="46" s="1"/>
  <c r="K124" i="35"/>
  <c r="N15" i="47"/>
  <c r="O15" i="47" s="1"/>
  <c r="G136" i="36"/>
  <c r="N136" i="36" s="1"/>
  <c r="O136" i="36" s="1"/>
  <c r="N104" i="36"/>
  <c r="O104" i="36" s="1"/>
  <c r="M124" i="35"/>
  <c r="N15" i="35"/>
  <c r="O15" i="35" s="1"/>
  <c r="F130" i="34"/>
  <c r="N130" i="34" s="1"/>
  <c r="O130" i="34" s="1"/>
  <c r="N5" i="34"/>
  <c r="O5" i="34" s="1"/>
  <c r="N108" i="35"/>
  <c r="O108" i="35" s="1"/>
  <c r="H122" i="37"/>
  <c r="N24" i="34"/>
  <c r="O24" i="34" s="1"/>
  <c r="N14" i="39"/>
  <c r="O14" i="39" s="1"/>
  <c r="I124" i="35"/>
  <c r="N124" i="35" s="1"/>
  <c r="O124" i="35" s="1"/>
  <c r="N59" i="35"/>
  <c r="O59" i="35" s="1"/>
  <c r="N122" i="37" l="1"/>
  <c r="O122" i="37" s="1"/>
</calcChain>
</file>

<file path=xl/sharedStrings.xml><?xml version="1.0" encoding="utf-8"?>
<sst xmlns="http://schemas.openxmlformats.org/spreadsheetml/2006/main" count="2781" uniqueCount="450">
  <si>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</si>
  <si>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</si>
  <si>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</si>
  <si>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</si>
  <si>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</si>
  <si>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</si>
  <si>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</si>
  <si>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</si>
  <si>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</si>
  <si>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</si>
  <si>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</si>
  <si>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</si>
  <si>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</si>
  <si>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</si>
  <si>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</si>
  <si>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</si>
  <si>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</si>
  <si>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</si>
  <si>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</si>
  <si>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</si>
  <si>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</si>
  <si>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Solid Waste</t>
  </si>
  <si>
    <t>Franchise Fee - Other</t>
  </si>
  <si>
    <t>Impact Fees - Residential - Public Safety</t>
  </si>
  <si>
    <t>Impact Fees - Residential - Transportation</t>
  </si>
  <si>
    <t>Impact Fees - Residential - Culture / Recreation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</si>
  <si>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</si>
  <si>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</si>
  <si>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</si>
  <si>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</si>
  <si>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</si>
  <si>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</si>
  <si>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</si>
  <si>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</si>
  <si>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</si>
  <si>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</si>
  <si>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</si>
  <si>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</si>
  <si>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Other Human Services</t>
  </si>
  <si>
    <t>State Grant - Physical Environment - Garbage / Solid Waste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</si>
  <si>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</si>
  <si>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</si>
  <si>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</si>
  <si>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</si>
  <si>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</si>
  <si>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</si>
  <si>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</si>
  <si>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Child Dependency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</si>
  <si>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</si>
  <si>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</si>
  <si>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</si>
  <si>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</si>
  <si>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</si>
  <si>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</si>
  <si>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</si>
  <si>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</si>
  <si>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</si>
  <si>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</si>
  <si>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Human Services - Other Human Services</t>
  </si>
  <si>
    <t>State Shared Revenues - Other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</si>
  <si>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</si>
  <si>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</si>
  <si>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</si>
  <si>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</si>
  <si>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</si>
  <si>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</si>
  <si>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</si>
  <si>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</si>
  <si>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</si>
  <si>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</si>
  <si>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</si>
  <si>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</si>
  <si>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</si>
  <si>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</si>
  <si>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</si>
  <si>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</si>
  <si>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</si>
  <si>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</si>
  <si>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</si>
  <si>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</si>
  <si>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</si>
  <si>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</si>
  <si>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</si>
  <si>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</si>
  <si>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</si>
  <si>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</si>
  <si>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</si>
  <si>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</si>
  <si>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</si>
  <si>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</si>
  <si>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</si>
  <si>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</si>
  <si>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</si>
  <si>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</si>
  <si>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</si>
  <si>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</si>
  <si>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</si>
  <si>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Mass Transit</t>
  </si>
  <si>
    <t>Transportation (User Fees) - Parking Facilities</t>
  </si>
  <si>
    <t>Transportation (User Fees) - Other Transportation Charges</t>
  </si>
  <si>
    <t>Economic Environment - Housing</t>
  </si>
  <si>
    <t>Human Services - Health Inspection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</si>
  <si>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</si>
  <si>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</si>
  <si>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</si>
  <si>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</si>
  <si>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</si>
  <si>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</si>
  <si>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</si>
  <si>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</si>
  <si>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</si>
  <si>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</si>
  <si>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</si>
  <si>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</si>
  <si>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</si>
  <si>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Circuit Court Criminal - Filing Fees</t>
  </si>
  <si>
    <t>County Court Civil - Filing Fees</t>
  </si>
  <si>
    <t>Circuit Court Civil - Filing Fees</t>
  </si>
  <si>
    <t>Traffic Court - Filing Fees</t>
  </si>
  <si>
    <t>Juvenile Court - Filing Fees</t>
  </si>
  <si>
    <t>Probate Court - Filing Fees</t>
  </si>
  <si>
    <t>Local Fiscal Year Ended September 30, 2009</t>
  </si>
  <si>
    <t>Court-Ordered Judgments and Fines - As Decided by County Court Criminal</t>
  </si>
  <si>
    <t>Court-Ordered Judgments and Fines - As Decided by Juvenile Court</t>
  </si>
  <si>
    <t>Fines - Library</t>
  </si>
  <si>
    <t>Fines - Local Ordinance Violations</t>
  </si>
  <si>
    <t>Federal Fines and Forfeits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</si>
  <si>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</si>
  <si>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</si>
  <si>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</si>
  <si>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</si>
  <si>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</si>
  <si>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</si>
  <si>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</si>
  <si>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</si>
  <si>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</si>
  <si>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</si>
  <si>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</si>
  <si>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</si>
  <si>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</si>
  <si>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</si>
  <si>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Article V - Clerk of Court Trust Fund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</si>
  <si>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</si>
  <si>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</si>
  <si>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</si>
  <si>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</si>
  <si>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</si>
  <si>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</si>
  <si>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</si>
  <si>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</si>
  <si>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</si>
  <si>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</si>
  <si>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</si>
  <si>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</si>
  <si>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</si>
  <si>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Volusia County Government Revenues Reported by Account Code and Fund Type</t>
  </si>
  <si>
    <t>Local Fiscal Year Ended September 30, 2010</t>
  </si>
  <si>
    <t>Impact Fees - Commercial - Public Safety</t>
  </si>
  <si>
    <t>Impact Fees - Commercial - Transportation</t>
  </si>
  <si>
    <t>Impact Fees - Commercial - Culture / Recreation</t>
  </si>
  <si>
    <t>Federal Grant - Human Services - Child Support Reimbursement</t>
  </si>
  <si>
    <t>Federal Grant - Culture / Recreation</t>
  </si>
  <si>
    <t>State Grant - Physical Environment - Stormwater Management</t>
  </si>
  <si>
    <t>State Grant - Human Services - Health or Hospitals</t>
  </si>
  <si>
    <t>State Grant - Court-Related Grants - Other Court-Related</t>
  </si>
  <si>
    <t>Payments from Other Local Units in Lieu of Taxes</t>
  </si>
  <si>
    <t>General Gov't (Not Court-Related) - Fees Remitted to County from Clerk of County Court</t>
  </si>
  <si>
    <t>Physical Environment - Water / Sewer Combination Utility</t>
  </si>
  <si>
    <t>Transportation (User Fees) - Tolls (Ferry, Road, Bridge, etc.)</t>
  </si>
  <si>
    <t>Restricted Local Ordinance Court-Related Board Revenue - Not Remitted to the State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</si>
  <si>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</si>
  <si>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</si>
  <si>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</si>
  <si>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</si>
  <si>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</si>
  <si>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</si>
  <si>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</si>
  <si>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State Grant - Court-Related Grants - Article V Clerk of Court Trust Fund</t>
  </si>
  <si>
    <t>State Shared Revenues - General Gov't - Cardroom Tax</t>
  </si>
  <si>
    <t>State Shared Revenues - Physical Environment - Other Physical Environment</t>
  </si>
  <si>
    <t>Restricted Local Ordinance Court-Related Board Revenue - Court Innovations</t>
  </si>
  <si>
    <t>Court-Ordered Judgments and Fines - As Decided by Traffic Court</t>
  </si>
  <si>
    <t>Fines - Pollution Control Violations</t>
  </si>
  <si>
    <t>Impact Fees - Public Safety</t>
  </si>
  <si>
    <t>Impact Fees - Transportation</t>
  </si>
  <si>
    <t>Impact Fees - Culture / Recreation</t>
  </si>
  <si>
    <t>Proceeds of General Capital Asset Dispositions - Compensation for Loss</t>
  </si>
  <si>
    <t>2008 Countywide Population:</t>
  </si>
  <si>
    <t>Local Fiscal Year Ended September 30, 2012</t>
  </si>
  <si>
    <t>Special Assessments - Charges for Public Services</t>
  </si>
  <si>
    <t>Licenses</t>
  </si>
  <si>
    <t>General Gov't (Not Court-Related) - Fees Remitted to County from Clerk of Circuit Court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</si>
  <si>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</si>
  <si>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</si>
  <si>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</si>
  <si>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</si>
  <si>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</si>
  <si>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</si>
  <si>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</si>
  <si>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</si>
  <si>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</si>
  <si>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</si>
  <si>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</si>
  <si>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</si>
  <si>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</si>
  <si>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</si>
  <si>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</si>
  <si>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</si>
  <si>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</si>
  <si>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</si>
  <si>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</si>
  <si>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</si>
  <si>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</si>
  <si>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</si>
  <si>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Airports</t>
  </si>
  <si>
    <t>Transportation - Mass Transit</t>
  </si>
  <si>
    <t>Transportation - Parking Facilities</t>
  </si>
  <si>
    <t>Transportation - Tolls (Ferry, Road, Bridge, etc.)</t>
  </si>
  <si>
    <t>Transportation - Other Transportation Charges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</si>
  <si>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</si>
  <si>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</si>
  <si>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</si>
  <si>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</si>
  <si>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Other Collections Transferred to BOCC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</si>
  <si>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</si>
  <si>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</si>
  <si>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</si>
  <si>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Federal Government</t>
  </si>
  <si>
    <t>Proprietary Non-Operating - Capital Contributions from Private Source</t>
  </si>
  <si>
    <t>Proprietary Non-Operating - Other Non-Operating Sources</t>
  </si>
  <si>
    <t>2013 Countywide Population:</t>
  </si>
  <si>
    <t>Local Fiscal Year Ended September 30, 2014</t>
  </si>
  <si>
    <t>Proprietary Non-Operating - Capital Contributions from Other Public Source</t>
  </si>
  <si>
    <t>2014 Countywide Population:</t>
  </si>
  <si>
    <t>Local Fiscal Year Ended September 30, 2015</t>
  </si>
  <si>
    <t>Other General Taxes</t>
  </si>
  <si>
    <t>Federal Grant - Human Services - Public Assistance</t>
  </si>
  <si>
    <t>State Shared Revenues - Public Safety - Emergency Management Assistance</t>
  </si>
  <si>
    <t>State Shared Revenues - Economic Environment</t>
  </si>
  <si>
    <t>Grants from Other Local Units - Human Services</t>
  </si>
  <si>
    <t>General Government - County Portion ($2) of $4 Additional Service Charge</t>
  </si>
  <si>
    <t>Court-Related Revenues - Restricted Board Revenue - Court Innovations / Local Requirements</t>
  </si>
  <si>
    <t>Court-Related Revenues - Restricted Board Revenue - Animal Control Surcharge</t>
  </si>
  <si>
    <t>Court-Ordered Judgments and Fines - Intergovernmental Radio Communication Program</t>
  </si>
  <si>
    <t>State Fines and Forfeits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</si>
  <si>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</si>
  <si>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</si>
  <si>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</si>
  <si>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Capital Contributions from State Government</t>
  </si>
  <si>
    <t>2015 Countywide Population:</t>
  </si>
  <si>
    <t>Local Fiscal Year Ended September 30, 2007</t>
  </si>
  <si>
    <t>Franchise Fees, Licenses, and Permits</t>
  </si>
  <si>
    <t>Other Permits, Fees and Licenses</t>
  </si>
  <si>
    <t>Federal Grant - Human Services - Health or Hospitals</t>
  </si>
  <si>
    <t>State Shared Revenues - Culture / Recreation</t>
  </si>
  <si>
    <t>State Payments in Lieu of Taxes</t>
  </si>
  <si>
    <t>2007 Countywide Population:</t>
  </si>
  <si>
    <t>Local Fiscal Year Ended September 30, 2006</t>
  </si>
  <si>
    <t>Franchise Fee - Telecommunications</t>
  </si>
  <si>
    <t>Permits, Fees, and Licenses</t>
  </si>
  <si>
    <t>Occupational Licenses</t>
  </si>
  <si>
    <t>Physical Environment - Cemetary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</si>
  <si>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</si>
  <si>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</si>
  <si>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</si>
  <si>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Pension Fund Contributions</t>
  </si>
  <si>
    <t>Other Miscellaneous Revenues</t>
  </si>
  <si>
    <t>Other Miscellaneous Revenues - Settlements</t>
  </si>
  <si>
    <t>2006 Countywide Population:</t>
  </si>
  <si>
    <t>Local Fiscal Year Ended September 30, 2016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</si>
  <si>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</si>
  <si>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</si>
  <si>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</si>
  <si>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</si>
  <si>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</si>
  <si>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</si>
  <si>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</si>
  <si>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</si>
  <si>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</si>
  <si>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</si>
  <si>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</si>
  <si>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</si>
  <si>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</si>
  <si>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</si>
  <si>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</si>
  <si>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</si>
  <si>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</si>
  <si>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Court-Ordered Judgments and Fines - 10% of Fines to Public Records Modernization TF</t>
  </si>
  <si>
    <t>2016 Countywide Population:</t>
  </si>
  <si>
    <t>Local Fiscal Year Ended September 30, 2017</t>
  </si>
  <si>
    <t>Interest and Other Earnings - Gain (Loss) on Sale of Investments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</si>
  <si>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</si>
  <si>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</si>
  <si>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</si>
  <si>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</si>
  <si>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</si>
  <si>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</si>
  <si>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Other Financial Assistance - Federal Source</t>
  </si>
  <si>
    <t>Court-Related Revenues - Restricted Board Revenue - Domestic Violence Surcharge</t>
  </si>
  <si>
    <t>Sale of Contraband Property Seized by Law Enforcement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</si>
  <si>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</si>
  <si>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</si>
  <si>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</si>
  <si>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</si>
  <si>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</si>
  <si>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</si>
  <si>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</si>
  <si>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</si>
  <si>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Convention Development Taxes</t>
  </si>
  <si>
    <t>First Local Option Fuel Tax (1 to 6 Cents Local Option Fuel Tax)</t>
  </si>
  <si>
    <t>Second Local Option Fuel Tax (1 to 5 Cents Local Option Fuel Tax) - County Proceeds</t>
  </si>
  <si>
    <t>State Communications Services Taxes</t>
  </si>
  <si>
    <t>Gross Receipts Tax on Commercial Hazardous Waste Facilities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</si>
  <si>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</si>
  <si>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</si>
  <si>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</si>
  <si>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</si>
  <si>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</si>
  <si>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</si>
  <si>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</si>
  <si>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</si>
  <si>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</si>
  <si>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</si>
  <si>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</si>
  <si>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Proprietary Non-Operating Sources - Interest</t>
  </si>
  <si>
    <t>Proprietary Non-Operating Sources - Federal Grants and Donations</t>
  </si>
  <si>
    <t>Proprietary Non-Operating Sources - State Grants and Donations</t>
  </si>
  <si>
    <t>Local Fiscal Year Ended September 30, 2022</t>
  </si>
  <si>
    <t>Local Communications Services Taxes</t>
  </si>
  <si>
    <t>Permits - Other</t>
  </si>
  <si>
    <t>State Shared Revenues - Public Safety - Other Public Safety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</si>
  <si>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</si>
  <si>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</si>
  <si>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</si>
  <si>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Proceeds - Leases - Financial Agreements</t>
  </si>
  <si>
    <t>2022 Countywide Population:</t>
  </si>
  <si>
    <t>Local Option Food and Beverage Taxes</t>
  </si>
  <si>
    <t>Municipal Resort Taxes</t>
  </si>
  <si>
    <t>Consolidated County Development Tax</t>
  </si>
  <si>
    <t>Charter County Convention Development Tax</t>
  </si>
  <si>
    <t>Special District, Subcounty, and Special Convention Development Tax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</si>
  <si>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</si>
  <si>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</si>
  <si>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</si>
  <si>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</si>
  <si>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</si>
  <si>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</si>
  <si>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</si>
  <si>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</si>
  <si>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</si>
  <si>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</si>
  <si>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</si>
  <si>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Water</t>
  </si>
  <si>
    <t>Utility Service Tax - Gas</t>
  </si>
  <si>
    <t>Utility Service Tax - Fuel Oil</t>
  </si>
  <si>
    <t>Utility Service Tax - Other</t>
  </si>
  <si>
    <t>Municipal Pari-Mutuel Tax</t>
  </si>
  <si>
    <t>Municipal Parking Facility Space Surcharges</t>
  </si>
  <si>
    <t>Franchise Fee - Electricity</t>
  </si>
  <si>
    <t>Franchise Fee - Water</t>
  </si>
  <si>
    <t>Franchise Fee - Gas</t>
  </si>
  <si>
    <t>Franchise Fee - Cable Television</t>
  </si>
  <si>
    <t>Franchise Fee - Sewer</t>
  </si>
  <si>
    <t>Impact Fees - Residential - Physical Environment</t>
  </si>
  <si>
    <t>Impact Fees - Commercial - Physical Environment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</si>
  <si>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</si>
  <si>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</si>
  <si>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</si>
  <si>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</si>
  <si>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School</t>
  </si>
  <si>
    <t>Impact Fees - Commercial - School</t>
  </si>
  <si>
    <t>Impact Fees - Residential - Other</t>
  </si>
  <si>
    <t>Impact Fees - Commercial - Other</t>
  </si>
  <si>
    <t>Stormwater Fee</t>
  </si>
  <si>
    <t>Green Utility Fee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</si>
  <si>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</si>
  <si>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</si>
  <si>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</si>
  <si>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</si>
  <si>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</si>
  <si>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American Rescue Plan Act Funds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</si>
  <si>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</si>
  <si>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</si>
  <si>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</si>
  <si>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</si>
  <si>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</si>
  <si>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</si>
  <si>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</si>
  <si>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</si>
  <si>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Sewer / Wastewater</t>
  </si>
  <si>
    <t>State Grant - Human Services - Public Welfare</t>
  </si>
  <si>
    <t>State Grant - Court-Related Grants - Conflict Cases</t>
  </si>
  <si>
    <t>State Shared Revenues - General Government - Municipal Revenue Sharing Program</t>
  </si>
  <si>
    <t>State Shared Revenues - General Government - Cardroom Tax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</si>
  <si>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</si>
  <si>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</si>
  <si>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</si>
  <si>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</si>
  <si>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</si>
  <si>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</si>
  <si>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Transportation - Airport Development</t>
  </si>
  <si>
    <t>State Shared Revenues - Transportation - Mass Transit</t>
  </si>
  <si>
    <t>State Shared Revenues - Transportation - Oil, Gas, and Sulfur Production Tax</t>
  </si>
  <si>
    <t>State Shared Revenues - Human Services - Health or Hospitals</t>
  </si>
  <si>
    <t>State Shared Revenues - Human Services - Public Welfare</t>
  </si>
  <si>
    <t>Grants from Other Local Units - General Government</t>
  </si>
  <si>
    <t>Grants from Other Local Units - Economic Environment</t>
  </si>
  <si>
    <t>Shared Revenue from Other Local Units</t>
  </si>
  <si>
    <t>General Government - Fees Remitted to County from Clerk of County Court</t>
  </si>
  <si>
    <t>Physical Environment - Gas Utility</t>
  </si>
  <si>
    <t>Transportation - Water Ports and Terminals</t>
  </si>
  <si>
    <t>Transportation - Railroads</t>
  </si>
  <si>
    <t>Economic Environment - Other Economic Environment Charges</t>
  </si>
  <si>
    <t>Human Services - Hospital Charges</t>
  </si>
  <si>
    <t>Human Services - Clinic Fees</t>
  </si>
  <si>
    <t>Culture / Recreation - Cultural Services</t>
  </si>
  <si>
    <t>Culture / Recreation - Charter Schools</t>
  </si>
  <si>
    <t>Court-Related Revenues - County Court Criminal - Non-Local Fines and Forfeitures</t>
  </si>
  <si>
    <t>Court-Related Revenues - Circuit Court Criminal - Filing Fees</t>
  </si>
  <si>
    <t>Court-Related Revenues - Circuit Court Criminal - Non-Local Fines and Forfeitures</t>
  </si>
  <si>
    <t>Court-Related Revenues - Circuit Court Civil - Court Costs</t>
  </si>
  <si>
    <t>Court-Related Revenues - Traffic Court - Filing Fees</t>
  </si>
  <si>
    <t>Court-Related Revenues - Traffic Court - Non-Local Fines and Forfeitures</t>
  </si>
  <si>
    <t>Court-Related Revenues - Juvenile Court - Court Costs</t>
  </si>
  <si>
    <t>Court-Related Revenues - Juvenile Court - Non-Local Fines and Forfeitures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</si>
  <si>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</si>
  <si>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</si>
  <si>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</si>
  <si>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</si>
  <si>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</si>
  <si>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</si>
  <si>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</si>
  <si>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</si>
  <si>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Traffic Surcharge</t>
  </si>
  <si>
    <t>Other Charges for Services (Not Court-Related)</t>
  </si>
  <si>
    <t>Court-Ordered Judgments and Fines - Other</t>
  </si>
  <si>
    <t>Confiscation of Deposits or Bonds Held as Performance Guarantees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</si>
  <si>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</si>
  <si>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</si>
  <si>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</si>
  <si>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Contributions from Enterprise Operations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</si>
  <si>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</si>
  <si>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</si>
  <si>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</si>
  <si>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</si>
  <si>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</si>
  <si>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</si>
  <si>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Sales</t>
  </si>
  <si>
    <t>Proprietary Non-Operating Sources - Extraordinary Items (Gain)</t>
  </si>
  <si>
    <t>Proprietary Non-Operating Sources - Special Items (Gain)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</si>
</sst>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5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327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0"/>
      <c r="M3" s="71"/>
      <c r="N3" s="36"/>
      <c r="O3" s="37"/>
      <c r="P3" s="72" t="s">
        <v>303</v>
      </c>
      <c r="Q3" s="11"/>
      <c r="R3"/>
    </row>
    <row r="4" spans="1:134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304</v>
      </c>
      <c r="N4" s="35" t="s">
        <v>11</v>
      </c>
      <c r="O4" s="35" t="s">
        <v>305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306</v>
      </c>
      <c r="B5" s="26"/>
      <c r="C5" s="26"/>
      <c r="D5" s="27">
        <f t="shared" ref="D5:N5" si="0">SUM(D6:D15)</f>
        <v>222694993</v>
      </c>
      <c r="E5" s="27">
        <f t="shared" si="0"/>
        <v>160664647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383359640</v>
      </c>
      <c r="P5" s="33">
        <f t="shared" ref="P5:P36" si="1">(O5/P$162)</f>
        <v>669.25558862809112</v>
      </c>
      <c r="Q5" s="6"/>
    </row>
    <row r="6" spans="1:134">
      <c r="A6" s="12"/>
      <c r="B6" s="25">
        <v>311</v>
      </c>
      <c r="C6" s="20" t="s">
        <v>3</v>
      </c>
      <c r="D6" s="47">
        <v>222437343</v>
      </c>
      <c r="E6" s="47">
        <v>96403599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318840942</v>
      </c>
      <c r="P6" s="48">
        <f t="shared" si="1"/>
        <v>556.6211464434416</v>
      </c>
      <c r="Q6" s="9"/>
    </row>
    <row r="7" spans="1:134">
      <c r="A7" s="12"/>
      <c r="B7" s="25">
        <v>312.13</v>
      </c>
      <c r="C7" s="20" t="s">
        <v>307</v>
      </c>
      <c r="D7" s="47">
        <v>0</v>
      </c>
      <c r="E7" s="47">
        <v>17124721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5" si="2">SUM(D7:N7)</f>
        <v>17124721</v>
      </c>
      <c r="P7" s="48">
        <f t="shared" si="1"/>
        <v>29.895727241779632</v>
      </c>
      <c r="Q7" s="9"/>
    </row>
    <row r="8" spans="1:134">
      <c r="A8" s="12"/>
      <c r="B8" s="25">
        <v>312.14</v>
      </c>
      <c r="C8" s="20" t="s">
        <v>308</v>
      </c>
      <c r="D8" s="47">
        <v>0</v>
      </c>
      <c r="E8" s="47">
        <v>17124721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17124721</v>
      </c>
      <c r="P8" s="48">
        <f t="shared" si="1"/>
        <v>29.895727241779632</v>
      </c>
      <c r="Q8" s="9"/>
    </row>
    <row r="9" spans="1:134">
      <c r="A9" s="12"/>
      <c r="B9" s="25">
        <v>312.3</v>
      </c>
      <c r="C9" s="20" t="s">
        <v>13</v>
      </c>
      <c r="D9" s="47">
        <v>0</v>
      </c>
      <c r="E9" s="47">
        <v>2619754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2619754</v>
      </c>
      <c r="P9" s="48">
        <f t="shared" si="1"/>
        <v>4.5734731108647644</v>
      </c>
      <c r="Q9" s="9"/>
    </row>
    <row r="10" spans="1:134">
      <c r="A10" s="12"/>
      <c r="B10" s="25">
        <v>312.41000000000003</v>
      </c>
      <c r="C10" s="20" t="s">
        <v>309</v>
      </c>
      <c r="D10" s="47">
        <v>0</v>
      </c>
      <c r="E10" s="47">
        <v>8397818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8397818</v>
      </c>
      <c r="P10" s="48">
        <f t="shared" si="1"/>
        <v>14.660611192095178</v>
      </c>
      <c r="Q10" s="9"/>
    </row>
    <row r="11" spans="1:134">
      <c r="A11" s="12"/>
      <c r="B11" s="25">
        <v>312.42</v>
      </c>
      <c r="C11" s="20" t="s">
        <v>310</v>
      </c>
      <c r="D11" s="47">
        <v>0</v>
      </c>
      <c r="E11" s="47">
        <v>6055041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6055041</v>
      </c>
      <c r="P11" s="48">
        <f t="shared" si="1"/>
        <v>10.570674650628911</v>
      </c>
      <c r="Q11" s="9"/>
    </row>
    <row r="12" spans="1:134">
      <c r="A12" s="12"/>
      <c r="B12" s="25">
        <v>314.10000000000002</v>
      </c>
      <c r="C12" s="20" t="s">
        <v>16</v>
      </c>
      <c r="D12" s="47">
        <v>0</v>
      </c>
      <c r="E12" s="47">
        <v>9577532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9577532</v>
      </c>
      <c r="P12" s="48">
        <f t="shared" si="1"/>
        <v>16.720113823834922</v>
      </c>
      <c r="Q12" s="9"/>
    </row>
    <row r="13" spans="1:134">
      <c r="A13" s="12"/>
      <c r="B13" s="25">
        <v>315.2</v>
      </c>
      <c r="C13" s="20" t="s">
        <v>328</v>
      </c>
      <c r="D13" s="47">
        <v>0</v>
      </c>
      <c r="E13" s="47">
        <v>3208720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3208720</v>
      </c>
      <c r="P13" s="48">
        <f t="shared" si="1"/>
        <v>5.6016689507083441</v>
      </c>
      <c r="Q13" s="9"/>
    </row>
    <row r="14" spans="1:134">
      <c r="A14" s="12"/>
      <c r="B14" s="25">
        <v>316</v>
      </c>
      <c r="C14" s="20" t="s">
        <v>195</v>
      </c>
      <c r="D14" s="47">
        <v>110462</v>
      </c>
      <c r="E14" s="47">
        <v>146378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256840</v>
      </c>
      <c r="P14" s="48">
        <f t="shared" si="1"/>
        <v>0.44838211289857982</v>
      </c>
      <c r="Q14" s="9"/>
    </row>
    <row r="15" spans="1:134">
      <c r="A15" s="12"/>
      <c r="B15" s="25">
        <v>319.10000000000002</v>
      </c>
      <c r="C15" s="20" t="s">
        <v>312</v>
      </c>
      <c r="D15" s="47">
        <v>147188</v>
      </c>
      <c r="E15" s="47">
        <v>6363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153551</v>
      </c>
      <c r="P15" s="48">
        <f t="shared" si="1"/>
        <v>0.26806386005953059</v>
      </c>
      <c r="Q15" s="9"/>
    </row>
    <row r="16" spans="1:134" ht="15.75">
      <c r="A16" s="29" t="s">
        <v>20</v>
      </c>
      <c r="B16" s="30"/>
      <c r="C16" s="31"/>
      <c r="D16" s="32">
        <f t="shared" ref="D16:N16" si="3">SUM(D17:D29)</f>
        <v>636853</v>
      </c>
      <c r="E16" s="32">
        <f t="shared" si="3"/>
        <v>43107790</v>
      </c>
      <c r="F16" s="32">
        <f t="shared" si="3"/>
        <v>0</v>
      </c>
      <c r="G16" s="32">
        <f t="shared" si="3"/>
        <v>115958</v>
      </c>
      <c r="H16" s="32">
        <f t="shared" si="3"/>
        <v>0</v>
      </c>
      <c r="I16" s="32">
        <f t="shared" si="3"/>
        <v>12104355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5">
        <f>SUM(D16:N16)</f>
        <v>55964956</v>
      </c>
      <c r="P16" s="46">
        <f t="shared" si="1"/>
        <v>97.701624433717697</v>
      </c>
      <c r="Q16" s="10"/>
    </row>
    <row r="17" spans="1:17">
      <c r="A17" s="12"/>
      <c r="B17" s="25">
        <v>322</v>
      </c>
      <c r="C17" s="20" t="s">
        <v>313</v>
      </c>
      <c r="D17" s="47">
        <v>0</v>
      </c>
      <c r="E17" s="47">
        <v>3538980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3538980</v>
      </c>
      <c r="P17" s="48">
        <f t="shared" si="1"/>
        <v>6.1782250813962625</v>
      </c>
      <c r="Q17" s="9"/>
    </row>
    <row r="18" spans="1:17">
      <c r="A18" s="12"/>
      <c r="B18" s="25">
        <v>322.89999999999998</v>
      </c>
      <c r="C18" s="20" t="s">
        <v>329</v>
      </c>
      <c r="D18" s="47">
        <v>20132</v>
      </c>
      <c r="E18" s="47">
        <v>1015098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29" si="4">SUM(D18:N18)</f>
        <v>1035230</v>
      </c>
      <c r="P18" s="48">
        <f t="shared" si="1"/>
        <v>1.8072676169443886</v>
      </c>
      <c r="Q18" s="9"/>
    </row>
    <row r="19" spans="1:17">
      <c r="A19" s="12"/>
      <c r="B19" s="25">
        <v>323.7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491401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491401</v>
      </c>
      <c r="P19" s="48">
        <f t="shared" si="1"/>
        <v>0.85787034208252233</v>
      </c>
      <c r="Q19" s="9"/>
    </row>
    <row r="20" spans="1:17">
      <c r="A20" s="12"/>
      <c r="B20" s="25">
        <v>323.89999999999998</v>
      </c>
      <c r="C20" s="20" t="s">
        <v>22</v>
      </c>
      <c r="D20" s="47">
        <v>610721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610721</v>
      </c>
      <c r="P20" s="48">
        <f t="shared" si="1"/>
        <v>1.0661749430444385</v>
      </c>
      <c r="Q20" s="9"/>
    </row>
    <row r="21" spans="1:17">
      <c r="A21" s="12"/>
      <c r="B21" s="25">
        <v>324.11</v>
      </c>
      <c r="C21" s="20" t="s">
        <v>23</v>
      </c>
      <c r="D21" s="47">
        <v>0</v>
      </c>
      <c r="E21" s="47">
        <v>193984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193984</v>
      </c>
      <c r="P21" s="48">
        <f t="shared" si="1"/>
        <v>0.33865034958930895</v>
      </c>
      <c r="Q21" s="9"/>
    </row>
    <row r="22" spans="1:17">
      <c r="A22" s="12"/>
      <c r="B22" s="25">
        <v>324.12</v>
      </c>
      <c r="C22" s="20" t="s">
        <v>157</v>
      </c>
      <c r="D22" s="47">
        <v>0</v>
      </c>
      <c r="E22" s="47">
        <v>4291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4291</v>
      </c>
      <c r="P22" s="48">
        <f t="shared" si="1"/>
        <v>7.491074779815473E-3</v>
      </c>
      <c r="Q22" s="9"/>
    </row>
    <row r="23" spans="1:17">
      <c r="A23" s="12"/>
      <c r="B23" s="25">
        <v>324.31</v>
      </c>
      <c r="C23" s="20" t="s">
        <v>24</v>
      </c>
      <c r="D23" s="47">
        <v>0</v>
      </c>
      <c r="E23" s="47">
        <v>18251844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18251844</v>
      </c>
      <c r="P23" s="48">
        <f t="shared" si="1"/>
        <v>31.863418381152727</v>
      </c>
      <c r="Q23" s="9"/>
    </row>
    <row r="24" spans="1:17">
      <c r="A24" s="12"/>
      <c r="B24" s="25">
        <v>324.32</v>
      </c>
      <c r="C24" s="20" t="s">
        <v>158</v>
      </c>
      <c r="D24" s="47">
        <v>0</v>
      </c>
      <c r="E24" s="47">
        <v>3268784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3268784</v>
      </c>
      <c r="P24" s="48">
        <f t="shared" si="1"/>
        <v>5.7065265399823675</v>
      </c>
      <c r="Q24" s="9"/>
    </row>
    <row r="25" spans="1:17">
      <c r="A25" s="12"/>
      <c r="B25" s="25">
        <v>324.61</v>
      </c>
      <c r="C25" s="20" t="s">
        <v>25</v>
      </c>
      <c r="D25" s="47">
        <v>0</v>
      </c>
      <c r="E25" s="47">
        <v>376709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376709</v>
      </c>
      <c r="P25" s="48">
        <f t="shared" si="1"/>
        <v>0.65764513848275619</v>
      </c>
      <c r="Q25" s="9"/>
    </row>
    <row r="26" spans="1:17">
      <c r="A26" s="12"/>
      <c r="B26" s="25">
        <v>325.2</v>
      </c>
      <c r="C26" s="20" t="s">
        <v>189</v>
      </c>
      <c r="D26" s="47">
        <v>0</v>
      </c>
      <c r="E26" s="47">
        <v>5013712</v>
      </c>
      <c r="F26" s="47">
        <v>0</v>
      </c>
      <c r="G26" s="47">
        <v>0</v>
      </c>
      <c r="H26" s="47">
        <v>0</v>
      </c>
      <c r="I26" s="47">
        <v>11590764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16604476</v>
      </c>
      <c r="P26" s="48">
        <f t="shared" si="1"/>
        <v>28.987502073095154</v>
      </c>
      <c r="Q26" s="9"/>
    </row>
    <row r="27" spans="1:17">
      <c r="A27" s="12"/>
      <c r="B27" s="25">
        <v>329.1</v>
      </c>
      <c r="C27" s="20" t="s">
        <v>314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22190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22190</v>
      </c>
      <c r="P27" s="48">
        <f t="shared" si="1"/>
        <v>3.8738510688442168E-2</v>
      </c>
      <c r="Q27" s="9"/>
    </row>
    <row r="28" spans="1:17">
      <c r="A28" s="12"/>
      <c r="B28" s="25">
        <v>329.4</v>
      </c>
      <c r="C28" s="20" t="s">
        <v>315</v>
      </c>
      <c r="D28" s="47">
        <v>0</v>
      </c>
      <c r="E28" s="47">
        <v>0</v>
      </c>
      <c r="F28" s="47">
        <v>0</v>
      </c>
      <c r="G28" s="47">
        <v>115958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115958</v>
      </c>
      <c r="P28" s="48">
        <f t="shared" si="1"/>
        <v>0.20243534125328422</v>
      </c>
      <c r="Q28" s="9"/>
    </row>
    <row r="29" spans="1:17">
      <c r="A29" s="12"/>
      <c r="B29" s="25">
        <v>329.5</v>
      </c>
      <c r="C29" s="20" t="s">
        <v>316</v>
      </c>
      <c r="D29" s="47">
        <v>6000</v>
      </c>
      <c r="E29" s="47">
        <v>11444388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11450388</v>
      </c>
      <c r="P29" s="48">
        <f t="shared" si="1"/>
        <v>19.989679041226225</v>
      </c>
      <c r="Q29" s="9"/>
    </row>
    <row r="30" spans="1:17" ht="15.75">
      <c r="A30" s="29" t="s">
        <v>317</v>
      </c>
      <c r="B30" s="30"/>
      <c r="C30" s="31"/>
      <c r="D30" s="32">
        <f t="shared" ref="D30:N30" si="5">SUM(D31:D68)</f>
        <v>21525372</v>
      </c>
      <c r="E30" s="32">
        <f t="shared" si="5"/>
        <v>107239769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285053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2603767</v>
      </c>
      <c r="O30" s="45">
        <f>SUM(D30:N30)</f>
        <v>131653961</v>
      </c>
      <c r="P30" s="46">
        <f t="shared" si="1"/>
        <v>229.83679023768582</v>
      </c>
      <c r="Q30" s="10"/>
    </row>
    <row r="31" spans="1:17">
      <c r="A31" s="12"/>
      <c r="B31" s="25">
        <v>331.1</v>
      </c>
      <c r="C31" s="20" t="s">
        <v>28</v>
      </c>
      <c r="D31" s="47">
        <v>0</v>
      </c>
      <c r="E31" s="47">
        <v>162348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162348</v>
      </c>
      <c r="P31" s="48">
        <f t="shared" si="1"/>
        <v>0.28342134895210497</v>
      </c>
      <c r="Q31" s="9"/>
    </row>
    <row r="32" spans="1:17">
      <c r="A32" s="12"/>
      <c r="B32" s="25">
        <v>331.2</v>
      </c>
      <c r="C32" s="20" t="s">
        <v>29</v>
      </c>
      <c r="D32" s="47">
        <v>3139329</v>
      </c>
      <c r="E32" s="47">
        <v>1588031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4727360</v>
      </c>
      <c r="P32" s="48">
        <f t="shared" si="1"/>
        <v>8.2528565069001338</v>
      </c>
      <c r="Q32" s="9"/>
    </row>
    <row r="33" spans="1:17">
      <c r="A33" s="12"/>
      <c r="B33" s="25">
        <v>331.39</v>
      </c>
      <c r="C33" s="20" t="s">
        <v>34</v>
      </c>
      <c r="D33" s="47">
        <v>0</v>
      </c>
      <c r="E33" s="47">
        <v>9058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8" si="6">SUM(D33:N33)</f>
        <v>9058</v>
      </c>
      <c r="P33" s="48">
        <f t="shared" si="1"/>
        <v>1.5813133385124342E-2</v>
      </c>
      <c r="Q33" s="9"/>
    </row>
    <row r="34" spans="1:17">
      <c r="A34" s="12"/>
      <c r="B34" s="25">
        <v>331.49</v>
      </c>
      <c r="C34" s="20" t="s">
        <v>37</v>
      </c>
      <c r="D34" s="47">
        <v>0</v>
      </c>
      <c r="E34" s="47">
        <v>476559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476559</v>
      </c>
      <c r="P34" s="48">
        <f t="shared" si="1"/>
        <v>0.83195970775904959</v>
      </c>
      <c r="Q34" s="9"/>
    </row>
    <row r="35" spans="1:17">
      <c r="A35" s="12"/>
      <c r="B35" s="25">
        <v>331.5</v>
      </c>
      <c r="C35" s="20" t="s">
        <v>31</v>
      </c>
      <c r="D35" s="47">
        <v>0</v>
      </c>
      <c r="E35" s="47">
        <v>22268283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22268283</v>
      </c>
      <c r="P35" s="48">
        <f t="shared" si="1"/>
        <v>38.875174358213386</v>
      </c>
      <c r="Q35" s="9"/>
    </row>
    <row r="36" spans="1:17">
      <c r="A36" s="12"/>
      <c r="B36" s="25">
        <v>331.62</v>
      </c>
      <c r="C36" s="20" t="s">
        <v>236</v>
      </c>
      <c r="D36" s="47">
        <v>0</v>
      </c>
      <c r="E36" s="47">
        <v>4569222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4569222</v>
      </c>
      <c r="P36" s="48">
        <f t="shared" si="1"/>
        <v>7.9767848258163632</v>
      </c>
      <c r="Q36" s="9"/>
    </row>
    <row r="37" spans="1:17">
      <c r="A37" s="12"/>
      <c r="B37" s="25">
        <v>331.65</v>
      </c>
      <c r="C37" s="20" t="s">
        <v>160</v>
      </c>
      <c r="D37" s="47">
        <v>6707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267277</v>
      </c>
      <c r="O37" s="47">
        <f t="shared" si="6"/>
        <v>273984</v>
      </c>
      <c r="P37" s="48">
        <f t="shared" ref="P37:P68" si="7">(O37/P$162)</f>
        <v>0.47831149673105627</v>
      </c>
      <c r="Q37" s="9"/>
    </row>
    <row r="38" spans="1:17">
      <c r="A38" s="12"/>
      <c r="B38" s="25">
        <v>331.69</v>
      </c>
      <c r="C38" s="20" t="s">
        <v>38</v>
      </c>
      <c r="D38" s="47">
        <v>0</v>
      </c>
      <c r="E38" s="47">
        <v>1282029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1282029</v>
      </c>
      <c r="P38" s="48">
        <f t="shared" si="7"/>
        <v>2.2381205101123398</v>
      </c>
      <c r="Q38" s="9"/>
    </row>
    <row r="39" spans="1:17">
      <c r="A39" s="12"/>
      <c r="B39" s="25">
        <v>331.7</v>
      </c>
      <c r="C39" s="20" t="s">
        <v>161</v>
      </c>
      <c r="D39" s="47">
        <v>0</v>
      </c>
      <c r="E39" s="47">
        <v>581363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581363</v>
      </c>
      <c r="P39" s="48">
        <f t="shared" si="7"/>
        <v>1.0149227935720957</v>
      </c>
      <c r="Q39" s="9"/>
    </row>
    <row r="40" spans="1:17">
      <c r="A40" s="12"/>
      <c r="B40" s="25">
        <v>332</v>
      </c>
      <c r="C40" s="20" t="s">
        <v>297</v>
      </c>
      <c r="D40" s="47">
        <v>0</v>
      </c>
      <c r="E40" s="47">
        <v>29599346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353337</v>
      </c>
      <c r="O40" s="47">
        <f t="shared" si="6"/>
        <v>29952683</v>
      </c>
      <c r="P40" s="48">
        <f t="shared" si="7"/>
        <v>52.290325846913923</v>
      </c>
      <c r="Q40" s="9"/>
    </row>
    <row r="41" spans="1:17">
      <c r="A41" s="12"/>
      <c r="B41" s="25">
        <v>333</v>
      </c>
      <c r="C41" s="20" t="s">
        <v>4</v>
      </c>
      <c r="D41" s="47">
        <v>116772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116772</v>
      </c>
      <c r="P41" s="48">
        <f t="shared" si="7"/>
        <v>0.2038563934254515</v>
      </c>
      <c r="Q41" s="9"/>
    </row>
    <row r="42" spans="1:17">
      <c r="A42" s="12"/>
      <c r="B42" s="25">
        <v>334.2</v>
      </c>
      <c r="C42" s="20" t="s">
        <v>33</v>
      </c>
      <c r="D42" s="47">
        <v>0</v>
      </c>
      <c r="E42" s="47">
        <v>192593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192593</v>
      </c>
      <c r="P42" s="48">
        <f t="shared" si="7"/>
        <v>0.33622199139338182</v>
      </c>
      <c r="Q42" s="9"/>
    </row>
    <row r="43" spans="1:17">
      <c r="A43" s="12"/>
      <c r="B43" s="25">
        <v>334.36</v>
      </c>
      <c r="C43" s="20" t="s">
        <v>162</v>
      </c>
      <c r="D43" s="47">
        <v>0</v>
      </c>
      <c r="E43" s="47">
        <v>2861612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2861612</v>
      </c>
      <c r="P43" s="48">
        <f t="shared" si="7"/>
        <v>4.9957001824323735</v>
      </c>
      <c r="Q43" s="9"/>
    </row>
    <row r="44" spans="1:17">
      <c r="A44" s="12"/>
      <c r="B44" s="25">
        <v>334.39</v>
      </c>
      <c r="C44" s="20" t="s">
        <v>40</v>
      </c>
      <c r="D44" s="47">
        <v>0</v>
      </c>
      <c r="E44" s="47">
        <v>762130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762130</v>
      </c>
      <c r="P44" s="48">
        <f t="shared" si="7"/>
        <v>1.3304993758892487</v>
      </c>
      <c r="Q44" s="9"/>
    </row>
    <row r="45" spans="1:17">
      <c r="A45" s="12"/>
      <c r="B45" s="25">
        <v>334.49</v>
      </c>
      <c r="C45" s="20" t="s">
        <v>43</v>
      </c>
      <c r="D45" s="47">
        <v>0</v>
      </c>
      <c r="E45" s="47">
        <v>503597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503597</v>
      </c>
      <c r="P45" s="48">
        <f t="shared" si="7"/>
        <v>0.87916168396428163</v>
      </c>
      <c r="Q45" s="9"/>
    </row>
    <row r="46" spans="1:17">
      <c r="A46" s="12"/>
      <c r="B46" s="25">
        <v>334.5</v>
      </c>
      <c r="C46" s="20" t="s">
        <v>44</v>
      </c>
      <c r="D46" s="47">
        <v>0</v>
      </c>
      <c r="E46" s="47">
        <v>20798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20798</v>
      </c>
      <c r="P46" s="48">
        <f t="shared" si="7"/>
        <v>3.6308406728175764E-2</v>
      </c>
      <c r="Q46" s="9"/>
    </row>
    <row r="47" spans="1:17">
      <c r="A47" s="12"/>
      <c r="B47" s="25">
        <v>334.61</v>
      </c>
      <c r="C47" s="20" t="s">
        <v>163</v>
      </c>
      <c r="D47" s="47">
        <v>0</v>
      </c>
      <c r="E47" s="47">
        <v>7172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7172</v>
      </c>
      <c r="P47" s="48">
        <f t="shared" si="7"/>
        <v>1.2520621841257649E-2</v>
      </c>
      <c r="Q47" s="9"/>
    </row>
    <row r="48" spans="1:17">
      <c r="A48" s="12"/>
      <c r="B48" s="25">
        <v>334.7</v>
      </c>
      <c r="C48" s="20" t="s">
        <v>46</v>
      </c>
      <c r="D48" s="47">
        <v>0</v>
      </c>
      <c r="E48" s="47">
        <v>1240955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1240955</v>
      </c>
      <c r="P48" s="48">
        <f t="shared" si="7"/>
        <v>2.1664149856410884</v>
      </c>
      <c r="Q48" s="9"/>
    </row>
    <row r="49" spans="1:17">
      <c r="A49" s="12"/>
      <c r="B49" s="25">
        <v>335.12099999999998</v>
      </c>
      <c r="C49" s="20" t="s">
        <v>319</v>
      </c>
      <c r="D49" s="47">
        <v>13798332</v>
      </c>
      <c r="E49" s="47">
        <v>181900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13980232</v>
      </c>
      <c r="P49" s="48">
        <f t="shared" si="7"/>
        <v>24.406190480347057</v>
      </c>
      <c r="Q49" s="9"/>
    </row>
    <row r="50" spans="1:17">
      <c r="A50" s="12"/>
      <c r="B50" s="25">
        <v>335.13</v>
      </c>
      <c r="C50" s="20" t="s">
        <v>197</v>
      </c>
      <c r="D50" s="47">
        <v>141022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141022</v>
      </c>
      <c r="P50" s="48">
        <f t="shared" si="7"/>
        <v>0.24619117865279366</v>
      </c>
      <c r="Q50" s="9"/>
    </row>
    <row r="51" spans="1:17">
      <c r="A51" s="12"/>
      <c r="B51" s="25">
        <v>335.14</v>
      </c>
      <c r="C51" s="20" t="s">
        <v>198</v>
      </c>
      <c r="D51" s="47">
        <v>0</v>
      </c>
      <c r="E51" s="47">
        <v>119196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119196</v>
      </c>
      <c r="P51" s="48">
        <f t="shared" si="7"/>
        <v>0.20808812618384645</v>
      </c>
      <c r="Q51" s="9"/>
    </row>
    <row r="52" spans="1:17">
      <c r="A52" s="12"/>
      <c r="B52" s="25">
        <v>335.15</v>
      </c>
      <c r="C52" s="20" t="s">
        <v>199</v>
      </c>
      <c r="D52" s="47">
        <v>250141</v>
      </c>
      <c r="E52" s="47">
        <v>6898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257039</v>
      </c>
      <c r="P52" s="48">
        <f t="shared" si="7"/>
        <v>0.44872952000209493</v>
      </c>
      <c r="Q52" s="9"/>
    </row>
    <row r="53" spans="1:17">
      <c r="A53" s="12"/>
      <c r="B53" s="25">
        <v>335.16</v>
      </c>
      <c r="C53" s="20" t="s">
        <v>320</v>
      </c>
      <c r="D53" s="47">
        <v>269080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269080</v>
      </c>
      <c r="P53" s="48">
        <f t="shared" si="7"/>
        <v>0.46975026841126716</v>
      </c>
      <c r="Q53" s="9"/>
    </row>
    <row r="54" spans="1:17">
      <c r="A54" s="12"/>
      <c r="B54" s="25">
        <v>335.18</v>
      </c>
      <c r="C54" s="20" t="s">
        <v>321</v>
      </c>
      <c r="D54" s="47">
        <v>0</v>
      </c>
      <c r="E54" s="47">
        <v>28292545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28292545</v>
      </c>
      <c r="P54" s="48">
        <f t="shared" si="7"/>
        <v>49.392116128243849</v>
      </c>
      <c r="Q54" s="9"/>
    </row>
    <row r="55" spans="1:17">
      <c r="A55" s="12"/>
      <c r="B55" s="25">
        <v>335.19</v>
      </c>
      <c r="C55" s="20" t="s">
        <v>202</v>
      </c>
      <c r="D55" s="47">
        <v>925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925</v>
      </c>
      <c r="P55" s="48">
        <f t="shared" si="7"/>
        <v>1.6148320138264535E-3</v>
      </c>
      <c r="Q55" s="9"/>
    </row>
    <row r="56" spans="1:17">
      <c r="A56" s="12"/>
      <c r="B56" s="25">
        <v>335.21</v>
      </c>
      <c r="C56" s="20" t="s">
        <v>55</v>
      </c>
      <c r="D56" s="47">
        <v>0</v>
      </c>
      <c r="E56" s="47">
        <v>51181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51181</v>
      </c>
      <c r="P56" s="48">
        <f t="shared" si="7"/>
        <v>8.9349964648272134E-2</v>
      </c>
      <c r="Q56" s="9"/>
    </row>
    <row r="57" spans="1:17">
      <c r="A57" s="12"/>
      <c r="B57" s="25">
        <v>335.22</v>
      </c>
      <c r="C57" s="20" t="s">
        <v>56</v>
      </c>
      <c r="D57" s="47">
        <v>0</v>
      </c>
      <c r="E57" s="47">
        <v>2949453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6"/>
        <v>2949453</v>
      </c>
      <c r="P57" s="48">
        <f t="shared" si="7"/>
        <v>5.1490498677583512</v>
      </c>
      <c r="Q57" s="9"/>
    </row>
    <row r="58" spans="1:17">
      <c r="A58" s="12"/>
      <c r="B58" s="25">
        <v>335.29</v>
      </c>
      <c r="C58" s="20" t="s">
        <v>330</v>
      </c>
      <c r="D58" s="47">
        <v>667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6"/>
        <v>667</v>
      </c>
      <c r="P58" s="48">
        <f t="shared" si="7"/>
        <v>1.1644248142943184E-3</v>
      </c>
      <c r="Q58" s="9"/>
    </row>
    <row r="59" spans="1:17">
      <c r="A59" s="12"/>
      <c r="B59" s="25">
        <v>335.43</v>
      </c>
      <c r="C59" s="20" t="s">
        <v>331</v>
      </c>
      <c r="D59" s="47">
        <v>0</v>
      </c>
      <c r="E59" s="47">
        <v>5537405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67" si="8">SUM(D59:N59)</f>
        <v>5537405</v>
      </c>
      <c r="P59" s="48">
        <f t="shared" si="7"/>
        <v>9.6670041811055931</v>
      </c>
      <c r="Q59" s="9"/>
    </row>
    <row r="60" spans="1:17">
      <c r="A60" s="12"/>
      <c r="B60" s="25">
        <v>335.44</v>
      </c>
      <c r="C60" s="20" t="s">
        <v>332</v>
      </c>
      <c r="D60" s="47">
        <v>0</v>
      </c>
      <c r="E60" s="47">
        <v>2413464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2413464</v>
      </c>
      <c r="P60" s="48">
        <f t="shared" si="7"/>
        <v>4.2133393853163765</v>
      </c>
      <c r="Q60" s="9"/>
    </row>
    <row r="61" spans="1:17">
      <c r="A61" s="12"/>
      <c r="B61" s="25">
        <v>335.45</v>
      </c>
      <c r="C61" s="20" t="s">
        <v>333</v>
      </c>
      <c r="D61" s="47">
        <v>0</v>
      </c>
      <c r="E61" s="47">
        <v>228975</v>
      </c>
      <c r="F61" s="47">
        <v>0</v>
      </c>
      <c r="G61" s="47">
        <v>0</v>
      </c>
      <c r="H61" s="47">
        <v>0</v>
      </c>
      <c r="I61" s="47">
        <v>285053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514028</v>
      </c>
      <c r="P61" s="48">
        <f t="shared" si="7"/>
        <v>0.89737175178722628</v>
      </c>
      <c r="Q61" s="9"/>
    </row>
    <row r="62" spans="1:17">
      <c r="A62" s="12"/>
      <c r="B62" s="25">
        <v>335.48</v>
      </c>
      <c r="C62" s="20" t="s">
        <v>57</v>
      </c>
      <c r="D62" s="47">
        <v>0</v>
      </c>
      <c r="E62" s="47">
        <v>13066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13066</v>
      </c>
      <c r="P62" s="48">
        <f t="shared" si="7"/>
        <v>2.2810156856925883E-2</v>
      </c>
      <c r="Q62" s="9"/>
    </row>
    <row r="63" spans="1:17">
      <c r="A63" s="12"/>
      <c r="B63" s="25">
        <v>335.5</v>
      </c>
      <c r="C63" s="20" t="s">
        <v>238</v>
      </c>
      <c r="D63" s="47">
        <v>0</v>
      </c>
      <c r="E63" s="47">
        <v>1300225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8"/>
        <v>1300225</v>
      </c>
      <c r="P63" s="48">
        <f t="shared" si="7"/>
        <v>2.2698864380297303</v>
      </c>
      <c r="Q63" s="9"/>
    </row>
    <row r="64" spans="1:17">
      <c r="A64" s="12"/>
      <c r="B64" s="25">
        <v>337.2</v>
      </c>
      <c r="C64" s="20" t="s">
        <v>60</v>
      </c>
      <c r="D64" s="47">
        <v>0</v>
      </c>
      <c r="E64" s="47">
        <v>341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8"/>
        <v>341</v>
      </c>
      <c r="P64" s="48">
        <f t="shared" si="7"/>
        <v>5.9530563969169802E-4</v>
      </c>
      <c r="Q64" s="9"/>
    </row>
    <row r="65" spans="1:17">
      <c r="A65" s="12"/>
      <c r="B65" s="25">
        <v>337.3</v>
      </c>
      <c r="C65" s="20" t="s">
        <v>61</v>
      </c>
      <c r="D65" s="47">
        <v>0</v>
      </c>
      <c r="E65" s="47">
        <v>19404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8"/>
        <v>19404</v>
      </c>
      <c r="P65" s="48">
        <f t="shared" si="7"/>
        <v>3.3874811239230813E-2</v>
      </c>
      <c r="Q65" s="9"/>
    </row>
    <row r="66" spans="1:17">
      <c r="A66" s="12"/>
      <c r="B66" s="25">
        <v>337.6</v>
      </c>
      <c r="C66" s="20" t="s">
        <v>239</v>
      </c>
      <c r="D66" s="47">
        <v>3552397</v>
      </c>
      <c r="E66" s="47">
        <v>620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8"/>
        <v>3553017</v>
      </c>
      <c r="P66" s="48">
        <f t="shared" si="7"/>
        <v>6.2027303754266212</v>
      </c>
      <c r="Q66" s="9"/>
    </row>
    <row r="67" spans="1:17">
      <c r="A67" s="12"/>
      <c r="B67" s="25">
        <v>337.9</v>
      </c>
      <c r="C67" s="20" t="s">
        <v>64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1983153</v>
      </c>
      <c r="O67" s="47">
        <f t="shared" si="8"/>
        <v>1983153</v>
      </c>
      <c r="P67" s="48">
        <f t="shared" si="7"/>
        <v>3.4621177867199706</v>
      </c>
      <c r="Q67" s="9"/>
    </row>
    <row r="68" spans="1:17">
      <c r="A68" s="12"/>
      <c r="B68" s="25">
        <v>339</v>
      </c>
      <c r="C68" s="20" t="s">
        <v>165</v>
      </c>
      <c r="D68" s="47">
        <v>250000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250000</v>
      </c>
      <c r="P68" s="48">
        <f t="shared" si="7"/>
        <v>0.4364410848179604</v>
      </c>
      <c r="Q68" s="9"/>
    </row>
    <row r="69" spans="1:17" ht="15.75">
      <c r="A69" s="29" t="s">
        <v>69</v>
      </c>
      <c r="B69" s="30"/>
      <c r="C69" s="31"/>
      <c r="D69" s="32">
        <f t="shared" ref="D69:N69" si="9">SUM(D70:D125)</f>
        <v>52527450</v>
      </c>
      <c r="E69" s="32">
        <f t="shared" si="9"/>
        <v>26621826</v>
      </c>
      <c r="F69" s="32">
        <f t="shared" si="9"/>
        <v>0</v>
      </c>
      <c r="G69" s="32">
        <f t="shared" si="9"/>
        <v>1334748</v>
      </c>
      <c r="H69" s="32">
        <f t="shared" si="9"/>
        <v>0</v>
      </c>
      <c r="I69" s="32">
        <f t="shared" si="9"/>
        <v>62831410</v>
      </c>
      <c r="J69" s="32">
        <f t="shared" si="9"/>
        <v>76152132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14929367</v>
      </c>
      <c r="O69" s="32">
        <f>SUM(D69:N69)</f>
        <v>234396933</v>
      </c>
      <c r="P69" s="46">
        <f t="shared" ref="P69:P100" si="10">(O69/P$162)</f>
        <v>409.20180686609115</v>
      </c>
      <c r="Q69" s="10"/>
    </row>
    <row r="70" spans="1:17">
      <c r="A70" s="12"/>
      <c r="B70" s="25">
        <v>341.1</v>
      </c>
      <c r="C70" s="20" t="s">
        <v>203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3239583</v>
      </c>
      <c r="O70" s="47">
        <f>SUM(D70:N70)</f>
        <v>3239583</v>
      </c>
      <c r="P70" s="48">
        <f t="shared" si="10"/>
        <v>5.6555484755112904</v>
      </c>
      <c r="Q70" s="9"/>
    </row>
    <row r="71" spans="1:17">
      <c r="A71" s="12"/>
      <c r="B71" s="25">
        <v>341.15</v>
      </c>
      <c r="C71" s="20" t="s">
        <v>204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1803121</v>
      </c>
      <c r="O71" s="47">
        <f t="shared" ref="O71:O101" si="11">SUM(D71:N71)</f>
        <v>1803121</v>
      </c>
      <c r="P71" s="48">
        <f t="shared" si="10"/>
        <v>3.1478243411921825</v>
      </c>
      <c r="Q71" s="9"/>
    </row>
    <row r="72" spans="1:17">
      <c r="A72" s="12"/>
      <c r="B72" s="25">
        <v>341.16</v>
      </c>
      <c r="C72" s="20" t="s">
        <v>240</v>
      </c>
      <c r="D72" s="47">
        <v>1418337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1418337</v>
      </c>
      <c r="P72" s="48">
        <f t="shared" si="10"/>
        <v>2.4760821556698063</v>
      </c>
      <c r="Q72" s="9"/>
    </row>
    <row r="73" spans="1:17">
      <c r="A73" s="12"/>
      <c r="B73" s="25">
        <v>341.2</v>
      </c>
      <c r="C73" s="20" t="s">
        <v>205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76152132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76152132</v>
      </c>
      <c r="P73" s="48">
        <f t="shared" si="10"/>
        <v>132.94367640512206</v>
      </c>
      <c r="Q73" s="9"/>
    </row>
    <row r="74" spans="1:17">
      <c r="A74" s="12"/>
      <c r="B74" s="25">
        <v>341.3</v>
      </c>
      <c r="C74" s="20" t="s">
        <v>206</v>
      </c>
      <c r="D74" s="47">
        <v>401597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401597</v>
      </c>
      <c r="P74" s="48">
        <f t="shared" si="10"/>
        <v>0.70109372135855386</v>
      </c>
      <c r="Q74" s="9"/>
    </row>
    <row r="75" spans="1:17">
      <c r="A75" s="12"/>
      <c r="B75" s="25">
        <v>341.51</v>
      </c>
      <c r="C75" s="20" t="s">
        <v>207</v>
      </c>
      <c r="D75" s="47">
        <v>2418991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2418991</v>
      </c>
      <c r="P75" s="48">
        <f t="shared" si="10"/>
        <v>4.2229882248195318</v>
      </c>
      <c r="Q75" s="9"/>
    </row>
    <row r="76" spans="1:17">
      <c r="A76" s="12"/>
      <c r="B76" s="25">
        <v>341.52</v>
      </c>
      <c r="C76" s="20" t="s">
        <v>208</v>
      </c>
      <c r="D76" s="47">
        <v>3408369</v>
      </c>
      <c r="E76" s="47">
        <v>17041505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1"/>
        <v>20449874</v>
      </c>
      <c r="P76" s="48">
        <f t="shared" si="10"/>
        <v>35.700660771802411</v>
      </c>
      <c r="Q76" s="9"/>
    </row>
    <row r="77" spans="1:17">
      <c r="A77" s="12"/>
      <c r="B77" s="25">
        <v>341.53</v>
      </c>
      <c r="C77" s="20" t="s">
        <v>209</v>
      </c>
      <c r="D77" s="47">
        <v>1413794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1"/>
        <v>1413794</v>
      </c>
      <c r="P77" s="48">
        <f t="shared" si="10"/>
        <v>2.468151148276494</v>
      </c>
      <c r="Q77" s="9"/>
    </row>
    <row r="78" spans="1:17">
      <c r="A78" s="12"/>
      <c r="B78" s="25">
        <v>341.55</v>
      </c>
      <c r="C78" s="20" t="s">
        <v>210</v>
      </c>
      <c r="D78" s="47">
        <v>63113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1"/>
        <v>63113</v>
      </c>
      <c r="P78" s="48">
        <f t="shared" si="10"/>
        <v>0.11018042474446374</v>
      </c>
      <c r="Q78" s="9"/>
    </row>
    <row r="79" spans="1:17">
      <c r="A79" s="12"/>
      <c r="B79" s="25">
        <v>341.56</v>
      </c>
      <c r="C79" s="20" t="s">
        <v>211</v>
      </c>
      <c r="D79" s="47">
        <v>986609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1"/>
        <v>986609</v>
      </c>
      <c r="P79" s="48">
        <f t="shared" si="10"/>
        <v>1.7223868090046524</v>
      </c>
      <c r="Q79" s="9"/>
    </row>
    <row r="80" spans="1:17">
      <c r="A80" s="12"/>
      <c r="B80" s="25">
        <v>341.8</v>
      </c>
      <c r="C80" s="20" t="s">
        <v>212</v>
      </c>
      <c r="D80" s="47">
        <v>4056875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1"/>
        <v>4056875</v>
      </c>
      <c r="P80" s="48">
        <f t="shared" si="10"/>
        <v>7.0823477038834524</v>
      </c>
      <c r="Q80" s="9"/>
    </row>
    <row r="81" spans="1:17">
      <c r="A81" s="12"/>
      <c r="B81" s="25">
        <v>341.9</v>
      </c>
      <c r="C81" s="20" t="s">
        <v>213</v>
      </c>
      <c r="D81" s="47">
        <v>2759169</v>
      </c>
      <c r="E81" s="47">
        <v>195330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1093141</v>
      </c>
      <c r="O81" s="47">
        <f t="shared" si="11"/>
        <v>4047640</v>
      </c>
      <c r="P81" s="48">
        <f t="shared" si="10"/>
        <v>7.0662255702102774</v>
      </c>
      <c r="Q81" s="9"/>
    </row>
    <row r="82" spans="1:17">
      <c r="A82" s="12"/>
      <c r="B82" s="25">
        <v>342.1</v>
      </c>
      <c r="C82" s="20" t="s">
        <v>83</v>
      </c>
      <c r="D82" s="47">
        <v>215735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1"/>
        <v>215735</v>
      </c>
      <c r="P82" s="48">
        <f t="shared" si="10"/>
        <v>0.37662246973281077</v>
      </c>
      <c r="Q82" s="9"/>
    </row>
    <row r="83" spans="1:17">
      <c r="A83" s="12"/>
      <c r="B83" s="25">
        <v>342.2</v>
      </c>
      <c r="C83" s="20" t="s">
        <v>84</v>
      </c>
      <c r="D83" s="47">
        <v>0</v>
      </c>
      <c r="E83" s="47">
        <v>940793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1"/>
        <v>940793</v>
      </c>
      <c r="P83" s="48">
        <f t="shared" si="10"/>
        <v>1.6424028700365738</v>
      </c>
      <c r="Q83" s="9"/>
    </row>
    <row r="84" spans="1:17">
      <c r="A84" s="12"/>
      <c r="B84" s="25">
        <v>342.3</v>
      </c>
      <c r="C84" s="20" t="s">
        <v>85</v>
      </c>
      <c r="D84" s="47">
        <v>123214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1"/>
        <v>123214</v>
      </c>
      <c r="P84" s="48">
        <f t="shared" si="10"/>
        <v>0.21510260729904071</v>
      </c>
      <c r="Q84" s="9"/>
    </row>
    <row r="85" spans="1:17">
      <c r="A85" s="12"/>
      <c r="B85" s="25">
        <v>342.6</v>
      </c>
      <c r="C85" s="20" t="s">
        <v>88</v>
      </c>
      <c r="D85" s="47">
        <v>24221436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1"/>
        <v>24221436</v>
      </c>
      <c r="P85" s="48">
        <f t="shared" si="10"/>
        <v>42.284919214755199</v>
      </c>
      <c r="Q85" s="9"/>
    </row>
    <row r="86" spans="1:17">
      <c r="A86" s="12"/>
      <c r="B86" s="25">
        <v>342.9</v>
      </c>
      <c r="C86" s="20" t="s">
        <v>89</v>
      </c>
      <c r="D86" s="47">
        <v>281455</v>
      </c>
      <c r="E86" s="47">
        <v>86623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1"/>
        <v>368078</v>
      </c>
      <c r="P86" s="48">
        <f t="shared" si="10"/>
        <v>0.64257744647050097</v>
      </c>
      <c r="Q86" s="9"/>
    </row>
    <row r="87" spans="1:17">
      <c r="A87" s="12"/>
      <c r="B87" s="25">
        <v>343.4</v>
      </c>
      <c r="C87" s="20" t="s">
        <v>92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21928685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1"/>
        <v>21928685</v>
      </c>
      <c r="P87" s="48">
        <f t="shared" si="10"/>
        <v>38.282316280125343</v>
      </c>
      <c r="Q87" s="9"/>
    </row>
    <row r="88" spans="1:17">
      <c r="A88" s="12"/>
      <c r="B88" s="25">
        <v>343.6</v>
      </c>
      <c r="C88" s="20" t="s">
        <v>167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24141024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1"/>
        <v>24141024</v>
      </c>
      <c r="P88" s="48">
        <f t="shared" si="10"/>
        <v>42.144538812705676</v>
      </c>
      <c r="Q88" s="9"/>
    </row>
    <row r="89" spans="1:17">
      <c r="A89" s="12"/>
      <c r="B89" s="25">
        <v>343.7</v>
      </c>
      <c r="C89" s="20" t="s">
        <v>94</v>
      </c>
      <c r="D89" s="47">
        <v>904308</v>
      </c>
      <c r="E89" s="47">
        <v>308914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1"/>
        <v>1213222</v>
      </c>
      <c r="P89" s="48">
        <f t="shared" si="10"/>
        <v>2.1179997032200624</v>
      </c>
      <c r="Q89" s="9"/>
    </row>
    <row r="90" spans="1:17">
      <c r="A90" s="12"/>
      <c r="B90" s="25">
        <v>343.9</v>
      </c>
      <c r="C90" s="20" t="s">
        <v>95</v>
      </c>
      <c r="D90" s="47">
        <v>0</v>
      </c>
      <c r="E90" s="47">
        <v>78025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1"/>
        <v>78025</v>
      </c>
      <c r="P90" s="48">
        <f t="shared" si="10"/>
        <v>0.13621326257168545</v>
      </c>
      <c r="Q90" s="9"/>
    </row>
    <row r="91" spans="1:17">
      <c r="A91" s="12"/>
      <c r="B91" s="25">
        <v>344.1</v>
      </c>
      <c r="C91" s="20" t="s">
        <v>214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10897472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1"/>
        <v>10897472</v>
      </c>
      <c r="P91" s="48">
        <f t="shared" si="10"/>
        <v>19.024418005813395</v>
      </c>
      <c r="Q91" s="9"/>
    </row>
    <row r="92" spans="1:17">
      <c r="A92" s="12"/>
      <c r="B92" s="25">
        <v>344.3</v>
      </c>
      <c r="C92" s="20" t="s">
        <v>215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3074120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1"/>
        <v>3074120</v>
      </c>
      <c r="P92" s="48">
        <f t="shared" si="10"/>
        <v>5.3666890706423542</v>
      </c>
      <c r="Q92" s="9"/>
    </row>
    <row r="93" spans="1:17">
      <c r="A93" s="12"/>
      <c r="B93" s="25">
        <v>344.5</v>
      </c>
      <c r="C93" s="20" t="s">
        <v>216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2790109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1"/>
        <v>2790109</v>
      </c>
      <c r="P93" s="48">
        <f t="shared" si="10"/>
        <v>4.8708727948814188</v>
      </c>
      <c r="Q93" s="9"/>
    </row>
    <row r="94" spans="1:17">
      <c r="A94" s="12"/>
      <c r="B94" s="25">
        <v>344.9</v>
      </c>
      <c r="C94" s="20" t="s">
        <v>218</v>
      </c>
      <c r="D94" s="47">
        <v>0</v>
      </c>
      <c r="E94" s="47">
        <v>1119214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1"/>
        <v>1119214</v>
      </c>
      <c r="P94" s="48">
        <f t="shared" si="10"/>
        <v>1.9538838892137951</v>
      </c>
      <c r="Q94" s="9"/>
    </row>
    <row r="95" spans="1:17">
      <c r="A95" s="12"/>
      <c r="B95" s="25">
        <v>345.1</v>
      </c>
      <c r="C95" s="20" t="s">
        <v>100</v>
      </c>
      <c r="D95" s="47">
        <v>0</v>
      </c>
      <c r="E95" s="47">
        <v>2507392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1"/>
        <v>2507392</v>
      </c>
      <c r="P95" s="48">
        <f t="shared" si="10"/>
        <v>4.3773155381755018</v>
      </c>
      <c r="Q95" s="9"/>
    </row>
    <row r="96" spans="1:17">
      <c r="A96" s="12"/>
      <c r="B96" s="25">
        <v>346.4</v>
      </c>
      <c r="C96" s="20" t="s">
        <v>102</v>
      </c>
      <c r="D96" s="47">
        <v>0</v>
      </c>
      <c r="E96" s="47">
        <v>99122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1"/>
        <v>99122</v>
      </c>
      <c r="P96" s="48">
        <f t="shared" si="10"/>
        <v>0.1730436528373035</v>
      </c>
      <c r="Q96" s="9"/>
    </row>
    <row r="97" spans="1:17">
      <c r="A97" s="12"/>
      <c r="B97" s="25">
        <v>346.9</v>
      </c>
      <c r="C97" s="20" t="s">
        <v>103</v>
      </c>
      <c r="D97" s="47">
        <v>0</v>
      </c>
      <c r="E97" s="47">
        <v>22388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1"/>
        <v>22388</v>
      </c>
      <c r="P97" s="48">
        <f t="shared" si="10"/>
        <v>3.9084172027617992E-2</v>
      </c>
      <c r="Q97" s="9"/>
    </row>
    <row r="98" spans="1:17">
      <c r="A98" s="12"/>
      <c r="B98" s="25">
        <v>347.1</v>
      </c>
      <c r="C98" s="20" t="s">
        <v>104</v>
      </c>
      <c r="D98" s="47">
        <v>0</v>
      </c>
      <c r="E98" s="47">
        <v>124907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1"/>
        <v>124907</v>
      </c>
      <c r="P98" s="48">
        <f t="shared" si="10"/>
        <v>0.21805818632542792</v>
      </c>
      <c r="Q98" s="9"/>
    </row>
    <row r="99" spans="1:17">
      <c r="A99" s="12"/>
      <c r="B99" s="25">
        <v>347.2</v>
      </c>
      <c r="C99" s="20" t="s">
        <v>105</v>
      </c>
      <c r="D99" s="47">
        <v>7549149</v>
      </c>
      <c r="E99" s="47">
        <v>1358004</v>
      </c>
      <c r="F99" s="47">
        <v>0</v>
      </c>
      <c r="G99" s="47">
        <v>1334748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1"/>
        <v>10241901</v>
      </c>
      <c r="P99" s="48">
        <f t="shared" si="10"/>
        <v>17.879945532152615</v>
      </c>
      <c r="Q99" s="9"/>
    </row>
    <row r="100" spans="1:17">
      <c r="A100" s="12"/>
      <c r="B100" s="25">
        <v>347.4</v>
      </c>
      <c r="C100" s="20" t="s">
        <v>106</v>
      </c>
      <c r="D100" s="47">
        <v>36080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1"/>
        <v>36080</v>
      </c>
      <c r="P100" s="48">
        <f t="shared" si="10"/>
        <v>6.2987177360928043E-2</v>
      </c>
      <c r="Q100" s="9"/>
    </row>
    <row r="101" spans="1:17">
      <c r="A101" s="12"/>
      <c r="B101" s="25">
        <v>347.5</v>
      </c>
      <c r="C101" s="20" t="s">
        <v>107</v>
      </c>
      <c r="D101" s="47">
        <v>9425</v>
      </c>
      <c r="E101" s="47">
        <v>2365190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1"/>
        <v>2374615</v>
      </c>
      <c r="P101" s="48">
        <f t="shared" ref="P101:P132" si="12">(O101/P$162)</f>
        <v>4.1455181865000039</v>
      </c>
      <c r="Q101" s="9"/>
    </row>
    <row r="102" spans="1:17">
      <c r="A102" s="12"/>
      <c r="B102" s="25">
        <v>348.11</v>
      </c>
      <c r="C102" s="20" t="s">
        <v>270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17043</v>
      </c>
      <c r="O102" s="47">
        <f>SUM(D102:N102)</f>
        <v>17043</v>
      </c>
      <c r="P102" s="48">
        <f t="shared" si="12"/>
        <v>2.9753061634209998E-2</v>
      </c>
      <c r="Q102" s="9"/>
    </row>
    <row r="103" spans="1:17">
      <c r="A103" s="12"/>
      <c r="B103" s="25">
        <v>348.12</v>
      </c>
      <c r="C103" s="20" t="s">
        <v>271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79580</v>
      </c>
      <c r="O103" s="47">
        <f t="shared" ref="O103:O117" si="13">SUM(D103:N103)</f>
        <v>79580</v>
      </c>
      <c r="P103" s="48">
        <f t="shared" si="12"/>
        <v>0.13892792611925317</v>
      </c>
      <c r="Q103" s="9"/>
    </row>
    <row r="104" spans="1:17">
      <c r="A104" s="12"/>
      <c r="B104" s="25">
        <v>348.13</v>
      </c>
      <c r="C104" s="20" t="s">
        <v>272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293700</v>
      </c>
      <c r="O104" s="47">
        <f t="shared" si="13"/>
        <v>293700</v>
      </c>
      <c r="P104" s="48">
        <f t="shared" si="12"/>
        <v>0.51273098644413995</v>
      </c>
      <c r="Q104" s="9"/>
    </row>
    <row r="105" spans="1:17">
      <c r="A105" s="12"/>
      <c r="B105" s="25">
        <v>348.22</v>
      </c>
      <c r="C105" s="20" t="s">
        <v>273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76046</v>
      </c>
      <c r="O105" s="47">
        <f t="shared" si="13"/>
        <v>76046</v>
      </c>
      <c r="P105" s="48">
        <f t="shared" si="12"/>
        <v>0.13275839494426647</v>
      </c>
      <c r="Q105" s="9"/>
    </row>
    <row r="106" spans="1:17">
      <c r="A106" s="12"/>
      <c r="B106" s="25">
        <v>348.23</v>
      </c>
      <c r="C106" s="20" t="s">
        <v>274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621667</v>
      </c>
      <c r="O106" s="47">
        <f t="shared" si="13"/>
        <v>621667</v>
      </c>
      <c r="P106" s="48">
        <f t="shared" si="12"/>
        <v>1.0852840795021079</v>
      </c>
      <c r="Q106" s="9"/>
    </row>
    <row r="107" spans="1:17">
      <c r="A107" s="12"/>
      <c r="B107" s="25">
        <v>348.31</v>
      </c>
      <c r="C107" s="20" t="s">
        <v>275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3498398</v>
      </c>
      <c r="O107" s="47">
        <f t="shared" si="13"/>
        <v>3498398</v>
      </c>
      <c r="P107" s="48">
        <f t="shared" si="12"/>
        <v>6.1073784729799323</v>
      </c>
      <c r="Q107" s="9"/>
    </row>
    <row r="108" spans="1:17">
      <c r="A108" s="12"/>
      <c r="B108" s="25">
        <v>348.32</v>
      </c>
      <c r="C108" s="20" t="s">
        <v>276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77132</v>
      </c>
      <c r="O108" s="47">
        <f t="shared" si="13"/>
        <v>77132</v>
      </c>
      <c r="P108" s="48">
        <f t="shared" si="12"/>
        <v>0.13465429501671569</v>
      </c>
      <c r="Q108" s="9"/>
    </row>
    <row r="109" spans="1:17">
      <c r="A109" s="12"/>
      <c r="B109" s="25">
        <v>348.41</v>
      </c>
      <c r="C109" s="20" t="s">
        <v>278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1339754</v>
      </c>
      <c r="O109" s="47">
        <f t="shared" si="13"/>
        <v>1339754</v>
      </c>
      <c r="P109" s="48">
        <f t="shared" si="12"/>
        <v>2.3388947565968068</v>
      </c>
      <c r="Q109" s="9"/>
    </row>
    <row r="110" spans="1:17">
      <c r="A110" s="12"/>
      <c r="B110" s="25">
        <v>348.42</v>
      </c>
      <c r="C110" s="20" t="s">
        <v>279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543473</v>
      </c>
      <c r="O110" s="47">
        <f t="shared" si="13"/>
        <v>543473</v>
      </c>
      <c r="P110" s="48">
        <f t="shared" si="12"/>
        <v>0.94877578275708563</v>
      </c>
      <c r="Q110" s="9"/>
    </row>
    <row r="111" spans="1:17">
      <c r="A111" s="12"/>
      <c r="B111" s="25">
        <v>348.48</v>
      </c>
      <c r="C111" s="20" t="s">
        <v>280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118449</v>
      </c>
      <c r="O111" s="47">
        <f t="shared" si="13"/>
        <v>118449</v>
      </c>
      <c r="P111" s="48">
        <f t="shared" si="12"/>
        <v>0.20678404022241037</v>
      </c>
      <c r="Q111" s="9"/>
    </row>
    <row r="112" spans="1:17">
      <c r="A112" s="12"/>
      <c r="B112" s="25">
        <v>348.52</v>
      </c>
      <c r="C112" s="20" t="s">
        <v>322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312158</v>
      </c>
      <c r="O112" s="47">
        <f t="shared" si="13"/>
        <v>312158</v>
      </c>
      <c r="P112" s="48">
        <f t="shared" si="12"/>
        <v>0.54495430461841954</v>
      </c>
      <c r="Q112" s="9"/>
    </row>
    <row r="113" spans="1:17">
      <c r="A113" s="12"/>
      <c r="B113" s="25">
        <v>348.53</v>
      </c>
      <c r="C113" s="20" t="s">
        <v>323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1095634</v>
      </c>
      <c r="O113" s="47">
        <f t="shared" si="13"/>
        <v>1095634</v>
      </c>
      <c r="P113" s="48">
        <f t="shared" si="12"/>
        <v>1.912718766093765</v>
      </c>
      <c r="Q113" s="9"/>
    </row>
    <row r="114" spans="1:17">
      <c r="A114" s="12"/>
      <c r="B114" s="25">
        <v>348.61</v>
      </c>
      <c r="C114" s="20" t="s">
        <v>283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510</v>
      </c>
      <c r="O114" s="47">
        <f t="shared" si="13"/>
        <v>510</v>
      </c>
      <c r="P114" s="48">
        <f t="shared" si="12"/>
        <v>8.9033981302863929E-4</v>
      </c>
      <c r="Q114" s="9"/>
    </row>
    <row r="115" spans="1:17">
      <c r="A115" s="12"/>
      <c r="B115" s="25">
        <v>348.62</v>
      </c>
      <c r="C115" s="20" t="s">
        <v>284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2064</v>
      </c>
      <c r="O115" s="47">
        <f t="shared" si="13"/>
        <v>2064</v>
      </c>
      <c r="P115" s="48">
        <f t="shared" si="12"/>
        <v>3.6032575962570814E-3</v>
      </c>
      <c r="Q115" s="9"/>
    </row>
    <row r="116" spans="1:17">
      <c r="A116" s="12"/>
      <c r="B116" s="25">
        <v>348.71</v>
      </c>
      <c r="C116" s="20" t="s">
        <v>285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630461</v>
      </c>
      <c r="O116" s="47">
        <f t="shared" si="13"/>
        <v>630461</v>
      </c>
      <c r="P116" s="48">
        <f t="shared" si="12"/>
        <v>1.1006363311016645</v>
      </c>
      <c r="Q116" s="9"/>
    </row>
    <row r="117" spans="1:17">
      <c r="A117" s="12"/>
      <c r="B117" s="25">
        <v>348.72</v>
      </c>
      <c r="C117" s="20" t="s">
        <v>286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87453</v>
      </c>
      <c r="O117" s="47">
        <f t="shared" si="13"/>
        <v>87453</v>
      </c>
      <c r="P117" s="48">
        <f t="shared" si="12"/>
        <v>0.15267232876234038</v>
      </c>
      <c r="Q117" s="9"/>
    </row>
    <row r="118" spans="1:17">
      <c r="A118" s="12"/>
      <c r="B118" s="25">
        <v>348.92099999999999</v>
      </c>
      <c r="C118" s="20" t="s">
        <v>241</v>
      </c>
      <c r="D118" s="47">
        <v>137421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ref="O118:O125" si="14">SUM(D118:N118)</f>
        <v>137421</v>
      </c>
      <c r="P118" s="48">
        <f t="shared" si="12"/>
        <v>0.23990468126707576</v>
      </c>
      <c r="Q118" s="9"/>
    </row>
    <row r="119" spans="1:17">
      <c r="A119" s="12"/>
      <c r="B119" s="25">
        <v>348.92200000000003</v>
      </c>
      <c r="C119" s="20" t="s">
        <v>219</v>
      </c>
      <c r="D119" s="47">
        <v>137421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4"/>
        <v>137421</v>
      </c>
      <c r="P119" s="48">
        <f t="shared" si="12"/>
        <v>0.23990468126707576</v>
      </c>
      <c r="Q119" s="9"/>
    </row>
    <row r="120" spans="1:17">
      <c r="A120" s="12"/>
      <c r="B120" s="25">
        <v>348.923</v>
      </c>
      <c r="C120" s="20" t="s">
        <v>220</v>
      </c>
      <c r="D120" s="47">
        <v>137421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4"/>
        <v>137421</v>
      </c>
      <c r="P120" s="48">
        <f t="shared" si="12"/>
        <v>0.23990468126707576</v>
      </c>
      <c r="Q120" s="9"/>
    </row>
    <row r="121" spans="1:17">
      <c r="A121" s="12"/>
      <c r="B121" s="25">
        <v>348.92399999999998</v>
      </c>
      <c r="C121" s="20" t="s">
        <v>221</v>
      </c>
      <c r="D121" s="47">
        <v>137421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4"/>
        <v>137421</v>
      </c>
      <c r="P121" s="48">
        <f t="shared" si="12"/>
        <v>0.23990468126707576</v>
      </c>
      <c r="Q121" s="9"/>
    </row>
    <row r="122" spans="1:17">
      <c r="A122" s="12"/>
      <c r="B122" s="25">
        <v>348.93</v>
      </c>
      <c r="C122" s="20" t="s">
        <v>222</v>
      </c>
      <c r="D122" s="47">
        <v>1180482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4"/>
        <v>1180482</v>
      </c>
      <c r="P122" s="48">
        <f t="shared" si="12"/>
        <v>2.0608433787523022</v>
      </c>
      <c r="Q122" s="9"/>
    </row>
    <row r="123" spans="1:17">
      <c r="A123" s="12"/>
      <c r="B123" s="25">
        <v>348.93200000000002</v>
      </c>
      <c r="C123" s="20" t="s">
        <v>298</v>
      </c>
      <c r="D123" s="47">
        <v>97169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4"/>
        <v>97169</v>
      </c>
      <c r="P123" s="48">
        <f t="shared" si="12"/>
        <v>0.16963417508270559</v>
      </c>
      <c r="Q123" s="9"/>
    </row>
    <row r="124" spans="1:17">
      <c r="A124" s="12"/>
      <c r="B124" s="25">
        <v>348.93299999999999</v>
      </c>
      <c r="C124" s="20" t="s">
        <v>242</v>
      </c>
      <c r="D124" s="47">
        <v>0</v>
      </c>
      <c r="E124" s="47">
        <v>317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4"/>
        <v>317</v>
      </c>
      <c r="P124" s="48">
        <f t="shared" si="12"/>
        <v>5.5340729554917379E-4</v>
      </c>
      <c r="Q124" s="9"/>
    </row>
    <row r="125" spans="1:17">
      <c r="A125" s="12"/>
      <c r="B125" s="25">
        <v>348.99</v>
      </c>
      <c r="C125" s="20" t="s">
        <v>223</v>
      </c>
      <c r="D125" s="47">
        <v>432459</v>
      </c>
      <c r="E125" s="47">
        <v>374102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4"/>
        <v>806561</v>
      </c>
      <c r="P125" s="48">
        <f t="shared" si="12"/>
        <v>1.4080654312474359</v>
      </c>
      <c r="Q125" s="9"/>
    </row>
    <row r="126" spans="1:17" ht="15.75">
      <c r="A126" s="29" t="s">
        <v>70</v>
      </c>
      <c r="B126" s="30"/>
      <c r="C126" s="31"/>
      <c r="D126" s="32">
        <f t="shared" ref="D126:N126" si="15">SUM(D127:D136)</f>
        <v>175671</v>
      </c>
      <c r="E126" s="32">
        <f t="shared" si="15"/>
        <v>463994</v>
      </c>
      <c r="F126" s="32">
        <f t="shared" si="15"/>
        <v>0</v>
      </c>
      <c r="G126" s="32">
        <f t="shared" si="15"/>
        <v>350393</v>
      </c>
      <c r="H126" s="32">
        <f t="shared" si="15"/>
        <v>0</v>
      </c>
      <c r="I126" s="32">
        <f t="shared" si="15"/>
        <v>0</v>
      </c>
      <c r="J126" s="32">
        <f t="shared" si="15"/>
        <v>0</v>
      </c>
      <c r="K126" s="32">
        <f t="shared" si="15"/>
        <v>0</v>
      </c>
      <c r="L126" s="32">
        <f t="shared" si="15"/>
        <v>0</v>
      </c>
      <c r="M126" s="32">
        <f t="shared" si="15"/>
        <v>0</v>
      </c>
      <c r="N126" s="32">
        <f t="shared" si="15"/>
        <v>2125173</v>
      </c>
      <c r="O126" s="32">
        <f>SUM(D126:N126)</f>
        <v>3115231</v>
      </c>
      <c r="P126" s="46">
        <f t="shared" si="12"/>
        <v>5.4384591883941589</v>
      </c>
      <c r="Q126" s="10"/>
    </row>
    <row r="127" spans="1:17">
      <c r="A127" s="13"/>
      <c r="B127" s="40">
        <v>351.1</v>
      </c>
      <c r="C127" s="21" t="s">
        <v>122</v>
      </c>
      <c r="D127" s="47">
        <v>200</v>
      </c>
      <c r="E127" s="47">
        <v>4000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100128</v>
      </c>
      <c r="O127" s="47">
        <f>SUM(D127:N127)</f>
        <v>104328</v>
      </c>
      <c r="P127" s="48">
        <f t="shared" si="12"/>
        <v>0.1821321019875527</v>
      </c>
      <c r="Q127" s="9"/>
    </row>
    <row r="128" spans="1:17">
      <c r="A128" s="13"/>
      <c r="B128" s="40">
        <v>351.2</v>
      </c>
      <c r="C128" s="21" t="s">
        <v>262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639820</v>
      </c>
      <c r="O128" s="47">
        <f t="shared" ref="O128:O136" si="16">SUM(D128:N128)</f>
        <v>639820</v>
      </c>
      <c r="P128" s="48">
        <f t="shared" si="12"/>
        <v>1.1169749395529098</v>
      </c>
      <c r="Q128" s="9"/>
    </row>
    <row r="129" spans="1:17">
      <c r="A129" s="13"/>
      <c r="B129" s="40">
        <v>351.5</v>
      </c>
      <c r="C129" s="21" t="s">
        <v>181</v>
      </c>
      <c r="D129" s="47">
        <v>143908</v>
      </c>
      <c r="E129" s="47">
        <v>46463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1372722</v>
      </c>
      <c r="O129" s="47">
        <f t="shared" si="16"/>
        <v>1563093</v>
      </c>
      <c r="P129" s="48">
        <f t="shared" si="12"/>
        <v>2.7287920183654411</v>
      </c>
      <c r="Q129" s="9"/>
    </row>
    <row r="130" spans="1:17">
      <c r="A130" s="13"/>
      <c r="B130" s="40">
        <v>351.6</v>
      </c>
      <c r="C130" s="21" t="s">
        <v>123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231</v>
      </c>
      <c r="O130" s="47">
        <f t="shared" si="16"/>
        <v>231</v>
      </c>
      <c r="P130" s="48">
        <f t="shared" si="12"/>
        <v>4.0327156237179542E-4</v>
      </c>
      <c r="Q130" s="9"/>
    </row>
    <row r="131" spans="1:17">
      <c r="A131" s="13"/>
      <c r="B131" s="40">
        <v>351.7</v>
      </c>
      <c r="C131" s="21" t="s">
        <v>243</v>
      </c>
      <c r="D131" s="47">
        <v>0</v>
      </c>
      <c r="E131" s="47">
        <v>0</v>
      </c>
      <c r="F131" s="47">
        <v>0</v>
      </c>
      <c r="G131" s="47">
        <v>350393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6"/>
        <v>350393</v>
      </c>
      <c r="P131" s="48">
        <f t="shared" si="12"/>
        <v>0.61170360413047842</v>
      </c>
      <c r="Q131" s="9"/>
    </row>
    <row r="132" spans="1:17">
      <c r="A132" s="13"/>
      <c r="B132" s="40">
        <v>351.8</v>
      </c>
      <c r="C132" s="21" t="s">
        <v>287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12272</v>
      </c>
      <c r="O132" s="47">
        <f t="shared" si="16"/>
        <v>12272</v>
      </c>
      <c r="P132" s="48">
        <f t="shared" si="12"/>
        <v>2.1424019971544042E-2</v>
      </c>
      <c r="Q132" s="9"/>
    </row>
    <row r="133" spans="1:17">
      <c r="A133" s="13"/>
      <c r="B133" s="40">
        <v>352</v>
      </c>
      <c r="C133" s="21" t="s">
        <v>124</v>
      </c>
      <c r="D133" s="47">
        <v>0</v>
      </c>
      <c r="E133" s="47">
        <v>10447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6"/>
        <v>10447</v>
      </c>
      <c r="P133" s="48">
        <f t="shared" ref="P133:P164" si="17">(O133/P$162)</f>
        <v>1.823800005237293E-2</v>
      </c>
      <c r="Q133" s="9"/>
    </row>
    <row r="134" spans="1:17">
      <c r="A134" s="13"/>
      <c r="B134" s="40">
        <v>354</v>
      </c>
      <c r="C134" s="21" t="s">
        <v>125</v>
      </c>
      <c r="D134" s="47">
        <v>31563</v>
      </c>
      <c r="E134" s="47">
        <v>101258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6"/>
        <v>132821</v>
      </c>
      <c r="P134" s="48">
        <f t="shared" si="17"/>
        <v>0.23187416530642529</v>
      </c>
      <c r="Q134" s="9"/>
    </row>
    <row r="135" spans="1:17">
      <c r="A135" s="13"/>
      <c r="B135" s="40">
        <v>355</v>
      </c>
      <c r="C135" s="21" t="s">
        <v>126</v>
      </c>
      <c r="D135" s="47">
        <v>0</v>
      </c>
      <c r="E135" s="47">
        <v>190183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6"/>
        <v>190183</v>
      </c>
      <c r="P135" s="48">
        <f t="shared" si="17"/>
        <v>0.33201469933573668</v>
      </c>
      <c r="Q135" s="9"/>
    </row>
    <row r="136" spans="1:17">
      <c r="A136" s="13"/>
      <c r="B136" s="40">
        <v>358.2</v>
      </c>
      <c r="C136" s="21" t="s">
        <v>299</v>
      </c>
      <c r="D136" s="47">
        <v>0</v>
      </c>
      <c r="E136" s="47">
        <v>111643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16"/>
        <v>111643</v>
      </c>
      <c r="P136" s="48">
        <f t="shared" si="17"/>
        <v>0.19490236812932621</v>
      </c>
      <c r="Q136" s="9"/>
    </row>
    <row r="137" spans="1:17" ht="15.75">
      <c r="A137" s="29" t="s">
        <v>5</v>
      </c>
      <c r="B137" s="30"/>
      <c r="C137" s="31"/>
      <c r="D137" s="32">
        <f t="shared" ref="D137:N137" si="18">SUM(D138:D147)</f>
        <v>-1097316</v>
      </c>
      <c r="E137" s="32">
        <f t="shared" si="18"/>
        <v>-40312</v>
      </c>
      <c r="F137" s="32">
        <f t="shared" si="18"/>
        <v>0</v>
      </c>
      <c r="G137" s="32">
        <f t="shared" si="18"/>
        <v>-2501464</v>
      </c>
      <c r="H137" s="32">
        <f t="shared" si="18"/>
        <v>0</v>
      </c>
      <c r="I137" s="32">
        <f t="shared" si="18"/>
        <v>698708</v>
      </c>
      <c r="J137" s="32">
        <f t="shared" si="18"/>
        <v>1059502</v>
      </c>
      <c r="K137" s="32">
        <f t="shared" si="18"/>
        <v>62322</v>
      </c>
      <c r="L137" s="32">
        <f t="shared" si="18"/>
        <v>0</v>
      </c>
      <c r="M137" s="32">
        <f t="shared" si="18"/>
        <v>625576391</v>
      </c>
      <c r="N137" s="32">
        <f t="shared" si="18"/>
        <v>6104</v>
      </c>
      <c r="O137" s="32">
        <f>SUM(D137:N137)</f>
        <v>623763935</v>
      </c>
      <c r="P137" s="46">
        <f t="shared" si="17"/>
        <v>1088.944833846879</v>
      </c>
      <c r="Q137" s="10"/>
    </row>
    <row r="138" spans="1:17">
      <c r="A138" s="12"/>
      <c r="B138" s="25">
        <v>361.1</v>
      </c>
      <c r="C138" s="20" t="s">
        <v>129</v>
      </c>
      <c r="D138" s="47">
        <v>1219148</v>
      </c>
      <c r="E138" s="47">
        <v>2643224</v>
      </c>
      <c r="F138" s="47">
        <v>0</v>
      </c>
      <c r="G138" s="47">
        <v>762306</v>
      </c>
      <c r="H138" s="47">
        <v>0</v>
      </c>
      <c r="I138" s="47">
        <v>0</v>
      </c>
      <c r="J138" s="47">
        <v>0</v>
      </c>
      <c r="K138" s="47">
        <v>47411</v>
      </c>
      <c r="L138" s="47">
        <v>0</v>
      </c>
      <c r="M138" s="47">
        <v>29519</v>
      </c>
      <c r="N138" s="47">
        <v>586</v>
      </c>
      <c r="O138" s="47">
        <f>SUM(D138:N138)</f>
        <v>4702194</v>
      </c>
      <c r="P138" s="48">
        <f t="shared" si="17"/>
        <v>8.2089226015380188</v>
      </c>
      <c r="Q138" s="9"/>
    </row>
    <row r="139" spans="1:17">
      <c r="A139" s="12"/>
      <c r="B139" s="25">
        <v>361.3</v>
      </c>
      <c r="C139" s="20" t="s">
        <v>131</v>
      </c>
      <c r="D139" s="47">
        <v>-4164074</v>
      </c>
      <c r="E139" s="47">
        <v>-6861733</v>
      </c>
      <c r="F139" s="47">
        <v>0</v>
      </c>
      <c r="G139" s="47">
        <v>-2674224</v>
      </c>
      <c r="H139" s="47">
        <v>0</v>
      </c>
      <c r="I139" s="47">
        <v>0</v>
      </c>
      <c r="J139" s="47">
        <v>0</v>
      </c>
      <c r="K139" s="47">
        <v>38674</v>
      </c>
      <c r="L139" s="47">
        <v>0</v>
      </c>
      <c r="M139" s="47">
        <v>-61860</v>
      </c>
      <c r="N139" s="47">
        <v>0</v>
      </c>
      <c r="O139" s="47">
        <f t="shared" ref="O139:O147" si="19">SUM(D139:N139)</f>
        <v>-13723217</v>
      </c>
      <c r="P139" s="48">
        <f t="shared" si="17"/>
        <v>-23.957502858689107</v>
      </c>
      <c r="Q139" s="9"/>
    </row>
    <row r="140" spans="1:17">
      <c r="A140" s="12"/>
      <c r="B140" s="25">
        <v>361.4</v>
      </c>
      <c r="C140" s="20" t="s">
        <v>290</v>
      </c>
      <c r="D140" s="47">
        <v>-1093547</v>
      </c>
      <c r="E140" s="47">
        <v>-1504252</v>
      </c>
      <c r="F140" s="47">
        <v>0</v>
      </c>
      <c r="G140" s="47">
        <v>-601486</v>
      </c>
      <c r="H140" s="47">
        <v>0</v>
      </c>
      <c r="I140" s="47">
        <v>0</v>
      </c>
      <c r="J140" s="47">
        <v>0</v>
      </c>
      <c r="K140" s="47">
        <v>-23763</v>
      </c>
      <c r="L140" s="47">
        <v>0</v>
      </c>
      <c r="M140" s="47">
        <v>-12752</v>
      </c>
      <c r="N140" s="47">
        <v>0</v>
      </c>
      <c r="O140" s="47">
        <f t="shared" si="19"/>
        <v>-3235800</v>
      </c>
      <c r="P140" s="48">
        <f t="shared" si="17"/>
        <v>-5.648944249015825</v>
      </c>
      <c r="Q140" s="9"/>
    </row>
    <row r="141" spans="1:17">
      <c r="A141" s="12"/>
      <c r="B141" s="25">
        <v>362</v>
      </c>
      <c r="C141" s="20" t="s">
        <v>132</v>
      </c>
      <c r="D141" s="47">
        <v>165384</v>
      </c>
      <c r="E141" s="47">
        <v>694195</v>
      </c>
      <c r="F141" s="47">
        <v>0</v>
      </c>
      <c r="G141" s="47">
        <v>0</v>
      </c>
      <c r="H141" s="47">
        <v>0</v>
      </c>
      <c r="I141" s="47">
        <v>112920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19"/>
        <v>972499</v>
      </c>
      <c r="P141" s="48">
        <f t="shared" si="17"/>
        <v>1.6977540741775268</v>
      </c>
      <c r="Q141" s="9"/>
    </row>
    <row r="142" spans="1:17">
      <c r="A142" s="12"/>
      <c r="B142" s="25">
        <v>364</v>
      </c>
      <c r="C142" s="20" t="s">
        <v>224</v>
      </c>
      <c r="D142" s="47">
        <v>542437</v>
      </c>
      <c r="E142" s="47">
        <v>274579</v>
      </c>
      <c r="F142" s="47">
        <v>0</v>
      </c>
      <c r="G142" s="47">
        <v>0</v>
      </c>
      <c r="H142" s="47">
        <v>0</v>
      </c>
      <c r="I142" s="47">
        <v>171572</v>
      </c>
      <c r="J142" s="47">
        <v>812859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si="19"/>
        <v>1801447</v>
      </c>
      <c r="P142" s="48">
        <f t="shared" si="17"/>
        <v>3.1449019316882416</v>
      </c>
      <c r="Q142" s="9"/>
    </row>
    <row r="143" spans="1:17">
      <c r="A143" s="12"/>
      <c r="B143" s="25">
        <v>365</v>
      </c>
      <c r="C143" s="20" t="s">
        <v>225</v>
      </c>
      <c r="D143" s="47">
        <v>0</v>
      </c>
      <c r="E143" s="47">
        <v>16051</v>
      </c>
      <c r="F143" s="47">
        <v>0</v>
      </c>
      <c r="G143" s="47">
        <v>0</v>
      </c>
      <c r="H143" s="47">
        <v>0</v>
      </c>
      <c r="I143" s="47">
        <v>69966</v>
      </c>
      <c r="J143" s="47">
        <v>2785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19"/>
        <v>88802</v>
      </c>
      <c r="P143" s="48">
        <f t="shared" si="17"/>
        <v>0.15502736485601809</v>
      </c>
      <c r="Q143" s="9"/>
    </row>
    <row r="144" spans="1:17">
      <c r="A144" s="12"/>
      <c r="B144" s="25">
        <v>366</v>
      </c>
      <c r="C144" s="20" t="s">
        <v>135</v>
      </c>
      <c r="D144" s="47">
        <v>214510</v>
      </c>
      <c r="E144" s="47">
        <v>420354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19"/>
        <v>634864</v>
      </c>
      <c r="P144" s="48">
        <f t="shared" si="17"/>
        <v>1.1083229314874785</v>
      </c>
      <c r="Q144" s="9"/>
    </row>
    <row r="145" spans="1:120">
      <c r="A145" s="12"/>
      <c r="B145" s="25">
        <v>367</v>
      </c>
      <c r="C145" s="20" t="s">
        <v>190</v>
      </c>
      <c r="D145" s="47">
        <v>275556</v>
      </c>
      <c r="E145" s="47">
        <v>48183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f t="shared" si="19"/>
        <v>323739</v>
      </c>
      <c r="P145" s="48">
        <f t="shared" si="17"/>
        <v>0.56517200143152679</v>
      </c>
      <c r="Q145" s="9"/>
    </row>
    <row r="146" spans="1:120">
      <c r="A146" s="12"/>
      <c r="B146" s="25">
        <v>369.3</v>
      </c>
      <c r="C146" s="20" t="s">
        <v>267</v>
      </c>
      <c r="D146" s="47">
        <v>145000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f t="shared" si="19"/>
        <v>145000</v>
      </c>
      <c r="P146" s="48">
        <f t="shared" si="17"/>
        <v>0.25313582919441707</v>
      </c>
      <c r="Q146" s="9"/>
    </row>
    <row r="147" spans="1:120">
      <c r="A147" s="12"/>
      <c r="B147" s="25">
        <v>369.9</v>
      </c>
      <c r="C147" s="20" t="s">
        <v>136</v>
      </c>
      <c r="D147" s="47">
        <v>1598270</v>
      </c>
      <c r="E147" s="47">
        <v>4229087</v>
      </c>
      <c r="F147" s="47">
        <v>0</v>
      </c>
      <c r="G147" s="47">
        <v>11940</v>
      </c>
      <c r="H147" s="47">
        <v>0</v>
      </c>
      <c r="I147" s="47">
        <v>344250</v>
      </c>
      <c r="J147" s="47">
        <v>243858</v>
      </c>
      <c r="K147" s="47">
        <v>0</v>
      </c>
      <c r="L147" s="47">
        <v>0</v>
      </c>
      <c r="M147" s="47">
        <v>625621484</v>
      </c>
      <c r="N147" s="47">
        <v>5518</v>
      </c>
      <c r="O147" s="47">
        <f t="shared" si="19"/>
        <v>632054407</v>
      </c>
      <c r="P147" s="48">
        <f t="shared" si="17"/>
        <v>1103.4180442202107</v>
      </c>
      <c r="Q147" s="9"/>
    </row>
    <row r="148" spans="1:120" ht="15.75">
      <c r="A148" s="29" t="s">
        <v>71</v>
      </c>
      <c r="B148" s="30"/>
      <c r="C148" s="31"/>
      <c r="D148" s="32">
        <f t="shared" ref="D148:N148" si="20">SUM(D149:D159)</f>
        <v>62740391</v>
      </c>
      <c r="E148" s="32">
        <f t="shared" si="20"/>
        <v>49069583</v>
      </c>
      <c r="F148" s="32">
        <f t="shared" si="20"/>
        <v>11732581</v>
      </c>
      <c r="G148" s="32">
        <f t="shared" si="20"/>
        <v>31013277</v>
      </c>
      <c r="H148" s="32">
        <f t="shared" si="20"/>
        <v>0</v>
      </c>
      <c r="I148" s="32">
        <f t="shared" si="20"/>
        <v>46592931</v>
      </c>
      <c r="J148" s="32">
        <f t="shared" si="20"/>
        <v>1027903</v>
      </c>
      <c r="K148" s="32">
        <f t="shared" si="20"/>
        <v>0</v>
      </c>
      <c r="L148" s="32">
        <f t="shared" si="20"/>
        <v>0</v>
      </c>
      <c r="M148" s="32">
        <f t="shared" si="20"/>
        <v>0</v>
      </c>
      <c r="N148" s="32">
        <f t="shared" si="20"/>
        <v>0</v>
      </c>
      <c r="O148" s="32">
        <f>SUM(D148:N148)</f>
        <v>202176666</v>
      </c>
      <c r="P148" s="46">
        <f t="shared" si="17"/>
        <v>352.95281373567383</v>
      </c>
      <c r="Q148" s="9"/>
    </row>
    <row r="149" spans="1:120">
      <c r="A149" s="12"/>
      <c r="B149" s="25">
        <v>381</v>
      </c>
      <c r="C149" s="20" t="s">
        <v>137</v>
      </c>
      <c r="D149" s="47">
        <v>58714978</v>
      </c>
      <c r="E149" s="47">
        <v>49069583</v>
      </c>
      <c r="F149" s="47">
        <v>11732581</v>
      </c>
      <c r="G149" s="47">
        <v>31013277</v>
      </c>
      <c r="H149" s="47">
        <v>0</v>
      </c>
      <c r="I149" s="47">
        <v>6000000</v>
      </c>
      <c r="J149" s="47">
        <v>2268027</v>
      </c>
      <c r="K149" s="47">
        <v>0</v>
      </c>
      <c r="L149" s="47">
        <v>0</v>
      </c>
      <c r="M149" s="47">
        <v>0</v>
      </c>
      <c r="N149" s="47">
        <v>0</v>
      </c>
      <c r="O149" s="47">
        <f>SUM(D149:N149)</f>
        <v>158798446</v>
      </c>
      <c r="P149" s="48">
        <f t="shared" si="17"/>
        <v>277.22466415858526</v>
      </c>
      <c r="Q149" s="9"/>
    </row>
    <row r="150" spans="1:120">
      <c r="A150" s="12"/>
      <c r="B150" s="25">
        <v>383.1</v>
      </c>
      <c r="C150" s="20" t="s">
        <v>334</v>
      </c>
      <c r="D150" s="47">
        <v>2856678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f t="shared" ref="O150:O159" si="21">SUM(D150:N150)</f>
        <v>2856678</v>
      </c>
      <c r="P150" s="48">
        <f t="shared" si="17"/>
        <v>4.9870865811824059</v>
      </c>
      <c r="Q150" s="9"/>
    </row>
    <row r="151" spans="1:120">
      <c r="A151" s="12"/>
      <c r="B151" s="25">
        <v>384</v>
      </c>
      <c r="C151" s="20" t="s">
        <v>139</v>
      </c>
      <c r="D151" s="47">
        <v>1168735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f t="shared" si="21"/>
        <v>1168735</v>
      </c>
      <c r="P151" s="48">
        <f t="shared" si="17"/>
        <v>2.0403358850588758</v>
      </c>
      <c r="Q151" s="9"/>
    </row>
    <row r="152" spans="1:120">
      <c r="A152" s="12"/>
      <c r="B152" s="25">
        <v>389.1</v>
      </c>
      <c r="C152" s="20" t="s">
        <v>324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-1294549</v>
      </c>
      <c r="J152" s="47">
        <v>-2227278</v>
      </c>
      <c r="K152" s="47">
        <v>0</v>
      </c>
      <c r="L152" s="47">
        <v>0</v>
      </c>
      <c r="M152" s="47">
        <v>0</v>
      </c>
      <c r="N152" s="47">
        <v>0</v>
      </c>
      <c r="O152" s="47">
        <f t="shared" si="21"/>
        <v>-3521827</v>
      </c>
      <c r="P152" s="48">
        <f t="shared" si="17"/>
        <v>-6.1482799856847326</v>
      </c>
      <c r="Q152" s="9"/>
    </row>
    <row r="153" spans="1:120">
      <c r="A153" s="12"/>
      <c r="B153" s="25">
        <v>389.2</v>
      </c>
      <c r="C153" s="20" t="s">
        <v>325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22527670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f t="shared" si="21"/>
        <v>22527670</v>
      </c>
      <c r="P153" s="48">
        <f t="shared" si="17"/>
        <v>39.32800293288409</v>
      </c>
      <c r="Q153" s="9"/>
    </row>
    <row r="154" spans="1:120">
      <c r="A154" s="12"/>
      <c r="B154" s="25">
        <v>389.3</v>
      </c>
      <c r="C154" s="20" t="s">
        <v>326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4774934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f t="shared" si="21"/>
        <v>4774934</v>
      </c>
      <c r="P154" s="48">
        <f t="shared" si="17"/>
        <v>8.3359094995766529</v>
      </c>
      <c r="Q154" s="9"/>
    </row>
    <row r="155" spans="1:120">
      <c r="A155" s="12"/>
      <c r="B155" s="25">
        <v>389.5</v>
      </c>
      <c r="C155" s="20" t="s">
        <v>143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2427664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f t="shared" si="21"/>
        <v>2427664</v>
      </c>
      <c r="P155" s="48">
        <f t="shared" si="17"/>
        <v>4.2381292389340359</v>
      </c>
      <c r="Q155" s="9"/>
    </row>
    <row r="156" spans="1:120">
      <c r="A156" s="12"/>
      <c r="B156" s="25">
        <v>389.6</v>
      </c>
      <c r="C156" s="20" t="s">
        <v>144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4560645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f t="shared" si="21"/>
        <v>4560645</v>
      </c>
      <c r="P156" s="48">
        <f t="shared" si="17"/>
        <v>7.9618114050784285</v>
      </c>
      <c r="Q156" s="9"/>
    </row>
    <row r="157" spans="1:120">
      <c r="A157" s="12"/>
      <c r="B157" s="25">
        <v>389.7</v>
      </c>
      <c r="C157" s="20" t="s">
        <v>145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51453</v>
      </c>
      <c r="J157" s="47">
        <v>122419</v>
      </c>
      <c r="K157" s="47">
        <v>0</v>
      </c>
      <c r="L157" s="47">
        <v>0</v>
      </c>
      <c r="M157" s="47">
        <v>0</v>
      </c>
      <c r="N157" s="47">
        <v>0</v>
      </c>
      <c r="O157" s="47">
        <f t="shared" si="21"/>
        <v>173872</v>
      </c>
      <c r="P157" s="48">
        <f t="shared" si="17"/>
        <v>0.30353953719787363</v>
      </c>
      <c r="Q157" s="9"/>
    </row>
    <row r="158" spans="1:120">
      <c r="A158" s="12"/>
      <c r="B158" s="25">
        <v>389.8</v>
      </c>
      <c r="C158" s="20" t="s">
        <v>146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5478517</v>
      </c>
      <c r="J158" s="47">
        <v>7096</v>
      </c>
      <c r="K158" s="47">
        <v>0</v>
      </c>
      <c r="L158" s="47">
        <v>0</v>
      </c>
      <c r="M158" s="47">
        <v>0</v>
      </c>
      <c r="N158" s="47">
        <v>0</v>
      </c>
      <c r="O158" s="47">
        <f t="shared" si="21"/>
        <v>5485613</v>
      </c>
      <c r="P158" s="48">
        <f t="shared" si="17"/>
        <v>9.5765875544460251</v>
      </c>
      <c r="Q158" s="9"/>
    </row>
    <row r="159" spans="1:120" ht="15.75" thickBot="1">
      <c r="A159" s="12"/>
      <c r="B159" s="25">
        <v>389.9</v>
      </c>
      <c r="C159" s="20" t="s">
        <v>147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2066597</v>
      </c>
      <c r="J159" s="47">
        <v>857639</v>
      </c>
      <c r="K159" s="47">
        <v>0</v>
      </c>
      <c r="L159" s="47">
        <v>0</v>
      </c>
      <c r="M159" s="47">
        <v>0</v>
      </c>
      <c r="N159" s="47">
        <v>0</v>
      </c>
      <c r="O159" s="47">
        <f t="shared" si="21"/>
        <v>2924236</v>
      </c>
      <c r="P159" s="48">
        <f t="shared" si="17"/>
        <v>5.105026928414933</v>
      </c>
      <c r="Q159" s="9"/>
    </row>
    <row r="160" spans="1:120" ht="16.5" thickBot="1">
      <c r="A160" s="14" t="s">
        <v>113</v>
      </c>
      <c r="B160" s="23"/>
      <c r="C160" s="22"/>
      <c r="D160" s="15">
        <f t="shared" ref="D160:N160" si="22">SUM(D5,D16,D30,D69,D126,D137,D148)</f>
        <v>359203414</v>
      </c>
      <c r="E160" s="15">
        <f t="shared" si="22"/>
        <v>387127297</v>
      </c>
      <c r="F160" s="15">
        <f t="shared" si="22"/>
        <v>11732581</v>
      </c>
      <c r="G160" s="15">
        <f t="shared" si="22"/>
        <v>30312912</v>
      </c>
      <c r="H160" s="15">
        <f t="shared" si="22"/>
        <v>0</v>
      </c>
      <c r="I160" s="15">
        <f t="shared" si="22"/>
        <v>122512457</v>
      </c>
      <c r="J160" s="15">
        <f t="shared" si="22"/>
        <v>78239537</v>
      </c>
      <c r="K160" s="15">
        <f t="shared" si="22"/>
        <v>62322</v>
      </c>
      <c r="L160" s="15">
        <f t="shared" si="22"/>
        <v>0</v>
      </c>
      <c r="M160" s="15">
        <f t="shared" si="22"/>
        <v>625576391</v>
      </c>
      <c r="N160" s="15">
        <f t="shared" si="22"/>
        <v>19664411</v>
      </c>
      <c r="O160" s="15">
        <f>SUM(D160:N160)</f>
        <v>1634431322</v>
      </c>
      <c r="P160" s="38">
        <f t="shared" si="17"/>
        <v>2853.3319169365327</v>
      </c>
      <c r="Q160" s="6"/>
      <c r="R160" s="2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</row>
    <row r="161" spans="1:16">
      <c r="A161" s="16"/>
      <c r="B161" s="18"/>
      <c r="C161" s="18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9"/>
    </row>
    <row r="162" spans="1:16">
      <c r="A162" s="41"/>
      <c r="B162" s="42"/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50" t="s">
        <v>335</v>
      </c>
      <c r="N162" s="50"/>
      <c r="O162" s="50"/>
      <c r="P162" s="44">
        <v>572815</v>
      </c>
    </row>
    <row r="163" spans="1:16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</row>
    <row r="164" spans="1:16" ht="15.75" customHeight="1" thickBot="1">
      <c r="A164" s="54" t="s">
        <v>173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6"/>
    </row>
  </sheetData>
  <mergeCells count="10">
    <mergeCell ref="M162:O162"/>
    <mergeCell ref="A163:P163"/>
    <mergeCell ref="A164:P1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134745213</v>
      </c>
      <c r="E5" s="27">
        <f t="shared" si="0"/>
        <v>96691485</v>
      </c>
      <c r="F5" s="27">
        <f t="shared" si="0"/>
        <v>3399259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234835957</v>
      </c>
      <c r="O5" s="33">
        <f t="shared" ref="O5:O36" si="1">(N5/O$123)</f>
        <v>470.6338896704865</v>
      </c>
      <c r="P5" s="6"/>
    </row>
    <row r="6" spans="1:133">
      <c r="A6" s="12"/>
      <c r="B6" s="25">
        <v>311</v>
      </c>
      <c r="C6" s="20" t="s">
        <v>3</v>
      </c>
      <c r="D6" s="47">
        <v>134534084</v>
      </c>
      <c r="E6" s="47">
        <v>55016102</v>
      </c>
      <c r="F6" s="47">
        <v>3399259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192949445</v>
      </c>
      <c r="O6" s="48">
        <f t="shared" si="1"/>
        <v>386.68928289423582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15497377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15497377</v>
      </c>
      <c r="O7" s="48">
        <f t="shared" si="1"/>
        <v>31.058237036502611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2256455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2256455</v>
      </c>
      <c r="O8" s="48">
        <f t="shared" si="1"/>
        <v>4.5221532813069913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7171807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7171807</v>
      </c>
      <c r="O9" s="48">
        <f t="shared" si="1"/>
        <v>14.372992396458361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5394204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5394204</v>
      </c>
      <c r="O10" s="48">
        <f t="shared" si="1"/>
        <v>10.810504671548646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6902123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6902123</v>
      </c>
      <c r="O11" s="48">
        <f t="shared" si="1"/>
        <v>13.832519670205901</v>
      </c>
      <c r="P11" s="9"/>
    </row>
    <row r="12" spans="1:133">
      <c r="A12" s="12"/>
      <c r="B12" s="25">
        <v>314.8</v>
      </c>
      <c r="C12" s="20" t="s">
        <v>17</v>
      </c>
      <c r="D12" s="47">
        <v>0</v>
      </c>
      <c r="E12" s="47">
        <v>316370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316370</v>
      </c>
      <c r="O12" s="48">
        <f t="shared" si="1"/>
        <v>0.63403596952170238</v>
      </c>
      <c r="P12" s="9"/>
    </row>
    <row r="13" spans="1:133">
      <c r="A13" s="12"/>
      <c r="B13" s="25">
        <v>315</v>
      </c>
      <c r="C13" s="20" t="s">
        <v>194</v>
      </c>
      <c r="D13" s="47">
        <v>0</v>
      </c>
      <c r="E13" s="47">
        <v>3964700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3964700</v>
      </c>
      <c r="O13" s="48">
        <f t="shared" si="1"/>
        <v>7.9456408899791171</v>
      </c>
      <c r="P13" s="9"/>
    </row>
    <row r="14" spans="1:133">
      <c r="A14" s="12"/>
      <c r="B14" s="25">
        <v>316</v>
      </c>
      <c r="C14" s="20" t="s">
        <v>195</v>
      </c>
      <c r="D14" s="47">
        <v>211129</v>
      </c>
      <c r="E14" s="47">
        <v>172347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383476</v>
      </c>
      <c r="O14" s="48">
        <f t="shared" si="1"/>
        <v>0.76852286072732667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SUM(D16:D25)</f>
        <v>473630</v>
      </c>
      <c r="E15" s="32">
        <f t="shared" si="3"/>
        <v>7086897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8758324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16318851</v>
      </c>
      <c r="O15" s="46">
        <f t="shared" si="1"/>
        <v>32.704550100405228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887115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887115</v>
      </c>
      <c r="O16" s="48">
        <f t="shared" si="1"/>
        <v>1.7778639539218162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368184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3" si="4">SUM(D17:M17)</f>
        <v>368184</v>
      </c>
      <c r="O17" s="48">
        <f t="shared" si="1"/>
        <v>0.73787621899161882</v>
      </c>
      <c r="P17" s="9"/>
    </row>
    <row r="18" spans="1:16">
      <c r="A18" s="12"/>
      <c r="B18" s="25">
        <v>323.89999999999998</v>
      </c>
      <c r="C18" s="20" t="s">
        <v>22</v>
      </c>
      <c r="D18" s="47">
        <v>325647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325647</v>
      </c>
      <c r="O18" s="48">
        <f t="shared" si="1"/>
        <v>0.65262797157389707</v>
      </c>
      <c r="P18" s="9"/>
    </row>
    <row r="19" spans="1:16">
      <c r="A19" s="12"/>
      <c r="B19" s="25">
        <v>324.12</v>
      </c>
      <c r="C19" s="20" t="s">
        <v>157</v>
      </c>
      <c r="D19" s="47">
        <v>0</v>
      </c>
      <c r="E19" s="47">
        <v>12699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12699</v>
      </c>
      <c r="O19" s="48">
        <f t="shared" si="1"/>
        <v>2.5450019840554092E-2</v>
      </c>
      <c r="P19" s="9"/>
    </row>
    <row r="20" spans="1:16">
      <c r="A20" s="12"/>
      <c r="B20" s="25">
        <v>324.32</v>
      </c>
      <c r="C20" s="20" t="s">
        <v>158</v>
      </c>
      <c r="D20" s="47">
        <v>0</v>
      </c>
      <c r="E20" s="47">
        <v>769399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769399</v>
      </c>
      <c r="O20" s="48">
        <f t="shared" si="1"/>
        <v>1.5419497452793509</v>
      </c>
      <c r="P20" s="9"/>
    </row>
    <row r="21" spans="1:16">
      <c r="A21" s="12"/>
      <c r="B21" s="25">
        <v>324.62</v>
      </c>
      <c r="C21" s="20" t="s">
        <v>159</v>
      </c>
      <c r="D21" s="47">
        <v>0</v>
      </c>
      <c r="E21" s="47">
        <v>20721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20721</v>
      </c>
      <c r="O21" s="48">
        <f t="shared" si="1"/>
        <v>4.1526880944650867E-2</v>
      </c>
      <c r="P21" s="9"/>
    </row>
    <row r="22" spans="1:16">
      <c r="A22" s="12"/>
      <c r="B22" s="25">
        <v>325.10000000000002</v>
      </c>
      <c r="C22" s="20" t="s">
        <v>26</v>
      </c>
      <c r="D22" s="47">
        <v>0</v>
      </c>
      <c r="E22" s="47">
        <v>415330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415330</v>
      </c>
      <c r="O22" s="48">
        <f t="shared" si="1"/>
        <v>0.83236134659243499</v>
      </c>
      <c r="P22" s="9"/>
    </row>
    <row r="23" spans="1:16">
      <c r="A23" s="12"/>
      <c r="B23" s="25">
        <v>325.2</v>
      </c>
      <c r="C23" s="20" t="s">
        <v>189</v>
      </c>
      <c r="D23" s="47">
        <v>0</v>
      </c>
      <c r="E23" s="47">
        <v>4842454</v>
      </c>
      <c r="F23" s="47">
        <v>0</v>
      </c>
      <c r="G23" s="47">
        <v>0</v>
      </c>
      <c r="H23" s="47">
        <v>0</v>
      </c>
      <c r="I23" s="47">
        <v>8378570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13221024</v>
      </c>
      <c r="O23" s="48">
        <f t="shared" si="1"/>
        <v>26.496206245565936</v>
      </c>
      <c r="P23" s="9"/>
    </row>
    <row r="24" spans="1:16">
      <c r="A24" s="12"/>
      <c r="B24" s="25">
        <v>329</v>
      </c>
      <c r="C24" s="20" t="s">
        <v>27</v>
      </c>
      <c r="D24" s="47">
        <v>37155</v>
      </c>
      <c r="E24" s="47">
        <v>139179</v>
      </c>
      <c r="F24" s="47">
        <v>0</v>
      </c>
      <c r="G24" s="47">
        <v>0</v>
      </c>
      <c r="H24" s="47">
        <v>0</v>
      </c>
      <c r="I24" s="47">
        <v>11570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187904</v>
      </c>
      <c r="O24" s="48">
        <f t="shared" si="1"/>
        <v>0.37657772486963353</v>
      </c>
      <c r="P24" s="9"/>
    </row>
    <row r="25" spans="1:16">
      <c r="A25" s="12"/>
      <c r="B25" s="25">
        <v>367</v>
      </c>
      <c r="C25" s="20" t="s">
        <v>190</v>
      </c>
      <c r="D25" s="47">
        <v>110828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110828</v>
      </c>
      <c r="O25" s="48">
        <f t="shared" si="1"/>
        <v>0.22210999282533497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SUM(D27:D59)</f>
        <v>7956435</v>
      </c>
      <c r="E26" s="32">
        <f t="shared" si="5"/>
        <v>43201085</v>
      </c>
      <c r="F26" s="32">
        <f t="shared" si="5"/>
        <v>867</v>
      </c>
      <c r="G26" s="32">
        <f t="shared" si="5"/>
        <v>148275</v>
      </c>
      <c r="H26" s="32">
        <f t="shared" si="5"/>
        <v>0</v>
      </c>
      <c r="I26" s="32">
        <f t="shared" si="5"/>
        <v>17010014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9764505</v>
      </c>
      <c r="N26" s="45">
        <f>SUM(D26:M26)</f>
        <v>78081181</v>
      </c>
      <c r="O26" s="46">
        <f t="shared" si="1"/>
        <v>156.48221164059336</v>
      </c>
      <c r="P26" s="10"/>
    </row>
    <row r="27" spans="1:16">
      <c r="A27" s="12"/>
      <c r="B27" s="25">
        <v>331.1</v>
      </c>
      <c r="C27" s="20" t="s">
        <v>28</v>
      </c>
      <c r="D27" s="47">
        <v>0</v>
      </c>
      <c r="E27" s="47">
        <v>55592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55592</v>
      </c>
      <c r="O27" s="48">
        <f t="shared" si="1"/>
        <v>0.11141172556705907</v>
      </c>
      <c r="P27" s="9"/>
    </row>
    <row r="28" spans="1:16">
      <c r="A28" s="12"/>
      <c r="B28" s="25">
        <v>331.2</v>
      </c>
      <c r="C28" s="20" t="s">
        <v>29</v>
      </c>
      <c r="D28" s="47">
        <v>0</v>
      </c>
      <c r="E28" s="47">
        <v>1317545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1317545</v>
      </c>
      <c r="O28" s="48">
        <f t="shared" si="1"/>
        <v>2.6404871557463454</v>
      </c>
      <c r="P28" s="9"/>
    </row>
    <row r="29" spans="1:16">
      <c r="A29" s="12"/>
      <c r="B29" s="25">
        <v>331.39</v>
      </c>
      <c r="C29" s="20" t="s">
        <v>34</v>
      </c>
      <c r="D29" s="47">
        <v>0</v>
      </c>
      <c r="E29" s="47">
        <v>165681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7" si="6">SUM(D29:M29)</f>
        <v>165681</v>
      </c>
      <c r="O29" s="48">
        <f t="shared" si="1"/>
        <v>0.33204069117275714</v>
      </c>
      <c r="P29" s="9"/>
    </row>
    <row r="30" spans="1:16">
      <c r="A30" s="12"/>
      <c r="B30" s="25">
        <v>331.41</v>
      </c>
      <c r="C30" s="20" t="s">
        <v>35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3248383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3248383</v>
      </c>
      <c r="O30" s="48">
        <f t="shared" si="1"/>
        <v>6.5100725883706296</v>
      </c>
      <c r="P30" s="9"/>
    </row>
    <row r="31" spans="1:16">
      <c r="A31" s="12"/>
      <c r="B31" s="25">
        <v>331.42</v>
      </c>
      <c r="C31" s="20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6714547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6714547</v>
      </c>
      <c r="O31" s="48">
        <f t="shared" si="1"/>
        <v>13.456599288946608</v>
      </c>
      <c r="P31" s="9"/>
    </row>
    <row r="32" spans="1:16">
      <c r="A32" s="12"/>
      <c r="B32" s="25">
        <v>331.49</v>
      </c>
      <c r="C32" s="20" t="s">
        <v>37</v>
      </c>
      <c r="D32" s="47">
        <v>0</v>
      </c>
      <c r="E32" s="47">
        <v>1164245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1164245</v>
      </c>
      <c r="O32" s="48">
        <f t="shared" si="1"/>
        <v>2.333259181767533</v>
      </c>
      <c r="P32" s="9"/>
    </row>
    <row r="33" spans="1:16">
      <c r="A33" s="12"/>
      <c r="B33" s="25">
        <v>331.5</v>
      </c>
      <c r="C33" s="20" t="s">
        <v>31</v>
      </c>
      <c r="D33" s="47">
        <v>0</v>
      </c>
      <c r="E33" s="47">
        <v>7109480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7109480</v>
      </c>
      <c r="O33" s="48">
        <f t="shared" si="1"/>
        <v>14.248083081819239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555247</v>
      </c>
      <c r="N34" s="47">
        <f t="shared" si="6"/>
        <v>555247</v>
      </c>
      <c r="O34" s="48">
        <f t="shared" si="1"/>
        <v>1.1127684988115709</v>
      </c>
      <c r="P34" s="9"/>
    </row>
    <row r="35" spans="1:16">
      <c r="A35" s="12"/>
      <c r="B35" s="25">
        <v>331.69</v>
      </c>
      <c r="C35" s="20" t="s">
        <v>38</v>
      </c>
      <c r="D35" s="47">
        <v>0</v>
      </c>
      <c r="E35" s="47">
        <v>4428144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4428144</v>
      </c>
      <c r="O35" s="48">
        <f t="shared" si="1"/>
        <v>8.8744273294614189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32304</v>
      </c>
      <c r="F36" s="47">
        <v>867</v>
      </c>
      <c r="G36" s="47">
        <v>0</v>
      </c>
      <c r="H36" s="47">
        <v>0</v>
      </c>
      <c r="I36" s="47">
        <v>234609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267780</v>
      </c>
      <c r="O36" s="48">
        <f t="shared" si="1"/>
        <v>0.53665692675829391</v>
      </c>
      <c r="P36" s="9"/>
    </row>
    <row r="37" spans="1:16">
      <c r="A37" s="12"/>
      <c r="B37" s="25">
        <v>334.2</v>
      </c>
      <c r="C37" s="20" t="s">
        <v>33</v>
      </c>
      <c r="D37" s="47">
        <v>0</v>
      </c>
      <c r="E37" s="47">
        <v>554696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554696</v>
      </c>
      <c r="O37" s="48">
        <f t="shared" ref="O37:O68" si="7">(N37/O$123)</f>
        <v>1.1116642417100553</v>
      </c>
      <c r="P37" s="9"/>
    </row>
    <row r="38" spans="1:16">
      <c r="A38" s="12"/>
      <c r="B38" s="25">
        <v>334.39</v>
      </c>
      <c r="C38" s="20" t="s">
        <v>40</v>
      </c>
      <c r="D38" s="47">
        <v>0</v>
      </c>
      <c r="E38" s="47">
        <v>339208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4" si="8">SUM(D38:M38)</f>
        <v>339208</v>
      </c>
      <c r="O38" s="48">
        <f t="shared" si="7"/>
        <v>0.67980552248796544</v>
      </c>
      <c r="P38" s="9"/>
    </row>
    <row r="39" spans="1:16">
      <c r="A39" s="12"/>
      <c r="B39" s="25">
        <v>334.41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3613594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3613594</v>
      </c>
      <c r="O39" s="48">
        <f t="shared" si="7"/>
        <v>7.2419906288453602</v>
      </c>
      <c r="P39" s="9"/>
    </row>
    <row r="40" spans="1:16">
      <c r="A40" s="12"/>
      <c r="B40" s="25">
        <v>334.42</v>
      </c>
      <c r="C40" s="20" t="s">
        <v>42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3198881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3198881</v>
      </c>
      <c r="O40" s="48">
        <f t="shared" si="7"/>
        <v>6.4108658097150579</v>
      </c>
      <c r="P40" s="9"/>
    </row>
    <row r="41" spans="1:16">
      <c r="A41" s="12"/>
      <c r="B41" s="25">
        <v>334.49</v>
      </c>
      <c r="C41" s="20" t="s">
        <v>43</v>
      </c>
      <c r="D41" s="47">
        <v>0</v>
      </c>
      <c r="E41" s="47">
        <v>551126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551126</v>
      </c>
      <c r="O41" s="48">
        <f t="shared" si="7"/>
        <v>1.1045096176584939</v>
      </c>
      <c r="P41" s="9"/>
    </row>
    <row r="42" spans="1:16">
      <c r="A42" s="12"/>
      <c r="B42" s="25">
        <v>334.69</v>
      </c>
      <c r="C42" s="20" t="s">
        <v>45</v>
      </c>
      <c r="D42" s="47">
        <v>0</v>
      </c>
      <c r="E42" s="47">
        <v>18500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18500</v>
      </c>
      <c r="O42" s="48">
        <f t="shared" si="7"/>
        <v>3.7075782900248107E-2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450688</v>
      </c>
      <c r="F43" s="47">
        <v>0</v>
      </c>
      <c r="G43" s="47">
        <v>148275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598963</v>
      </c>
      <c r="O43" s="48">
        <f t="shared" si="7"/>
        <v>1.2003795758530436</v>
      </c>
      <c r="P43" s="9"/>
    </row>
    <row r="44" spans="1:16">
      <c r="A44" s="12"/>
      <c r="B44" s="25">
        <v>334.89</v>
      </c>
      <c r="C44" s="20" t="s">
        <v>164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8606957</v>
      </c>
      <c r="N44" s="47">
        <f t="shared" si="8"/>
        <v>8606957</v>
      </c>
      <c r="O44" s="48">
        <f t="shared" si="7"/>
        <v>17.249171306149769</v>
      </c>
      <c r="P44" s="9"/>
    </row>
    <row r="45" spans="1:16">
      <c r="A45" s="12"/>
      <c r="B45" s="25">
        <v>335.12</v>
      </c>
      <c r="C45" s="20" t="s">
        <v>196</v>
      </c>
      <c r="D45" s="47">
        <v>7113789</v>
      </c>
      <c r="E45" s="47">
        <v>181900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7295689</v>
      </c>
      <c r="O45" s="48">
        <f t="shared" si="7"/>
        <v>14.62126386333666</v>
      </c>
      <c r="P45" s="9"/>
    </row>
    <row r="46" spans="1:16">
      <c r="A46" s="12"/>
      <c r="B46" s="25">
        <v>335.13</v>
      </c>
      <c r="C46" s="20" t="s">
        <v>197</v>
      </c>
      <c r="D46" s="47">
        <v>98220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98220</v>
      </c>
      <c r="O46" s="48">
        <f t="shared" si="7"/>
        <v>0.19684234575472265</v>
      </c>
      <c r="P46" s="9"/>
    </row>
    <row r="47" spans="1:16">
      <c r="A47" s="12"/>
      <c r="B47" s="25">
        <v>335.14</v>
      </c>
      <c r="C47" s="20" t="s">
        <v>198</v>
      </c>
      <c r="D47" s="47">
        <v>0</v>
      </c>
      <c r="E47" s="47">
        <v>152416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152416</v>
      </c>
      <c r="O47" s="48">
        <f t="shared" si="7"/>
        <v>0.30545635278509276</v>
      </c>
      <c r="P47" s="9"/>
    </row>
    <row r="48" spans="1:16">
      <c r="A48" s="12"/>
      <c r="B48" s="25">
        <v>335.15</v>
      </c>
      <c r="C48" s="20" t="s">
        <v>199</v>
      </c>
      <c r="D48" s="47">
        <v>199064</v>
      </c>
      <c r="E48" s="47">
        <v>13330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212394</v>
      </c>
      <c r="O48" s="48">
        <f t="shared" si="7"/>
        <v>0.42565804504407007</v>
      </c>
      <c r="P48" s="9"/>
    </row>
    <row r="49" spans="1:16">
      <c r="A49" s="12"/>
      <c r="B49" s="25">
        <v>335.16</v>
      </c>
      <c r="C49" s="20" t="s">
        <v>200</v>
      </c>
      <c r="D49" s="47">
        <v>262663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262663</v>
      </c>
      <c r="O49" s="48">
        <f t="shared" si="7"/>
        <v>0.52640196561772268</v>
      </c>
      <c r="P49" s="9"/>
    </row>
    <row r="50" spans="1:16">
      <c r="A50" s="12"/>
      <c r="B50" s="25">
        <v>335.18</v>
      </c>
      <c r="C50" s="20" t="s">
        <v>201</v>
      </c>
      <c r="D50" s="47">
        <v>0</v>
      </c>
      <c r="E50" s="47">
        <v>16894299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16894299</v>
      </c>
      <c r="O50" s="48">
        <f t="shared" si="7"/>
        <v>33.857803350047497</v>
      </c>
      <c r="P50" s="9"/>
    </row>
    <row r="51" spans="1:16">
      <c r="A51" s="12"/>
      <c r="B51" s="25">
        <v>335.19</v>
      </c>
      <c r="C51" s="20" t="s">
        <v>202</v>
      </c>
      <c r="D51" s="47">
        <v>2310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2310</v>
      </c>
      <c r="O51" s="48">
        <f t="shared" si="7"/>
        <v>4.6294626215985478E-3</v>
      </c>
      <c r="P51" s="9"/>
    </row>
    <row r="52" spans="1:16">
      <c r="A52" s="12"/>
      <c r="B52" s="25">
        <v>335.21</v>
      </c>
      <c r="C52" s="20" t="s">
        <v>55</v>
      </c>
      <c r="D52" s="47">
        <v>0</v>
      </c>
      <c r="E52" s="47">
        <v>36606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36606</v>
      </c>
      <c r="O52" s="48">
        <f t="shared" si="7"/>
        <v>7.3361951829539584E-2</v>
      </c>
      <c r="P52" s="9"/>
    </row>
    <row r="53" spans="1:16">
      <c r="A53" s="12"/>
      <c r="B53" s="25">
        <v>335.22</v>
      </c>
      <c r="C53" s="20" t="s">
        <v>56</v>
      </c>
      <c r="D53" s="47">
        <v>0</v>
      </c>
      <c r="E53" s="47">
        <v>2341805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2341805</v>
      </c>
      <c r="O53" s="48">
        <f t="shared" si="7"/>
        <v>4.6932029067413792</v>
      </c>
      <c r="P53" s="9"/>
    </row>
    <row r="54" spans="1:16">
      <c r="A54" s="12"/>
      <c r="B54" s="25">
        <v>335.49</v>
      </c>
      <c r="C54" s="20" t="s">
        <v>57</v>
      </c>
      <c r="D54" s="47">
        <v>0</v>
      </c>
      <c r="E54" s="47">
        <v>7112279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7112279</v>
      </c>
      <c r="O54" s="48">
        <f t="shared" si="7"/>
        <v>14.253692547567228</v>
      </c>
      <c r="P54" s="9"/>
    </row>
    <row r="55" spans="1:16">
      <c r="A55" s="12"/>
      <c r="B55" s="25">
        <v>337.3</v>
      </c>
      <c r="C55" s="20" t="s">
        <v>61</v>
      </c>
      <c r="D55" s="47">
        <v>0</v>
      </c>
      <c r="E55" s="47">
        <v>10000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9">SUM(D55:M55)</f>
        <v>10000</v>
      </c>
      <c r="O55" s="48">
        <f t="shared" si="7"/>
        <v>2.0040963729863841E-2</v>
      </c>
      <c r="P55" s="9"/>
    </row>
    <row r="56" spans="1:16">
      <c r="A56" s="12"/>
      <c r="B56" s="25">
        <v>337.4</v>
      </c>
      <c r="C56" s="20" t="s">
        <v>62</v>
      </c>
      <c r="D56" s="47">
        <v>0</v>
      </c>
      <c r="E56" s="47">
        <v>-110184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-110184</v>
      </c>
      <c r="O56" s="48">
        <f t="shared" si="7"/>
        <v>-0.22081935476113176</v>
      </c>
      <c r="P56" s="9"/>
    </row>
    <row r="57" spans="1:16">
      <c r="A57" s="12"/>
      <c r="B57" s="25">
        <v>337.7</v>
      </c>
      <c r="C57" s="20" t="s">
        <v>63</v>
      </c>
      <c r="D57" s="47">
        <v>0</v>
      </c>
      <c r="E57" s="47">
        <v>381425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381425</v>
      </c>
      <c r="O57" s="48">
        <f t="shared" si="7"/>
        <v>0.7644124590663316</v>
      </c>
      <c r="P57" s="9"/>
    </row>
    <row r="58" spans="1:16">
      <c r="A58" s="12"/>
      <c r="B58" s="25">
        <v>337.9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602301</v>
      </c>
      <c r="N58" s="47">
        <f t="shared" si="9"/>
        <v>602301</v>
      </c>
      <c r="O58" s="48">
        <f t="shared" si="7"/>
        <v>1.2070692495460722</v>
      </c>
      <c r="P58" s="9"/>
    </row>
    <row r="59" spans="1:16">
      <c r="A59" s="12"/>
      <c r="B59" s="25">
        <v>339</v>
      </c>
      <c r="C59" s="20" t="s">
        <v>165</v>
      </c>
      <c r="D59" s="47">
        <v>280389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280389</v>
      </c>
      <c r="O59" s="48">
        <f t="shared" si="7"/>
        <v>0.56192657792527922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SUM(D61:D98)</f>
        <v>33092697</v>
      </c>
      <c r="E60" s="32">
        <f t="shared" si="10"/>
        <v>17578859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40948447</v>
      </c>
      <c r="J60" s="32">
        <f t="shared" si="10"/>
        <v>61841682</v>
      </c>
      <c r="K60" s="32">
        <f t="shared" si="10"/>
        <v>0</v>
      </c>
      <c r="L60" s="32">
        <f t="shared" si="10"/>
        <v>0</v>
      </c>
      <c r="M60" s="32">
        <f t="shared" si="10"/>
        <v>9272729</v>
      </c>
      <c r="N60" s="32">
        <f t="shared" si="9"/>
        <v>162734414</v>
      </c>
      <c r="O60" s="46">
        <f t="shared" si="7"/>
        <v>326.13544885746467</v>
      </c>
      <c r="P60" s="10"/>
    </row>
    <row r="61" spans="1:16">
      <c r="A61" s="12"/>
      <c r="B61" s="25">
        <v>341.1</v>
      </c>
      <c r="C61" s="20" t="s">
        <v>203</v>
      </c>
      <c r="D61" s="47">
        <v>322070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2809617</v>
      </c>
      <c r="N61" s="47">
        <f t="shared" si="9"/>
        <v>3131687</v>
      </c>
      <c r="O61" s="48">
        <f t="shared" si="7"/>
        <v>6.2762025580286105</v>
      </c>
      <c r="P61" s="9"/>
    </row>
    <row r="62" spans="1:16">
      <c r="A62" s="12"/>
      <c r="B62" s="25">
        <v>341.15</v>
      </c>
      <c r="C62" s="20" t="s">
        <v>204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1642765</v>
      </c>
      <c r="N62" s="47">
        <f t="shared" ref="N62:N98" si="11">SUM(D62:M62)</f>
        <v>1642765</v>
      </c>
      <c r="O62" s="48">
        <f t="shared" si="7"/>
        <v>3.2922593781689775</v>
      </c>
      <c r="P62" s="9"/>
    </row>
    <row r="63" spans="1:16">
      <c r="A63" s="12"/>
      <c r="B63" s="25">
        <v>341.2</v>
      </c>
      <c r="C63" s="20" t="s">
        <v>205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61841682</v>
      </c>
      <c r="K63" s="47">
        <v>0</v>
      </c>
      <c r="L63" s="47">
        <v>0</v>
      </c>
      <c r="M63" s="47">
        <v>0</v>
      </c>
      <c r="N63" s="47">
        <f t="shared" si="11"/>
        <v>61841682</v>
      </c>
      <c r="O63" s="48">
        <f t="shared" si="7"/>
        <v>123.93669059557736</v>
      </c>
      <c r="P63" s="9"/>
    </row>
    <row r="64" spans="1:16">
      <c r="A64" s="12"/>
      <c r="B64" s="25">
        <v>341.3</v>
      </c>
      <c r="C64" s="20" t="s">
        <v>206</v>
      </c>
      <c r="D64" s="47">
        <v>97719</v>
      </c>
      <c r="E64" s="47">
        <v>294177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391896</v>
      </c>
      <c r="O64" s="48">
        <f t="shared" si="7"/>
        <v>0.78539735218787199</v>
      </c>
      <c r="P64" s="9"/>
    </row>
    <row r="65" spans="1:16">
      <c r="A65" s="12"/>
      <c r="B65" s="25">
        <v>341.51</v>
      </c>
      <c r="C65" s="20" t="s">
        <v>207</v>
      </c>
      <c r="D65" s="47">
        <v>2479045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2479045</v>
      </c>
      <c r="O65" s="48">
        <f t="shared" si="7"/>
        <v>4.9682450929700304</v>
      </c>
      <c r="P65" s="9"/>
    </row>
    <row r="66" spans="1:16">
      <c r="A66" s="12"/>
      <c r="B66" s="25">
        <v>341.52</v>
      </c>
      <c r="C66" s="20" t="s">
        <v>208</v>
      </c>
      <c r="D66" s="47">
        <v>784343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784343</v>
      </c>
      <c r="O66" s="48">
        <f t="shared" si="7"/>
        <v>1.5718989614772596</v>
      </c>
      <c r="P66" s="9"/>
    </row>
    <row r="67" spans="1:16">
      <c r="A67" s="12"/>
      <c r="B67" s="25">
        <v>341.53</v>
      </c>
      <c r="C67" s="20" t="s">
        <v>209</v>
      </c>
      <c r="D67" s="47">
        <v>773452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773452</v>
      </c>
      <c r="O67" s="48">
        <f t="shared" si="7"/>
        <v>1.5500723478790648</v>
      </c>
      <c r="P67" s="9"/>
    </row>
    <row r="68" spans="1:16">
      <c r="A68" s="12"/>
      <c r="B68" s="25">
        <v>341.55</v>
      </c>
      <c r="C68" s="20" t="s">
        <v>210</v>
      </c>
      <c r="D68" s="47">
        <v>7358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7358</v>
      </c>
      <c r="O68" s="48">
        <f t="shared" si="7"/>
        <v>1.4746141112433815E-2</v>
      </c>
      <c r="P68" s="9"/>
    </row>
    <row r="69" spans="1:16">
      <c r="A69" s="12"/>
      <c r="B69" s="25">
        <v>341.56</v>
      </c>
      <c r="C69" s="20" t="s">
        <v>211</v>
      </c>
      <c r="D69" s="47">
        <v>716285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716285</v>
      </c>
      <c r="O69" s="48">
        <f t="shared" ref="O69:O100" si="12">(N69/O$123)</f>
        <v>1.4355041705245521</v>
      </c>
      <c r="P69" s="9"/>
    </row>
    <row r="70" spans="1:16">
      <c r="A70" s="12"/>
      <c r="B70" s="25">
        <v>341.8</v>
      </c>
      <c r="C70" s="20" t="s">
        <v>212</v>
      </c>
      <c r="D70" s="47">
        <v>2961062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2961062</v>
      </c>
      <c r="O70" s="48">
        <f t="shared" si="12"/>
        <v>5.9342536143878091</v>
      </c>
      <c r="P70" s="9"/>
    </row>
    <row r="71" spans="1:16">
      <c r="A71" s="12"/>
      <c r="B71" s="25">
        <v>341.9</v>
      </c>
      <c r="C71" s="20" t="s">
        <v>213</v>
      </c>
      <c r="D71" s="47">
        <v>2063988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4820347</v>
      </c>
      <c r="N71" s="47">
        <f t="shared" si="11"/>
        <v>6884335</v>
      </c>
      <c r="O71" s="48">
        <f t="shared" si="12"/>
        <v>13.79687080392322</v>
      </c>
      <c r="P71" s="9"/>
    </row>
    <row r="72" spans="1:16">
      <c r="A72" s="12"/>
      <c r="B72" s="25">
        <v>342.1</v>
      </c>
      <c r="C72" s="20" t="s">
        <v>83</v>
      </c>
      <c r="D72" s="47">
        <v>1166998</v>
      </c>
      <c r="E72" s="47">
        <v>12704111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13871109</v>
      </c>
      <c r="O72" s="48">
        <f t="shared" si="12"/>
        <v>27.799039236198791</v>
      </c>
      <c r="P72" s="9"/>
    </row>
    <row r="73" spans="1:16">
      <c r="A73" s="12"/>
      <c r="B73" s="25">
        <v>342.2</v>
      </c>
      <c r="C73" s="20" t="s">
        <v>84</v>
      </c>
      <c r="D73" s="47">
        <v>0</v>
      </c>
      <c r="E73" s="47">
        <v>308042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308042</v>
      </c>
      <c r="O73" s="48">
        <f t="shared" si="12"/>
        <v>0.61734585492747174</v>
      </c>
      <c r="P73" s="9"/>
    </row>
    <row r="74" spans="1:16">
      <c r="A74" s="12"/>
      <c r="B74" s="25">
        <v>342.3</v>
      </c>
      <c r="C74" s="20" t="s">
        <v>85</v>
      </c>
      <c r="D74" s="47">
        <v>63147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63147</v>
      </c>
      <c r="O74" s="48">
        <f t="shared" si="12"/>
        <v>0.12655267366497119</v>
      </c>
      <c r="P74" s="9"/>
    </row>
    <row r="75" spans="1:16">
      <c r="A75" s="12"/>
      <c r="B75" s="25">
        <v>342.4</v>
      </c>
      <c r="C75" s="20" t="s">
        <v>86</v>
      </c>
      <c r="D75" s="47">
        <v>0</v>
      </c>
      <c r="E75" s="47">
        <v>63987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63987</v>
      </c>
      <c r="O75" s="48">
        <f t="shared" si="12"/>
        <v>0.12823611461827977</v>
      </c>
      <c r="P75" s="9"/>
    </row>
    <row r="76" spans="1:16">
      <c r="A76" s="12"/>
      <c r="B76" s="25">
        <v>342.6</v>
      </c>
      <c r="C76" s="20" t="s">
        <v>88</v>
      </c>
      <c r="D76" s="47">
        <v>14561714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14561714</v>
      </c>
      <c r="O76" s="48">
        <f t="shared" si="12"/>
        <v>29.183078211865052</v>
      </c>
      <c r="P76" s="9"/>
    </row>
    <row r="77" spans="1:16">
      <c r="A77" s="12"/>
      <c r="B77" s="25">
        <v>342.9</v>
      </c>
      <c r="C77" s="20" t="s">
        <v>89</v>
      </c>
      <c r="D77" s="47">
        <v>817926</v>
      </c>
      <c r="E77" s="47">
        <v>15425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833351</v>
      </c>
      <c r="O77" s="48">
        <f t="shared" si="12"/>
        <v>1.6701157165245761</v>
      </c>
      <c r="P77" s="9"/>
    </row>
    <row r="78" spans="1:16">
      <c r="A78" s="12"/>
      <c r="B78" s="25">
        <v>343.4</v>
      </c>
      <c r="C78" s="20" t="s">
        <v>92</v>
      </c>
      <c r="D78" s="47">
        <v>0</v>
      </c>
      <c r="E78" s="47">
        <v>2163</v>
      </c>
      <c r="F78" s="47">
        <v>0</v>
      </c>
      <c r="G78" s="47">
        <v>0</v>
      </c>
      <c r="H78" s="47">
        <v>0</v>
      </c>
      <c r="I78" s="47">
        <v>13185390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13187553</v>
      </c>
      <c r="O78" s="48">
        <f t="shared" si="12"/>
        <v>26.429127135865709</v>
      </c>
      <c r="P78" s="9"/>
    </row>
    <row r="79" spans="1:16">
      <c r="A79" s="12"/>
      <c r="B79" s="25">
        <v>343.6</v>
      </c>
      <c r="C79" s="20" t="s">
        <v>167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13626831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13626831</v>
      </c>
      <c r="O79" s="48">
        <f t="shared" si="12"/>
        <v>27.309482582398424</v>
      </c>
      <c r="P79" s="9"/>
    </row>
    <row r="80" spans="1:16">
      <c r="A80" s="12"/>
      <c r="B80" s="25">
        <v>343.7</v>
      </c>
      <c r="C80" s="20" t="s">
        <v>94</v>
      </c>
      <c r="D80" s="47">
        <v>0</v>
      </c>
      <c r="E80" s="47">
        <v>66408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66408</v>
      </c>
      <c r="O80" s="48">
        <f t="shared" si="12"/>
        <v>0.1330880319372798</v>
      </c>
      <c r="P80" s="9"/>
    </row>
    <row r="81" spans="1:16">
      <c r="A81" s="12"/>
      <c r="B81" s="25">
        <v>343.9</v>
      </c>
      <c r="C81" s="20" t="s">
        <v>95</v>
      </c>
      <c r="D81" s="47">
        <v>27239</v>
      </c>
      <c r="E81" s="47">
        <v>136287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163526</v>
      </c>
      <c r="O81" s="48">
        <f t="shared" si="12"/>
        <v>0.32772186348897148</v>
      </c>
      <c r="P81" s="9"/>
    </row>
    <row r="82" spans="1:16">
      <c r="A82" s="12"/>
      <c r="B82" s="25">
        <v>344.1</v>
      </c>
      <c r="C82" s="20" t="s">
        <v>214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7965186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7965186</v>
      </c>
      <c r="O82" s="48">
        <f t="shared" si="12"/>
        <v>15.963000372761925</v>
      </c>
      <c r="P82" s="9"/>
    </row>
    <row r="83" spans="1:16">
      <c r="A83" s="12"/>
      <c r="B83" s="25">
        <v>344.3</v>
      </c>
      <c r="C83" s="20" t="s">
        <v>215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3464170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3464170</v>
      </c>
      <c r="O83" s="48">
        <f t="shared" si="12"/>
        <v>6.9425305324082425</v>
      </c>
      <c r="P83" s="9"/>
    </row>
    <row r="84" spans="1:16">
      <c r="A84" s="12"/>
      <c r="B84" s="25">
        <v>344.5</v>
      </c>
      <c r="C84" s="20" t="s">
        <v>216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2362176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2362176</v>
      </c>
      <c r="O84" s="48">
        <f t="shared" si="12"/>
        <v>4.7340283539554848</v>
      </c>
      <c r="P84" s="9"/>
    </row>
    <row r="85" spans="1:16">
      <c r="A85" s="12"/>
      <c r="B85" s="25">
        <v>344.6</v>
      </c>
      <c r="C85" s="20" t="s">
        <v>217</v>
      </c>
      <c r="D85" s="47">
        <v>2656417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2656417</v>
      </c>
      <c r="O85" s="48">
        <f t="shared" si="12"/>
        <v>5.3237156748393719</v>
      </c>
      <c r="P85" s="9"/>
    </row>
    <row r="86" spans="1:16">
      <c r="A86" s="12"/>
      <c r="B86" s="25">
        <v>344.9</v>
      </c>
      <c r="C86" s="20" t="s">
        <v>218</v>
      </c>
      <c r="D86" s="47">
        <v>0</v>
      </c>
      <c r="E86" s="47">
        <v>530673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530673</v>
      </c>
      <c r="O86" s="48">
        <f t="shared" si="12"/>
        <v>1.0635198345418035</v>
      </c>
      <c r="P86" s="9"/>
    </row>
    <row r="87" spans="1:16">
      <c r="A87" s="12"/>
      <c r="B87" s="25">
        <v>345.1</v>
      </c>
      <c r="C87" s="20" t="s">
        <v>100</v>
      </c>
      <c r="D87" s="47">
        <v>0</v>
      </c>
      <c r="E87" s="47">
        <v>1696048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1696048</v>
      </c>
      <c r="O87" s="48">
        <f t="shared" si="12"/>
        <v>3.3990436452108108</v>
      </c>
      <c r="P87" s="9"/>
    </row>
    <row r="88" spans="1:16">
      <c r="A88" s="12"/>
      <c r="B88" s="25">
        <v>346.1</v>
      </c>
      <c r="C88" s="20" t="s">
        <v>101</v>
      </c>
      <c r="D88" s="47">
        <v>29070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29070</v>
      </c>
      <c r="O88" s="48">
        <f t="shared" si="12"/>
        <v>5.8259081562714185E-2</v>
      </c>
      <c r="P88" s="9"/>
    </row>
    <row r="89" spans="1:16">
      <c r="A89" s="12"/>
      <c r="B89" s="25">
        <v>346.4</v>
      </c>
      <c r="C89" s="20" t="s">
        <v>102</v>
      </c>
      <c r="D89" s="47">
        <v>0</v>
      </c>
      <c r="E89" s="47">
        <v>126819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126819</v>
      </c>
      <c r="O89" s="48">
        <f t="shared" si="12"/>
        <v>0.25415749792576026</v>
      </c>
      <c r="P89" s="9"/>
    </row>
    <row r="90" spans="1:16">
      <c r="A90" s="12"/>
      <c r="B90" s="25">
        <v>347.1</v>
      </c>
      <c r="C90" s="20" t="s">
        <v>104</v>
      </c>
      <c r="D90" s="47">
        <v>0</v>
      </c>
      <c r="E90" s="47">
        <v>84605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84605</v>
      </c>
      <c r="O90" s="48">
        <f t="shared" si="12"/>
        <v>0.16955657363651302</v>
      </c>
      <c r="P90" s="9"/>
    </row>
    <row r="91" spans="1:16">
      <c r="A91" s="12"/>
      <c r="B91" s="25">
        <v>347.2</v>
      </c>
      <c r="C91" s="20" t="s">
        <v>105</v>
      </c>
      <c r="D91" s="47">
        <v>1131929</v>
      </c>
      <c r="E91" s="47">
        <v>396524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1528453</v>
      </c>
      <c r="O91" s="48">
        <f t="shared" si="12"/>
        <v>3.0631671135801577</v>
      </c>
      <c r="P91" s="9"/>
    </row>
    <row r="92" spans="1:16">
      <c r="A92" s="12"/>
      <c r="B92" s="25">
        <v>347.4</v>
      </c>
      <c r="C92" s="20" t="s">
        <v>106</v>
      </c>
      <c r="D92" s="47">
        <v>65889</v>
      </c>
      <c r="E92" s="47">
        <v>0</v>
      </c>
      <c r="F92" s="47">
        <v>0</v>
      </c>
      <c r="G92" s="47">
        <v>0</v>
      </c>
      <c r="H92" s="47">
        <v>0</v>
      </c>
      <c r="I92" s="47">
        <v>344694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410583</v>
      </c>
      <c r="O92" s="48">
        <f t="shared" si="12"/>
        <v>0.82284790110986861</v>
      </c>
      <c r="P92" s="9"/>
    </row>
    <row r="93" spans="1:16">
      <c r="A93" s="12"/>
      <c r="B93" s="25">
        <v>347.5</v>
      </c>
      <c r="C93" s="20" t="s">
        <v>107</v>
      </c>
      <c r="D93" s="47">
        <v>270619</v>
      </c>
      <c r="E93" s="47">
        <v>1153590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1424209</v>
      </c>
      <c r="O93" s="48">
        <f t="shared" si="12"/>
        <v>2.854252091274565</v>
      </c>
      <c r="P93" s="9"/>
    </row>
    <row r="94" spans="1:16">
      <c r="A94" s="12"/>
      <c r="B94" s="25">
        <v>348.92200000000003</v>
      </c>
      <c r="C94" s="20" t="s">
        <v>219</v>
      </c>
      <c r="D94" s="47">
        <v>116305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116305</v>
      </c>
      <c r="O94" s="48">
        <f t="shared" si="12"/>
        <v>0.23308642866018142</v>
      </c>
      <c r="P94" s="9"/>
    </row>
    <row r="95" spans="1:16">
      <c r="A95" s="12"/>
      <c r="B95" s="25">
        <v>348.923</v>
      </c>
      <c r="C95" s="20" t="s">
        <v>220</v>
      </c>
      <c r="D95" s="47">
        <v>331416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331416</v>
      </c>
      <c r="O95" s="48">
        <f t="shared" si="12"/>
        <v>0.66418960354965551</v>
      </c>
      <c r="P95" s="9"/>
    </row>
    <row r="96" spans="1:16">
      <c r="A96" s="12"/>
      <c r="B96" s="25">
        <v>348.92399999999998</v>
      </c>
      <c r="C96" s="20" t="s">
        <v>221</v>
      </c>
      <c r="D96" s="47">
        <v>235871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235871</v>
      </c>
      <c r="O96" s="48">
        <f t="shared" si="12"/>
        <v>0.4727082155926714</v>
      </c>
      <c r="P96" s="9"/>
    </row>
    <row r="97" spans="1:16">
      <c r="A97" s="12"/>
      <c r="B97" s="25">
        <v>348.93</v>
      </c>
      <c r="C97" s="20" t="s">
        <v>222</v>
      </c>
      <c r="D97" s="47">
        <v>980991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980991</v>
      </c>
      <c r="O97" s="48">
        <f t="shared" si="12"/>
        <v>1.966000505032286</v>
      </c>
      <c r="P97" s="9"/>
    </row>
    <row r="98" spans="1:16">
      <c r="A98" s="12"/>
      <c r="B98" s="25">
        <v>348.99</v>
      </c>
      <c r="C98" s="20" t="s">
        <v>223</v>
      </c>
      <c r="D98" s="47">
        <v>431844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431844</v>
      </c>
      <c r="O98" s="48">
        <f t="shared" si="12"/>
        <v>0.86545699409593213</v>
      </c>
      <c r="P98" s="9"/>
    </row>
    <row r="99" spans="1:16" ht="15.75">
      <c r="A99" s="29" t="s">
        <v>70</v>
      </c>
      <c r="B99" s="30"/>
      <c r="C99" s="31"/>
      <c r="D99" s="32">
        <f t="shared" ref="D99:M99" si="13">SUM(D100:D105)</f>
        <v>1079985</v>
      </c>
      <c r="E99" s="32">
        <f t="shared" si="13"/>
        <v>1012556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 t="shared" ref="N99:N107" si="14">SUM(D99:M99)</f>
        <v>2092541</v>
      </c>
      <c r="O99" s="46">
        <f t="shared" si="12"/>
        <v>4.1936538284253011</v>
      </c>
      <c r="P99" s="10"/>
    </row>
    <row r="100" spans="1:16">
      <c r="A100" s="13"/>
      <c r="B100" s="40">
        <v>351.1</v>
      </c>
      <c r="C100" s="21" t="s">
        <v>122</v>
      </c>
      <c r="D100" s="47">
        <v>340796</v>
      </c>
      <c r="E100" s="47">
        <v>54810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395606</v>
      </c>
      <c r="O100" s="48">
        <f t="shared" si="12"/>
        <v>0.79283254973165151</v>
      </c>
      <c r="P100" s="9"/>
    </row>
    <row r="101" spans="1:16">
      <c r="A101" s="13"/>
      <c r="B101" s="40">
        <v>351.6</v>
      </c>
      <c r="C101" s="21" t="s">
        <v>123</v>
      </c>
      <c r="D101" s="47">
        <v>181212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181212</v>
      </c>
      <c r="O101" s="48">
        <f t="shared" ref="O101:O121" si="15">(N101/O$123)</f>
        <v>0.36316631194160864</v>
      </c>
      <c r="P101" s="9"/>
    </row>
    <row r="102" spans="1:16">
      <c r="A102" s="13"/>
      <c r="B102" s="40">
        <v>352</v>
      </c>
      <c r="C102" s="21" t="s">
        <v>124</v>
      </c>
      <c r="D102" s="47">
        <v>0</v>
      </c>
      <c r="E102" s="47">
        <v>403795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403795</v>
      </c>
      <c r="O102" s="48">
        <f t="shared" si="15"/>
        <v>0.80924409493003702</v>
      </c>
      <c r="P102" s="9"/>
    </row>
    <row r="103" spans="1:16">
      <c r="A103" s="13"/>
      <c r="B103" s="40">
        <v>354</v>
      </c>
      <c r="C103" s="21" t="s">
        <v>125</v>
      </c>
      <c r="D103" s="47">
        <v>18762</v>
      </c>
      <c r="E103" s="47">
        <v>244213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262975</v>
      </c>
      <c r="O103" s="48">
        <f t="shared" si="15"/>
        <v>0.52702724368609433</v>
      </c>
      <c r="P103" s="9"/>
    </row>
    <row r="104" spans="1:16">
      <c r="A104" s="13"/>
      <c r="B104" s="40">
        <v>355</v>
      </c>
      <c r="C104" s="21" t="s">
        <v>126</v>
      </c>
      <c r="D104" s="47">
        <v>0</v>
      </c>
      <c r="E104" s="47">
        <v>309738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309738</v>
      </c>
      <c r="O104" s="48">
        <f t="shared" si="15"/>
        <v>0.62074480237605667</v>
      </c>
      <c r="P104" s="9"/>
    </row>
    <row r="105" spans="1:16">
      <c r="A105" s="13"/>
      <c r="B105" s="40">
        <v>359</v>
      </c>
      <c r="C105" s="21" t="s">
        <v>127</v>
      </c>
      <c r="D105" s="47">
        <v>539215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539215</v>
      </c>
      <c r="O105" s="48">
        <f t="shared" si="15"/>
        <v>1.0806388257598531</v>
      </c>
      <c r="P105" s="9"/>
    </row>
    <row r="106" spans="1:16" ht="15.75">
      <c r="A106" s="29" t="s">
        <v>5</v>
      </c>
      <c r="B106" s="30"/>
      <c r="C106" s="31"/>
      <c r="D106" s="32">
        <f t="shared" ref="D106:M106" si="16">SUM(D107:D113)</f>
        <v>2807777</v>
      </c>
      <c r="E106" s="32">
        <f t="shared" si="16"/>
        <v>2289758</v>
      </c>
      <c r="F106" s="32">
        <f t="shared" si="16"/>
        <v>70841</v>
      </c>
      <c r="G106" s="32">
        <f t="shared" si="16"/>
        <v>-278170</v>
      </c>
      <c r="H106" s="32">
        <f t="shared" si="16"/>
        <v>0</v>
      </c>
      <c r="I106" s="32">
        <f t="shared" si="16"/>
        <v>4417719</v>
      </c>
      <c r="J106" s="32">
        <f t="shared" si="16"/>
        <v>247379</v>
      </c>
      <c r="K106" s="32">
        <f t="shared" si="16"/>
        <v>225433</v>
      </c>
      <c r="L106" s="32">
        <f t="shared" si="16"/>
        <v>0</v>
      </c>
      <c r="M106" s="32">
        <f t="shared" si="16"/>
        <v>7591</v>
      </c>
      <c r="N106" s="32">
        <f t="shared" si="14"/>
        <v>9788328</v>
      </c>
      <c r="O106" s="46">
        <f t="shared" si="15"/>
        <v>19.616752642401067</v>
      </c>
      <c r="P106" s="10"/>
    </row>
    <row r="107" spans="1:16">
      <c r="A107" s="12"/>
      <c r="B107" s="25">
        <v>361.1</v>
      </c>
      <c r="C107" s="20" t="s">
        <v>129</v>
      </c>
      <c r="D107" s="47">
        <v>601168</v>
      </c>
      <c r="E107" s="47">
        <v>849375</v>
      </c>
      <c r="F107" s="47">
        <v>70841</v>
      </c>
      <c r="G107" s="47">
        <v>-283170</v>
      </c>
      <c r="H107" s="47">
        <v>0</v>
      </c>
      <c r="I107" s="47">
        <v>244590</v>
      </c>
      <c r="J107" s="47">
        <v>451167</v>
      </c>
      <c r="K107" s="47">
        <v>257172</v>
      </c>
      <c r="L107" s="47">
        <v>0</v>
      </c>
      <c r="M107" s="47">
        <v>1993</v>
      </c>
      <c r="N107" s="47">
        <f t="shared" si="14"/>
        <v>2193136</v>
      </c>
      <c r="O107" s="48">
        <f t="shared" si="15"/>
        <v>4.3952559030658662</v>
      </c>
      <c r="P107" s="9"/>
    </row>
    <row r="108" spans="1:16">
      <c r="A108" s="12"/>
      <c r="B108" s="25">
        <v>361.3</v>
      </c>
      <c r="C108" s="20" t="s">
        <v>131</v>
      </c>
      <c r="D108" s="47">
        <v>-674398</v>
      </c>
      <c r="E108" s="47">
        <v>-1155597</v>
      </c>
      <c r="F108" s="47">
        <v>0</v>
      </c>
      <c r="G108" s="47">
        <v>0</v>
      </c>
      <c r="H108" s="47">
        <v>0</v>
      </c>
      <c r="I108" s="47">
        <v>-441497</v>
      </c>
      <c r="J108" s="47">
        <v>-653187</v>
      </c>
      <c r="K108" s="47">
        <v>-31739</v>
      </c>
      <c r="L108" s="47">
        <v>0</v>
      </c>
      <c r="M108" s="47">
        <v>0</v>
      </c>
      <c r="N108" s="47">
        <f t="shared" ref="N108:N113" si="17">SUM(D108:M108)</f>
        <v>-2956418</v>
      </c>
      <c r="O108" s="48">
        <f t="shared" si="15"/>
        <v>-5.9249465908316603</v>
      </c>
      <c r="P108" s="9"/>
    </row>
    <row r="109" spans="1:16">
      <c r="A109" s="12"/>
      <c r="B109" s="25">
        <v>362</v>
      </c>
      <c r="C109" s="20" t="s">
        <v>132</v>
      </c>
      <c r="D109" s="47">
        <v>580996</v>
      </c>
      <c r="E109" s="47">
        <v>1040439</v>
      </c>
      <c r="F109" s="47">
        <v>0</v>
      </c>
      <c r="G109" s="47">
        <v>0</v>
      </c>
      <c r="H109" s="47">
        <v>0</v>
      </c>
      <c r="I109" s="47">
        <v>3571892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5193327</v>
      </c>
      <c r="O109" s="48">
        <f t="shared" si="15"/>
        <v>10.40792780443226</v>
      </c>
      <c r="P109" s="9"/>
    </row>
    <row r="110" spans="1:16">
      <c r="A110" s="12"/>
      <c r="B110" s="25">
        <v>364</v>
      </c>
      <c r="C110" s="20" t="s">
        <v>224</v>
      </c>
      <c r="D110" s="47">
        <v>361522</v>
      </c>
      <c r="E110" s="47">
        <v>634801</v>
      </c>
      <c r="F110" s="47">
        <v>0</v>
      </c>
      <c r="G110" s="47">
        <v>0</v>
      </c>
      <c r="H110" s="47">
        <v>0</v>
      </c>
      <c r="I110" s="47">
        <v>75795</v>
      </c>
      <c r="J110" s="47">
        <v>279801</v>
      </c>
      <c r="K110" s="47">
        <v>0</v>
      </c>
      <c r="L110" s="47">
        <v>0</v>
      </c>
      <c r="M110" s="47">
        <v>2713</v>
      </c>
      <c r="N110" s="47">
        <f t="shared" si="17"/>
        <v>1354632</v>
      </c>
      <c r="O110" s="48">
        <f t="shared" si="15"/>
        <v>2.7148130779312916</v>
      </c>
      <c r="P110" s="9"/>
    </row>
    <row r="111" spans="1:16">
      <c r="A111" s="12"/>
      <c r="B111" s="25">
        <v>365</v>
      </c>
      <c r="C111" s="20" t="s">
        <v>225</v>
      </c>
      <c r="D111" s="47">
        <v>1849</v>
      </c>
      <c r="E111" s="47">
        <v>0</v>
      </c>
      <c r="F111" s="47">
        <v>0</v>
      </c>
      <c r="G111" s="47">
        <v>0</v>
      </c>
      <c r="H111" s="47">
        <v>0</v>
      </c>
      <c r="I111" s="47">
        <v>392348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394197</v>
      </c>
      <c r="O111" s="48">
        <f t="shared" si="15"/>
        <v>0.79000877794211366</v>
      </c>
      <c r="P111" s="9"/>
    </row>
    <row r="112" spans="1:16">
      <c r="A112" s="12"/>
      <c r="B112" s="25">
        <v>366</v>
      </c>
      <c r="C112" s="20" t="s">
        <v>135</v>
      </c>
      <c r="D112" s="47">
        <v>39363</v>
      </c>
      <c r="E112" s="47">
        <v>252203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291566</v>
      </c>
      <c r="O112" s="48">
        <f t="shared" si="15"/>
        <v>0.58432636308614805</v>
      </c>
      <c r="P112" s="9"/>
    </row>
    <row r="113" spans="1:119">
      <c r="A113" s="12"/>
      <c r="B113" s="25">
        <v>369.9</v>
      </c>
      <c r="C113" s="20" t="s">
        <v>136</v>
      </c>
      <c r="D113" s="47">
        <v>1897277</v>
      </c>
      <c r="E113" s="47">
        <v>668537</v>
      </c>
      <c r="F113" s="47">
        <v>0</v>
      </c>
      <c r="G113" s="47">
        <v>5000</v>
      </c>
      <c r="H113" s="47">
        <v>0</v>
      </c>
      <c r="I113" s="47">
        <v>574591</v>
      </c>
      <c r="J113" s="47">
        <v>169598</v>
      </c>
      <c r="K113" s="47">
        <v>0</v>
      </c>
      <c r="L113" s="47">
        <v>0</v>
      </c>
      <c r="M113" s="47">
        <v>2885</v>
      </c>
      <c r="N113" s="47">
        <f t="shared" si="17"/>
        <v>3317888</v>
      </c>
      <c r="O113" s="48">
        <f t="shared" si="15"/>
        <v>6.6493673067750478</v>
      </c>
      <c r="P113" s="9"/>
    </row>
    <row r="114" spans="1:119" ht="15.75">
      <c r="A114" s="29" t="s">
        <v>71</v>
      </c>
      <c r="B114" s="30"/>
      <c r="C114" s="31"/>
      <c r="D114" s="32">
        <f t="shared" ref="D114:M114" si="18">SUM(D115:D120)</f>
        <v>11700369</v>
      </c>
      <c r="E114" s="32">
        <f t="shared" si="18"/>
        <v>12248737</v>
      </c>
      <c r="F114" s="32">
        <f t="shared" si="18"/>
        <v>62575587</v>
      </c>
      <c r="G114" s="32">
        <f t="shared" si="18"/>
        <v>3543229</v>
      </c>
      <c r="H114" s="32">
        <f t="shared" si="18"/>
        <v>0</v>
      </c>
      <c r="I114" s="32">
        <f t="shared" si="18"/>
        <v>15591694</v>
      </c>
      <c r="J114" s="32">
        <f t="shared" si="18"/>
        <v>431616</v>
      </c>
      <c r="K114" s="32">
        <f t="shared" si="18"/>
        <v>0</v>
      </c>
      <c r="L114" s="32">
        <f t="shared" si="18"/>
        <v>0</v>
      </c>
      <c r="M114" s="32">
        <f t="shared" si="18"/>
        <v>0</v>
      </c>
      <c r="N114" s="32">
        <f t="shared" ref="N114:N121" si="19">SUM(D114:M114)</f>
        <v>106091232</v>
      </c>
      <c r="O114" s="46">
        <f t="shared" si="15"/>
        <v>212.61705325685702</v>
      </c>
      <c r="P114" s="9"/>
    </row>
    <row r="115" spans="1:119">
      <c r="A115" s="12"/>
      <c r="B115" s="25">
        <v>381</v>
      </c>
      <c r="C115" s="20" t="s">
        <v>137</v>
      </c>
      <c r="D115" s="47">
        <v>11700369</v>
      </c>
      <c r="E115" s="47">
        <v>12248737</v>
      </c>
      <c r="F115" s="47">
        <v>21070587</v>
      </c>
      <c r="G115" s="47">
        <v>3543229</v>
      </c>
      <c r="H115" s="47">
        <v>0</v>
      </c>
      <c r="I115" s="47">
        <v>7509772</v>
      </c>
      <c r="J115" s="47">
        <v>43087</v>
      </c>
      <c r="K115" s="47">
        <v>0</v>
      </c>
      <c r="L115" s="47">
        <v>0</v>
      </c>
      <c r="M115" s="47">
        <v>0</v>
      </c>
      <c r="N115" s="47">
        <f t="shared" si="19"/>
        <v>56115781</v>
      </c>
      <c r="O115" s="48">
        <f t="shared" si="15"/>
        <v>112.46143316939825</v>
      </c>
      <c r="P115" s="9"/>
    </row>
    <row r="116" spans="1:119">
      <c r="A116" s="12"/>
      <c r="B116" s="25">
        <v>384</v>
      </c>
      <c r="C116" s="20" t="s">
        <v>139</v>
      </c>
      <c r="D116" s="47">
        <v>0</v>
      </c>
      <c r="E116" s="47">
        <v>0</v>
      </c>
      <c r="F116" s="47">
        <v>41505000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41505000</v>
      </c>
      <c r="O116" s="48">
        <f t="shared" si="15"/>
        <v>83.180019960799882</v>
      </c>
      <c r="P116" s="9"/>
    </row>
    <row r="117" spans="1:119">
      <c r="A117" s="12"/>
      <c r="B117" s="25">
        <v>389.4</v>
      </c>
      <c r="C117" s="20" t="s">
        <v>226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388529</v>
      </c>
      <c r="K117" s="47">
        <v>0</v>
      </c>
      <c r="L117" s="47">
        <v>0</v>
      </c>
      <c r="M117" s="47">
        <v>0</v>
      </c>
      <c r="N117" s="47">
        <f t="shared" si="19"/>
        <v>388529</v>
      </c>
      <c r="O117" s="48">
        <f t="shared" si="15"/>
        <v>0.77864955970002681</v>
      </c>
      <c r="P117" s="9"/>
    </row>
    <row r="118" spans="1:119">
      <c r="A118" s="12"/>
      <c r="B118" s="25">
        <v>389.5</v>
      </c>
      <c r="C118" s="20" t="s">
        <v>227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8078094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8078094</v>
      </c>
      <c r="O118" s="48">
        <f t="shared" si="15"/>
        <v>16.189278886043073</v>
      </c>
      <c r="P118" s="9"/>
    </row>
    <row r="119" spans="1:119">
      <c r="A119" s="12"/>
      <c r="B119" s="25">
        <v>389.8</v>
      </c>
      <c r="C119" s="20" t="s">
        <v>228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3476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3476</v>
      </c>
      <c r="O119" s="48">
        <f t="shared" si="15"/>
        <v>6.9662389925006715E-3</v>
      </c>
      <c r="P119" s="9"/>
    </row>
    <row r="120" spans="1:119" ht="15.75" thickBot="1">
      <c r="A120" s="12"/>
      <c r="B120" s="25">
        <v>389.9</v>
      </c>
      <c r="C120" s="20" t="s">
        <v>229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352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352</v>
      </c>
      <c r="O120" s="48">
        <f t="shared" si="15"/>
        <v>7.0544192329120728E-4</v>
      </c>
      <c r="P120" s="9"/>
    </row>
    <row r="121" spans="1:119" ht="16.5" thickBot="1">
      <c r="A121" s="14" t="s">
        <v>113</v>
      </c>
      <c r="B121" s="23"/>
      <c r="C121" s="22"/>
      <c r="D121" s="15">
        <f t="shared" ref="D121:M121" si="20">SUM(D5,D15,D26,D60,D99,D106,D114)</f>
        <v>191856106</v>
      </c>
      <c r="E121" s="15">
        <f t="shared" si="20"/>
        <v>180109377</v>
      </c>
      <c r="F121" s="15">
        <f t="shared" si="20"/>
        <v>66046554</v>
      </c>
      <c r="G121" s="15">
        <f t="shared" si="20"/>
        <v>3413334</v>
      </c>
      <c r="H121" s="15">
        <f t="shared" si="20"/>
        <v>0</v>
      </c>
      <c r="I121" s="15">
        <f t="shared" si="20"/>
        <v>86726198</v>
      </c>
      <c r="J121" s="15">
        <f t="shared" si="20"/>
        <v>62520677</v>
      </c>
      <c r="K121" s="15">
        <f t="shared" si="20"/>
        <v>225433</v>
      </c>
      <c r="L121" s="15">
        <f t="shared" si="20"/>
        <v>0</v>
      </c>
      <c r="M121" s="15">
        <f t="shared" si="20"/>
        <v>19044825</v>
      </c>
      <c r="N121" s="15">
        <f t="shared" si="19"/>
        <v>609942504</v>
      </c>
      <c r="O121" s="38">
        <f t="shared" si="15"/>
        <v>1222.383559996633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50" t="s">
        <v>230</v>
      </c>
      <c r="M123" s="50"/>
      <c r="N123" s="50"/>
      <c r="O123" s="44">
        <v>498978</v>
      </c>
    </row>
    <row r="124" spans="1:119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3"/>
    </row>
    <row r="125" spans="1:119" ht="15.75" customHeight="1" thickBot="1">
      <c r="A125" s="54" t="s">
        <v>173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6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134108601</v>
      </c>
      <c r="E5" s="27">
        <f t="shared" si="0"/>
        <v>96222709</v>
      </c>
      <c r="F5" s="27">
        <f t="shared" si="0"/>
        <v>3399744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233731054</v>
      </c>
      <c r="O5" s="33">
        <f t="shared" ref="O5:O36" si="1">(N5/O$124)</f>
        <v>470.14664534491948</v>
      </c>
      <c r="P5" s="6"/>
    </row>
    <row r="6" spans="1:133">
      <c r="A6" s="12"/>
      <c r="B6" s="25">
        <v>311</v>
      </c>
      <c r="C6" s="20" t="s">
        <v>3</v>
      </c>
      <c r="D6" s="47">
        <v>133879002</v>
      </c>
      <c r="E6" s="47">
        <v>55692360</v>
      </c>
      <c r="F6" s="47">
        <v>3399744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192971106</v>
      </c>
      <c r="O6" s="48">
        <f t="shared" si="1"/>
        <v>388.15859759225174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14669623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14669623</v>
      </c>
      <c r="O7" s="48">
        <f t="shared" si="1"/>
        <v>29.507735167808185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2278847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2278847</v>
      </c>
      <c r="O8" s="48">
        <f t="shared" si="1"/>
        <v>4.5838678856269297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7247818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7247818</v>
      </c>
      <c r="O9" s="48">
        <f t="shared" si="1"/>
        <v>14.578881412867473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5427501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5427501</v>
      </c>
      <c r="O10" s="48">
        <f t="shared" si="1"/>
        <v>10.917340011465468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6463405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6463405</v>
      </c>
      <c r="O11" s="48">
        <f t="shared" si="1"/>
        <v>13.001045972502991</v>
      </c>
      <c r="P11" s="9"/>
    </row>
    <row r="12" spans="1:133">
      <c r="A12" s="12"/>
      <c r="B12" s="25">
        <v>314.8</v>
      </c>
      <c r="C12" s="20" t="s">
        <v>17</v>
      </c>
      <c r="D12" s="47">
        <v>0</v>
      </c>
      <c r="E12" s="47">
        <v>312032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312032</v>
      </c>
      <c r="O12" s="48">
        <f t="shared" si="1"/>
        <v>0.6276478693338966</v>
      </c>
      <c r="P12" s="9"/>
    </row>
    <row r="13" spans="1:133">
      <c r="A13" s="12"/>
      <c r="B13" s="25">
        <v>315</v>
      </c>
      <c r="C13" s="20" t="s">
        <v>18</v>
      </c>
      <c r="D13" s="47">
        <v>0</v>
      </c>
      <c r="E13" s="47">
        <v>3959667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3959667</v>
      </c>
      <c r="O13" s="48">
        <f t="shared" si="1"/>
        <v>7.9648130827022294</v>
      </c>
      <c r="P13" s="9"/>
    </row>
    <row r="14" spans="1:133">
      <c r="A14" s="12"/>
      <c r="B14" s="25">
        <v>316</v>
      </c>
      <c r="C14" s="20" t="s">
        <v>19</v>
      </c>
      <c r="D14" s="47">
        <v>229599</v>
      </c>
      <c r="E14" s="47">
        <v>171456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401055</v>
      </c>
      <c r="O14" s="48">
        <f t="shared" si="1"/>
        <v>0.80671635036055878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SUM(D16:D25)</f>
        <v>485795</v>
      </c>
      <c r="E15" s="32">
        <f t="shared" si="3"/>
        <v>8002257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9187291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17675343</v>
      </c>
      <c r="O15" s="46">
        <f t="shared" si="1"/>
        <v>35.553697613372357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801827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801827</v>
      </c>
      <c r="O16" s="48">
        <f t="shared" si="1"/>
        <v>1.61286345030122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409365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5" si="4">SUM(D17:M17)</f>
        <v>409365</v>
      </c>
      <c r="O17" s="48">
        <f t="shared" si="1"/>
        <v>0.82343179555260537</v>
      </c>
      <c r="P17" s="9"/>
    </row>
    <row r="18" spans="1:16">
      <c r="A18" s="12"/>
      <c r="B18" s="25">
        <v>323.89999999999998</v>
      </c>
      <c r="C18" s="20" t="s">
        <v>22</v>
      </c>
      <c r="D18" s="47">
        <v>328055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328055</v>
      </c>
      <c r="O18" s="48">
        <f t="shared" si="1"/>
        <v>0.65987790282513148</v>
      </c>
      <c r="P18" s="9"/>
    </row>
    <row r="19" spans="1:16">
      <c r="A19" s="12"/>
      <c r="B19" s="25">
        <v>324.12</v>
      </c>
      <c r="C19" s="20" t="s">
        <v>157</v>
      </c>
      <c r="D19" s="47">
        <v>0</v>
      </c>
      <c r="E19" s="47">
        <v>17139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17139</v>
      </c>
      <c r="O19" s="48">
        <f t="shared" si="1"/>
        <v>3.4474851401502582E-2</v>
      </c>
      <c r="P19" s="9"/>
    </row>
    <row r="20" spans="1:16">
      <c r="A20" s="12"/>
      <c r="B20" s="25">
        <v>324.32</v>
      </c>
      <c r="C20" s="20" t="s">
        <v>158</v>
      </c>
      <c r="D20" s="47">
        <v>0</v>
      </c>
      <c r="E20" s="47">
        <v>1788292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1788292</v>
      </c>
      <c r="O20" s="48">
        <f t="shared" si="1"/>
        <v>3.5971235756167719</v>
      </c>
      <c r="P20" s="9"/>
    </row>
    <row r="21" spans="1:16">
      <c r="A21" s="12"/>
      <c r="B21" s="25">
        <v>324.62</v>
      </c>
      <c r="C21" s="20" t="s">
        <v>159</v>
      </c>
      <c r="D21" s="47">
        <v>0</v>
      </c>
      <c r="E21" s="47">
        <v>17746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17746</v>
      </c>
      <c r="O21" s="48">
        <f t="shared" si="1"/>
        <v>3.5695823150187572E-2</v>
      </c>
      <c r="P21" s="9"/>
    </row>
    <row r="22" spans="1:16">
      <c r="A22" s="12"/>
      <c r="B22" s="25">
        <v>325.10000000000002</v>
      </c>
      <c r="C22" s="20" t="s">
        <v>26</v>
      </c>
      <c r="D22" s="47">
        <v>0</v>
      </c>
      <c r="E22" s="47">
        <v>419633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419633</v>
      </c>
      <c r="O22" s="48">
        <f t="shared" si="1"/>
        <v>0.84408572951553373</v>
      </c>
      <c r="P22" s="9"/>
    </row>
    <row r="23" spans="1:16">
      <c r="A23" s="12"/>
      <c r="B23" s="25">
        <v>325.2</v>
      </c>
      <c r="C23" s="20" t="s">
        <v>189</v>
      </c>
      <c r="D23" s="47">
        <v>0</v>
      </c>
      <c r="E23" s="47">
        <v>4853290</v>
      </c>
      <c r="F23" s="47">
        <v>0</v>
      </c>
      <c r="G23" s="47">
        <v>0</v>
      </c>
      <c r="H23" s="47">
        <v>0</v>
      </c>
      <c r="I23" s="47">
        <v>8765606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13618896</v>
      </c>
      <c r="O23" s="48">
        <f t="shared" si="1"/>
        <v>27.394212955978638</v>
      </c>
      <c r="P23" s="9"/>
    </row>
    <row r="24" spans="1:16">
      <c r="A24" s="12"/>
      <c r="B24" s="25">
        <v>329</v>
      </c>
      <c r="C24" s="20" t="s">
        <v>27</v>
      </c>
      <c r="D24" s="47">
        <v>51973</v>
      </c>
      <c r="E24" s="47">
        <v>104330</v>
      </c>
      <c r="F24" s="47">
        <v>0</v>
      </c>
      <c r="G24" s="47">
        <v>0</v>
      </c>
      <c r="H24" s="47">
        <v>0</v>
      </c>
      <c r="I24" s="47">
        <v>12320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168623</v>
      </c>
      <c r="O24" s="48">
        <f t="shared" si="1"/>
        <v>0.33918273340775829</v>
      </c>
      <c r="P24" s="9"/>
    </row>
    <row r="25" spans="1:16">
      <c r="A25" s="12"/>
      <c r="B25" s="25">
        <v>367</v>
      </c>
      <c r="C25" s="20" t="s">
        <v>190</v>
      </c>
      <c r="D25" s="47">
        <v>105767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105767</v>
      </c>
      <c r="O25" s="48">
        <f t="shared" si="1"/>
        <v>0.21274879562300736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SUM(D27:D59)</f>
        <v>7859940</v>
      </c>
      <c r="E26" s="32">
        <f t="shared" si="5"/>
        <v>43824443</v>
      </c>
      <c r="F26" s="32">
        <f t="shared" si="5"/>
        <v>576</v>
      </c>
      <c r="G26" s="32">
        <f t="shared" si="5"/>
        <v>144546</v>
      </c>
      <c r="H26" s="32">
        <f t="shared" si="5"/>
        <v>0</v>
      </c>
      <c r="I26" s="32">
        <f t="shared" si="5"/>
        <v>14279746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12253236</v>
      </c>
      <c r="N26" s="45">
        <f>SUM(D26:M26)</f>
        <v>78362487</v>
      </c>
      <c r="O26" s="46">
        <f t="shared" si="1"/>
        <v>157.6250128232206</v>
      </c>
      <c r="P26" s="10"/>
    </row>
    <row r="27" spans="1:16">
      <c r="A27" s="12"/>
      <c r="B27" s="25">
        <v>331.1</v>
      </c>
      <c r="C27" s="20" t="s">
        <v>28</v>
      </c>
      <c r="D27" s="47">
        <v>0</v>
      </c>
      <c r="E27" s="47">
        <v>44869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44869</v>
      </c>
      <c r="O27" s="48">
        <f t="shared" si="1"/>
        <v>9.0253346609138183E-2</v>
      </c>
      <c r="P27" s="9"/>
    </row>
    <row r="28" spans="1:16">
      <c r="A28" s="12"/>
      <c r="B28" s="25">
        <v>331.2</v>
      </c>
      <c r="C28" s="20" t="s">
        <v>29</v>
      </c>
      <c r="D28" s="47">
        <v>0</v>
      </c>
      <c r="E28" s="47">
        <v>2356862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2356862</v>
      </c>
      <c r="O28" s="48">
        <f t="shared" si="1"/>
        <v>4.7407939333594831</v>
      </c>
      <c r="P28" s="9"/>
    </row>
    <row r="29" spans="1:16">
      <c r="A29" s="12"/>
      <c r="B29" s="25">
        <v>331.39</v>
      </c>
      <c r="C29" s="20" t="s">
        <v>34</v>
      </c>
      <c r="D29" s="47">
        <v>0</v>
      </c>
      <c r="E29" s="47">
        <v>1555004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7" si="6">SUM(D29:M29)</f>
        <v>1555004</v>
      </c>
      <c r="O29" s="48">
        <f t="shared" si="1"/>
        <v>3.1278681270051996</v>
      </c>
      <c r="P29" s="9"/>
    </row>
    <row r="30" spans="1:16">
      <c r="A30" s="12"/>
      <c r="B30" s="25">
        <v>331.41</v>
      </c>
      <c r="C30" s="20" t="s">
        <v>35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4397040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4397040</v>
      </c>
      <c r="O30" s="48">
        <f t="shared" si="1"/>
        <v>8.8445825664544557</v>
      </c>
      <c r="P30" s="9"/>
    </row>
    <row r="31" spans="1:16">
      <c r="A31" s="12"/>
      <c r="B31" s="25">
        <v>331.42</v>
      </c>
      <c r="C31" s="20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5971650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5971650</v>
      </c>
      <c r="O31" s="48">
        <f t="shared" si="1"/>
        <v>12.011887879793621</v>
      </c>
      <c r="P31" s="9"/>
    </row>
    <row r="32" spans="1:16">
      <c r="A32" s="12"/>
      <c r="B32" s="25">
        <v>331.49</v>
      </c>
      <c r="C32" s="20" t="s">
        <v>37</v>
      </c>
      <c r="D32" s="47">
        <v>0</v>
      </c>
      <c r="E32" s="47">
        <v>642040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642040</v>
      </c>
      <c r="O32" s="48">
        <f t="shared" si="1"/>
        <v>1.2914542035019965</v>
      </c>
      <c r="P32" s="9"/>
    </row>
    <row r="33" spans="1:16">
      <c r="A33" s="12"/>
      <c r="B33" s="25">
        <v>331.5</v>
      </c>
      <c r="C33" s="20" t="s">
        <v>31</v>
      </c>
      <c r="D33" s="47">
        <v>0</v>
      </c>
      <c r="E33" s="47">
        <v>6447854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6447854</v>
      </c>
      <c r="O33" s="48">
        <f t="shared" si="1"/>
        <v>12.969765360206781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486489</v>
      </c>
      <c r="N34" s="47">
        <f t="shared" si="6"/>
        <v>486489</v>
      </c>
      <c r="O34" s="48">
        <f t="shared" si="1"/>
        <v>0.97856560963099293</v>
      </c>
      <c r="P34" s="9"/>
    </row>
    <row r="35" spans="1:16">
      <c r="A35" s="12"/>
      <c r="B35" s="25">
        <v>331.69</v>
      </c>
      <c r="C35" s="20" t="s">
        <v>38</v>
      </c>
      <c r="D35" s="47">
        <v>0</v>
      </c>
      <c r="E35" s="47">
        <v>4204959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4204959</v>
      </c>
      <c r="O35" s="48">
        <f t="shared" si="1"/>
        <v>8.4582144042482579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32408</v>
      </c>
      <c r="F36" s="47">
        <v>576</v>
      </c>
      <c r="G36" s="47">
        <v>0</v>
      </c>
      <c r="H36" s="47">
        <v>0</v>
      </c>
      <c r="I36" s="47">
        <v>236576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269560</v>
      </c>
      <c r="O36" s="48">
        <f t="shared" si="1"/>
        <v>0.54221605366643533</v>
      </c>
      <c r="P36" s="9"/>
    </row>
    <row r="37" spans="1:16">
      <c r="A37" s="12"/>
      <c r="B37" s="25">
        <v>334.2</v>
      </c>
      <c r="C37" s="20" t="s">
        <v>33</v>
      </c>
      <c r="D37" s="47">
        <v>0</v>
      </c>
      <c r="E37" s="47">
        <v>794667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794667</v>
      </c>
      <c r="O37" s="48">
        <f t="shared" ref="O37:O68" si="7">(N37/O$124)</f>
        <v>1.598461213529252</v>
      </c>
      <c r="P37" s="9"/>
    </row>
    <row r="38" spans="1:16">
      <c r="A38" s="12"/>
      <c r="B38" s="25">
        <v>334.39</v>
      </c>
      <c r="C38" s="20" t="s">
        <v>40</v>
      </c>
      <c r="D38" s="47">
        <v>0</v>
      </c>
      <c r="E38" s="47">
        <v>464968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4" si="8">SUM(D38:M38)</f>
        <v>464968</v>
      </c>
      <c r="O38" s="48">
        <f t="shared" si="7"/>
        <v>0.9352764284061994</v>
      </c>
      <c r="P38" s="9"/>
    </row>
    <row r="39" spans="1:16">
      <c r="A39" s="12"/>
      <c r="B39" s="25">
        <v>334.41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649386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649386</v>
      </c>
      <c r="O39" s="48">
        <f t="shared" si="7"/>
        <v>1.3062305765923423</v>
      </c>
      <c r="P39" s="9"/>
    </row>
    <row r="40" spans="1:16">
      <c r="A40" s="12"/>
      <c r="B40" s="25">
        <v>334.42</v>
      </c>
      <c r="C40" s="20" t="s">
        <v>42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3025094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3025094</v>
      </c>
      <c r="O40" s="48">
        <f t="shared" si="7"/>
        <v>6.0849329672429571</v>
      </c>
      <c r="P40" s="9"/>
    </row>
    <row r="41" spans="1:16">
      <c r="A41" s="12"/>
      <c r="B41" s="25">
        <v>334.49</v>
      </c>
      <c r="C41" s="20" t="s">
        <v>43</v>
      </c>
      <c r="D41" s="47">
        <v>0</v>
      </c>
      <c r="E41" s="47">
        <v>77246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77246</v>
      </c>
      <c r="O41" s="48">
        <f t="shared" si="7"/>
        <v>0.15537921531947418</v>
      </c>
      <c r="P41" s="9"/>
    </row>
    <row r="42" spans="1:16">
      <c r="A42" s="12"/>
      <c r="B42" s="25">
        <v>334.69</v>
      </c>
      <c r="C42" s="20" t="s">
        <v>45</v>
      </c>
      <c r="D42" s="47">
        <v>0</v>
      </c>
      <c r="E42" s="47">
        <v>18334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18334</v>
      </c>
      <c r="O42" s="48">
        <f t="shared" si="7"/>
        <v>3.6878576672801699E-2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508858</v>
      </c>
      <c r="F43" s="47">
        <v>0</v>
      </c>
      <c r="G43" s="47">
        <v>144546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653404</v>
      </c>
      <c r="O43" s="48">
        <f t="shared" si="7"/>
        <v>1.3143127256635387</v>
      </c>
      <c r="P43" s="9"/>
    </row>
    <row r="44" spans="1:16">
      <c r="A44" s="12"/>
      <c r="B44" s="25">
        <v>334.89</v>
      </c>
      <c r="C44" s="20" t="s">
        <v>164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11164446</v>
      </c>
      <c r="N44" s="47">
        <f t="shared" si="8"/>
        <v>11164446</v>
      </c>
      <c r="O44" s="48">
        <f t="shared" si="7"/>
        <v>22.457122167576863</v>
      </c>
      <c r="P44" s="9"/>
    </row>
    <row r="45" spans="1:16">
      <c r="A45" s="12"/>
      <c r="B45" s="25">
        <v>335.12</v>
      </c>
      <c r="C45" s="20" t="s">
        <v>49</v>
      </c>
      <c r="D45" s="47">
        <v>6771514</v>
      </c>
      <c r="E45" s="47">
        <v>181900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6953414</v>
      </c>
      <c r="O45" s="48">
        <f t="shared" si="7"/>
        <v>13.986692011385008</v>
      </c>
      <c r="P45" s="9"/>
    </row>
    <row r="46" spans="1:16">
      <c r="A46" s="12"/>
      <c r="B46" s="25">
        <v>335.13</v>
      </c>
      <c r="C46" s="20" t="s">
        <v>50</v>
      </c>
      <c r="D46" s="47">
        <v>89787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89787</v>
      </c>
      <c r="O46" s="48">
        <f t="shared" si="7"/>
        <v>0.18060525601182753</v>
      </c>
      <c r="P46" s="9"/>
    </row>
    <row r="47" spans="1:16">
      <c r="A47" s="12"/>
      <c r="B47" s="25">
        <v>335.14</v>
      </c>
      <c r="C47" s="20" t="s">
        <v>51</v>
      </c>
      <c r="D47" s="47">
        <v>0</v>
      </c>
      <c r="E47" s="47">
        <v>153202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153202</v>
      </c>
      <c r="O47" s="48">
        <f t="shared" si="7"/>
        <v>0.30816361423729494</v>
      </c>
      <c r="P47" s="9"/>
    </row>
    <row r="48" spans="1:16">
      <c r="A48" s="12"/>
      <c r="B48" s="25">
        <v>335.15</v>
      </c>
      <c r="C48" s="20" t="s">
        <v>52</v>
      </c>
      <c r="D48" s="47">
        <v>201651</v>
      </c>
      <c r="E48" s="47">
        <v>13827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215478</v>
      </c>
      <c r="O48" s="48">
        <f t="shared" si="7"/>
        <v>0.43343089038409316</v>
      </c>
      <c r="P48" s="9"/>
    </row>
    <row r="49" spans="1:16">
      <c r="A49" s="12"/>
      <c r="B49" s="25">
        <v>335.16</v>
      </c>
      <c r="C49" s="20" t="s">
        <v>53</v>
      </c>
      <c r="D49" s="47">
        <v>268156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268156</v>
      </c>
      <c r="O49" s="48">
        <f t="shared" si="7"/>
        <v>0.53939192790835677</v>
      </c>
      <c r="P49" s="9"/>
    </row>
    <row r="50" spans="1:16">
      <c r="A50" s="12"/>
      <c r="B50" s="25">
        <v>335.18</v>
      </c>
      <c r="C50" s="20" t="s">
        <v>54</v>
      </c>
      <c r="D50" s="47">
        <v>0</v>
      </c>
      <c r="E50" s="47">
        <v>16039983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16039983</v>
      </c>
      <c r="O50" s="48">
        <f t="shared" si="7"/>
        <v>32.264194550885556</v>
      </c>
      <c r="P50" s="9"/>
    </row>
    <row r="51" spans="1:16">
      <c r="A51" s="12"/>
      <c r="B51" s="25">
        <v>335.19</v>
      </c>
      <c r="C51" s="20" t="s">
        <v>72</v>
      </c>
      <c r="D51" s="47">
        <v>2311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2311</v>
      </c>
      <c r="O51" s="48">
        <f t="shared" si="7"/>
        <v>4.6485431815667458E-3</v>
      </c>
      <c r="P51" s="9"/>
    </row>
    <row r="52" spans="1:16">
      <c r="A52" s="12"/>
      <c r="B52" s="25">
        <v>335.21</v>
      </c>
      <c r="C52" s="20" t="s">
        <v>55</v>
      </c>
      <c r="D52" s="47">
        <v>0</v>
      </c>
      <c r="E52" s="47">
        <v>40480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40480</v>
      </c>
      <c r="O52" s="48">
        <f t="shared" si="7"/>
        <v>8.1424936386768454E-2</v>
      </c>
      <c r="P52" s="9"/>
    </row>
    <row r="53" spans="1:16">
      <c r="A53" s="12"/>
      <c r="B53" s="25">
        <v>335.22</v>
      </c>
      <c r="C53" s="20" t="s">
        <v>56</v>
      </c>
      <c r="D53" s="47">
        <v>0</v>
      </c>
      <c r="E53" s="47">
        <v>2387542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2387542</v>
      </c>
      <c r="O53" s="48">
        <f t="shared" si="7"/>
        <v>4.8025063110360158</v>
      </c>
      <c r="P53" s="9"/>
    </row>
    <row r="54" spans="1:16">
      <c r="A54" s="12"/>
      <c r="B54" s="25">
        <v>335.49</v>
      </c>
      <c r="C54" s="20" t="s">
        <v>57</v>
      </c>
      <c r="D54" s="47">
        <v>0</v>
      </c>
      <c r="E54" s="47">
        <v>6994070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6994070</v>
      </c>
      <c r="O54" s="48">
        <f t="shared" si="7"/>
        <v>14.068470969234328</v>
      </c>
      <c r="P54" s="9"/>
    </row>
    <row r="55" spans="1:16">
      <c r="A55" s="12"/>
      <c r="B55" s="25">
        <v>337.3</v>
      </c>
      <c r="C55" s="20" t="s">
        <v>61</v>
      </c>
      <c r="D55" s="47">
        <v>0</v>
      </c>
      <c r="E55" s="47">
        <v>33520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9">SUM(D55:M55)</f>
        <v>33520</v>
      </c>
      <c r="O55" s="48">
        <f t="shared" si="7"/>
        <v>6.7424996731335923E-2</v>
      </c>
      <c r="P55" s="9"/>
    </row>
    <row r="56" spans="1:16">
      <c r="A56" s="12"/>
      <c r="B56" s="25">
        <v>337.4</v>
      </c>
      <c r="C56" s="20" t="s">
        <v>62</v>
      </c>
      <c r="D56" s="47">
        <v>0</v>
      </c>
      <c r="E56" s="47">
        <v>477325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477325</v>
      </c>
      <c r="O56" s="48">
        <f t="shared" si="7"/>
        <v>0.96013235575134015</v>
      </c>
      <c r="P56" s="9"/>
    </row>
    <row r="57" spans="1:16">
      <c r="A57" s="12"/>
      <c r="B57" s="25">
        <v>337.7</v>
      </c>
      <c r="C57" s="20" t="s">
        <v>63</v>
      </c>
      <c r="D57" s="47">
        <v>0</v>
      </c>
      <c r="E57" s="47">
        <v>354525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354525</v>
      </c>
      <c r="O57" s="48">
        <f t="shared" si="7"/>
        <v>0.71312192619859394</v>
      </c>
      <c r="P57" s="9"/>
    </row>
    <row r="58" spans="1:16">
      <c r="A58" s="12"/>
      <c r="B58" s="25">
        <v>337.9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602301</v>
      </c>
      <c r="N58" s="47">
        <f t="shared" si="9"/>
        <v>602301</v>
      </c>
      <c r="O58" s="48">
        <f t="shared" si="7"/>
        <v>1.2115197779319917</v>
      </c>
      <c r="P58" s="9"/>
    </row>
    <row r="59" spans="1:16">
      <c r="A59" s="12"/>
      <c r="B59" s="25">
        <v>339</v>
      </c>
      <c r="C59" s="20" t="s">
        <v>165</v>
      </c>
      <c r="D59" s="47">
        <v>526521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526521</v>
      </c>
      <c r="O59" s="48">
        <f t="shared" si="7"/>
        <v>1.0590894004767222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SUM(D61:D99)</f>
        <v>32348353</v>
      </c>
      <c r="E60" s="32">
        <f t="shared" si="10"/>
        <v>17505223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39015813</v>
      </c>
      <c r="J60" s="32">
        <f t="shared" si="10"/>
        <v>61041039</v>
      </c>
      <c r="K60" s="32">
        <f t="shared" si="10"/>
        <v>0</v>
      </c>
      <c r="L60" s="32">
        <f t="shared" si="10"/>
        <v>0</v>
      </c>
      <c r="M60" s="32">
        <f t="shared" si="10"/>
        <v>5270528</v>
      </c>
      <c r="N60" s="32">
        <f t="shared" si="9"/>
        <v>155180956</v>
      </c>
      <c r="O60" s="46">
        <f t="shared" si="7"/>
        <v>312.14425570004727</v>
      </c>
      <c r="P60" s="10"/>
    </row>
    <row r="61" spans="1:16">
      <c r="A61" s="12"/>
      <c r="B61" s="25">
        <v>341.1</v>
      </c>
      <c r="C61" s="20" t="s">
        <v>73</v>
      </c>
      <c r="D61" s="47">
        <v>338658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2236603</v>
      </c>
      <c r="N61" s="47">
        <f t="shared" si="9"/>
        <v>2575261</v>
      </c>
      <c r="O61" s="48">
        <f t="shared" si="7"/>
        <v>5.1801003731305757</v>
      </c>
      <c r="P61" s="9"/>
    </row>
    <row r="62" spans="1:16">
      <c r="A62" s="12"/>
      <c r="B62" s="25">
        <v>341.15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1392599</v>
      </c>
      <c r="N62" s="47">
        <f t="shared" ref="N62:N99" si="11">SUM(D62:M62)</f>
        <v>1392599</v>
      </c>
      <c r="O62" s="48">
        <f t="shared" si="7"/>
        <v>2.8011928109505275</v>
      </c>
      <c r="P62" s="9"/>
    </row>
    <row r="63" spans="1:16">
      <c r="A63" s="12"/>
      <c r="B63" s="25">
        <v>341.2</v>
      </c>
      <c r="C63" s="20" t="s">
        <v>75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61041039</v>
      </c>
      <c r="K63" s="47">
        <v>0</v>
      </c>
      <c r="L63" s="47">
        <v>0</v>
      </c>
      <c r="M63" s="47">
        <v>0</v>
      </c>
      <c r="N63" s="47">
        <f t="shared" si="11"/>
        <v>61041039</v>
      </c>
      <c r="O63" s="48">
        <f t="shared" si="7"/>
        <v>122.78316990012974</v>
      </c>
      <c r="P63" s="9"/>
    </row>
    <row r="64" spans="1:16">
      <c r="A64" s="12"/>
      <c r="B64" s="25">
        <v>341.3</v>
      </c>
      <c r="C64" s="20" t="s">
        <v>76</v>
      </c>
      <c r="D64" s="47">
        <v>272368</v>
      </c>
      <c r="E64" s="47">
        <v>247627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519995</v>
      </c>
      <c r="O64" s="48">
        <f t="shared" si="7"/>
        <v>1.0459624455641714</v>
      </c>
      <c r="P64" s="9"/>
    </row>
    <row r="65" spans="1:16">
      <c r="A65" s="12"/>
      <c r="B65" s="25">
        <v>341.51</v>
      </c>
      <c r="C65" s="20" t="s">
        <v>77</v>
      </c>
      <c r="D65" s="47">
        <v>2748960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2748960</v>
      </c>
      <c r="O65" s="48">
        <f t="shared" si="7"/>
        <v>5.5294934073560027</v>
      </c>
      <c r="P65" s="9"/>
    </row>
    <row r="66" spans="1:16">
      <c r="A66" s="12"/>
      <c r="B66" s="25">
        <v>341.52</v>
      </c>
      <c r="C66" s="20" t="s">
        <v>78</v>
      </c>
      <c r="D66" s="47">
        <v>813671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813671</v>
      </c>
      <c r="O66" s="48">
        <f t="shared" si="7"/>
        <v>1.6366874855424474</v>
      </c>
      <c r="P66" s="9"/>
    </row>
    <row r="67" spans="1:16">
      <c r="A67" s="12"/>
      <c r="B67" s="25">
        <v>341.53</v>
      </c>
      <c r="C67" s="20" t="s">
        <v>191</v>
      </c>
      <c r="D67" s="47">
        <v>528931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528931</v>
      </c>
      <c r="O67" s="48">
        <f t="shared" si="7"/>
        <v>1.0639370807309738</v>
      </c>
      <c r="P67" s="9"/>
    </row>
    <row r="68" spans="1:16">
      <c r="A68" s="12"/>
      <c r="B68" s="25">
        <v>341.55</v>
      </c>
      <c r="C68" s="20" t="s">
        <v>79</v>
      </c>
      <c r="D68" s="47">
        <v>15396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15396</v>
      </c>
      <c r="O68" s="48">
        <f t="shared" si="7"/>
        <v>3.0968832030896419E-2</v>
      </c>
      <c r="P68" s="9"/>
    </row>
    <row r="69" spans="1:16">
      <c r="A69" s="12"/>
      <c r="B69" s="25">
        <v>341.56</v>
      </c>
      <c r="C69" s="20" t="s">
        <v>80</v>
      </c>
      <c r="D69" s="47">
        <v>778908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778908</v>
      </c>
      <c r="O69" s="48">
        <f t="shared" ref="O69:O100" si="12">(N69/O$124)</f>
        <v>1.5667622122318439</v>
      </c>
      <c r="P69" s="9"/>
    </row>
    <row r="70" spans="1:16">
      <c r="A70" s="12"/>
      <c r="B70" s="25">
        <v>341.8</v>
      </c>
      <c r="C70" s="20" t="s">
        <v>81</v>
      </c>
      <c r="D70" s="47">
        <v>2703314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2703314</v>
      </c>
      <c r="O70" s="48">
        <f t="shared" si="12"/>
        <v>5.4376771364491248</v>
      </c>
      <c r="P70" s="9"/>
    </row>
    <row r="71" spans="1:16">
      <c r="A71" s="12"/>
      <c r="B71" s="25">
        <v>341.9</v>
      </c>
      <c r="C71" s="20" t="s">
        <v>82</v>
      </c>
      <c r="D71" s="47">
        <v>2096560</v>
      </c>
      <c r="E71" s="47">
        <v>6663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1641326</v>
      </c>
      <c r="N71" s="47">
        <f t="shared" si="11"/>
        <v>3744549</v>
      </c>
      <c r="O71" s="48">
        <f t="shared" si="12"/>
        <v>7.5321063271279005</v>
      </c>
      <c r="P71" s="9"/>
    </row>
    <row r="72" spans="1:16">
      <c r="A72" s="12"/>
      <c r="B72" s="25">
        <v>342.1</v>
      </c>
      <c r="C72" s="20" t="s">
        <v>83</v>
      </c>
      <c r="D72" s="47">
        <v>1129259</v>
      </c>
      <c r="E72" s="47">
        <v>12405557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13534816</v>
      </c>
      <c r="O72" s="48">
        <f t="shared" si="12"/>
        <v>27.225087248187148</v>
      </c>
      <c r="P72" s="9"/>
    </row>
    <row r="73" spans="1:16">
      <c r="A73" s="12"/>
      <c r="B73" s="25">
        <v>342.2</v>
      </c>
      <c r="C73" s="20" t="s">
        <v>84</v>
      </c>
      <c r="D73" s="47">
        <v>0</v>
      </c>
      <c r="E73" s="47">
        <v>162549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162549</v>
      </c>
      <c r="O73" s="48">
        <f t="shared" si="12"/>
        <v>0.32696496997857766</v>
      </c>
      <c r="P73" s="9"/>
    </row>
    <row r="74" spans="1:16">
      <c r="A74" s="12"/>
      <c r="B74" s="25">
        <v>342.3</v>
      </c>
      <c r="C74" s="20" t="s">
        <v>85</v>
      </c>
      <c r="D74" s="47">
        <v>107981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107981</v>
      </c>
      <c r="O74" s="48">
        <f t="shared" si="12"/>
        <v>0.21720222470305445</v>
      </c>
      <c r="P74" s="9"/>
    </row>
    <row r="75" spans="1:16">
      <c r="A75" s="12"/>
      <c r="B75" s="25">
        <v>342.4</v>
      </c>
      <c r="C75" s="20" t="s">
        <v>86</v>
      </c>
      <c r="D75" s="47">
        <v>0</v>
      </c>
      <c r="E75" s="47">
        <v>64400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64400</v>
      </c>
      <c r="O75" s="48">
        <f t="shared" si="12"/>
        <v>0.12953967152440435</v>
      </c>
      <c r="P75" s="9"/>
    </row>
    <row r="76" spans="1:16">
      <c r="A76" s="12"/>
      <c r="B76" s="25">
        <v>342.6</v>
      </c>
      <c r="C76" s="20" t="s">
        <v>88</v>
      </c>
      <c r="D76" s="47">
        <v>14000083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14000083</v>
      </c>
      <c r="O76" s="48">
        <f t="shared" si="12"/>
        <v>28.16096511078257</v>
      </c>
      <c r="P76" s="9"/>
    </row>
    <row r="77" spans="1:16">
      <c r="A77" s="12"/>
      <c r="B77" s="25">
        <v>342.9</v>
      </c>
      <c r="C77" s="20" t="s">
        <v>89</v>
      </c>
      <c r="D77" s="47">
        <v>752917</v>
      </c>
      <c r="E77" s="47">
        <v>17350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770267</v>
      </c>
      <c r="O77" s="48">
        <f t="shared" si="12"/>
        <v>1.549380965311931</v>
      </c>
      <c r="P77" s="9"/>
    </row>
    <row r="78" spans="1:16">
      <c r="A78" s="12"/>
      <c r="B78" s="25">
        <v>343.4</v>
      </c>
      <c r="C78" s="20" t="s">
        <v>92</v>
      </c>
      <c r="D78" s="47">
        <v>0</v>
      </c>
      <c r="E78" s="47">
        <v>2032</v>
      </c>
      <c r="F78" s="47">
        <v>0</v>
      </c>
      <c r="G78" s="47">
        <v>0</v>
      </c>
      <c r="H78" s="47">
        <v>0</v>
      </c>
      <c r="I78" s="47">
        <v>11935663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11937695</v>
      </c>
      <c r="O78" s="48">
        <f t="shared" si="12"/>
        <v>24.012501382896339</v>
      </c>
      <c r="P78" s="9"/>
    </row>
    <row r="79" spans="1:16">
      <c r="A79" s="12"/>
      <c r="B79" s="25">
        <v>343.5</v>
      </c>
      <c r="C79" s="20" t="s">
        <v>93</v>
      </c>
      <c r="D79" s="47">
        <v>0</v>
      </c>
      <c r="E79" s="47">
        <v>78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78</v>
      </c>
      <c r="O79" s="48">
        <f t="shared" si="12"/>
        <v>1.5689587544881272E-4</v>
      </c>
      <c r="P79" s="9"/>
    </row>
    <row r="80" spans="1:16">
      <c r="A80" s="12"/>
      <c r="B80" s="25">
        <v>343.6</v>
      </c>
      <c r="C80" s="20" t="s">
        <v>167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13813650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13813650</v>
      </c>
      <c r="O80" s="48">
        <f t="shared" si="12"/>
        <v>27.785957819147331</v>
      </c>
      <c r="P80" s="9"/>
    </row>
    <row r="81" spans="1:16">
      <c r="A81" s="12"/>
      <c r="B81" s="25">
        <v>343.7</v>
      </c>
      <c r="C81" s="20" t="s">
        <v>94</v>
      </c>
      <c r="D81" s="47">
        <v>0</v>
      </c>
      <c r="E81" s="47">
        <v>39985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39985</v>
      </c>
      <c r="O81" s="48">
        <f t="shared" si="12"/>
        <v>8.0429251023343293E-2</v>
      </c>
      <c r="P81" s="9"/>
    </row>
    <row r="82" spans="1:16">
      <c r="A82" s="12"/>
      <c r="B82" s="25">
        <v>343.9</v>
      </c>
      <c r="C82" s="20" t="s">
        <v>95</v>
      </c>
      <c r="D82" s="47">
        <v>23868</v>
      </c>
      <c r="E82" s="47">
        <v>128773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152641</v>
      </c>
      <c r="O82" s="48">
        <f t="shared" si="12"/>
        <v>0.3070351708254131</v>
      </c>
      <c r="P82" s="9"/>
    </row>
    <row r="83" spans="1:16">
      <c r="A83" s="12"/>
      <c r="B83" s="25">
        <v>344.1</v>
      </c>
      <c r="C83" s="20" t="s">
        <v>96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7308236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7308236</v>
      </c>
      <c r="O83" s="48">
        <f t="shared" si="12"/>
        <v>14.700411348801657</v>
      </c>
      <c r="P83" s="9"/>
    </row>
    <row r="84" spans="1:16">
      <c r="A84" s="12"/>
      <c r="B84" s="25">
        <v>344.3</v>
      </c>
      <c r="C84" s="20" t="s">
        <v>97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3223972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3223972</v>
      </c>
      <c r="O84" s="48">
        <f t="shared" si="12"/>
        <v>6.4849731969546109</v>
      </c>
      <c r="P84" s="9"/>
    </row>
    <row r="85" spans="1:16">
      <c r="A85" s="12"/>
      <c r="B85" s="25">
        <v>344.5</v>
      </c>
      <c r="C85" s="20" t="s">
        <v>98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2389043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2389043</v>
      </c>
      <c r="O85" s="48">
        <f t="shared" si="12"/>
        <v>4.8055255508956138</v>
      </c>
      <c r="P85" s="9"/>
    </row>
    <row r="86" spans="1:16">
      <c r="A86" s="12"/>
      <c r="B86" s="25">
        <v>344.6</v>
      </c>
      <c r="C86" s="20" t="s">
        <v>168</v>
      </c>
      <c r="D86" s="47">
        <v>2687446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2687446</v>
      </c>
      <c r="O86" s="48">
        <f t="shared" si="12"/>
        <v>5.4057588832232044</v>
      </c>
      <c r="P86" s="9"/>
    </row>
    <row r="87" spans="1:16">
      <c r="A87" s="12"/>
      <c r="B87" s="25">
        <v>344.9</v>
      </c>
      <c r="C87" s="20" t="s">
        <v>99</v>
      </c>
      <c r="D87" s="47">
        <v>0</v>
      </c>
      <c r="E87" s="47">
        <v>646528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646528</v>
      </c>
      <c r="O87" s="48">
        <f t="shared" si="12"/>
        <v>1.3004817507970512</v>
      </c>
      <c r="P87" s="9"/>
    </row>
    <row r="88" spans="1:16">
      <c r="A88" s="12"/>
      <c r="B88" s="25">
        <v>345.1</v>
      </c>
      <c r="C88" s="20" t="s">
        <v>100</v>
      </c>
      <c r="D88" s="47">
        <v>0</v>
      </c>
      <c r="E88" s="47">
        <v>1922646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1922646</v>
      </c>
      <c r="O88" s="48">
        <f t="shared" si="12"/>
        <v>3.8673747095917692</v>
      </c>
      <c r="P88" s="9"/>
    </row>
    <row r="89" spans="1:16">
      <c r="A89" s="12"/>
      <c r="B89" s="25">
        <v>346.1</v>
      </c>
      <c r="C89" s="20" t="s">
        <v>101</v>
      </c>
      <c r="D89" s="47">
        <v>28730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28730</v>
      </c>
      <c r="O89" s="48">
        <f t="shared" si="12"/>
        <v>5.7789980790312688E-2</v>
      </c>
      <c r="P89" s="9"/>
    </row>
    <row r="90" spans="1:16">
      <c r="A90" s="12"/>
      <c r="B90" s="25">
        <v>346.4</v>
      </c>
      <c r="C90" s="20" t="s">
        <v>102</v>
      </c>
      <c r="D90" s="47">
        <v>0</v>
      </c>
      <c r="E90" s="47">
        <v>121437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121437</v>
      </c>
      <c r="O90" s="48">
        <f t="shared" si="12"/>
        <v>0.24426877470355732</v>
      </c>
      <c r="P90" s="9"/>
    </row>
    <row r="91" spans="1:16">
      <c r="A91" s="12"/>
      <c r="B91" s="25">
        <v>347.1</v>
      </c>
      <c r="C91" s="20" t="s">
        <v>104</v>
      </c>
      <c r="D91" s="47">
        <v>0</v>
      </c>
      <c r="E91" s="47">
        <v>83216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83216</v>
      </c>
      <c r="O91" s="48">
        <f t="shared" si="12"/>
        <v>0.16738778424805639</v>
      </c>
      <c r="P91" s="9"/>
    </row>
    <row r="92" spans="1:16">
      <c r="A92" s="12"/>
      <c r="B92" s="25">
        <v>347.2</v>
      </c>
      <c r="C92" s="20" t="s">
        <v>105</v>
      </c>
      <c r="D92" s="47">
        <v>1062216</v>
      </c>
      <c r="E92" s="47">
        <v>387810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1450026</v>
      </c>
      <c r="O92" s="48">
        <f t="shared" si="12"/>
        <v>2.9167063935069244</v>
      </c>
      <c r="P92" s="9"/>
    </row>
    <row r="93" spans="1:16">
      <c r="A93" s="12"/>
      <c r="B93" s="25">
        <v>347.4</v>
      </c>
      <c r="C93" s="20" t="s">
        <v>106</v>
      </c>
      <c r="D93" s="47">
        <v>83685</v>
      </c>
      <c r="E93" s="47">
        <v>0</v>
      </c>
      <c r="F93" s="47">
        <v>0</v>
      </c>
      <c r="G93" s="47">
        <v>0</v>
      </c>
      <c r="H93" s="47">
        <v>0</v>
      </c>
      <c r="I93" s="47">
        <v>345249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428934</v>
      </c>
      <c r="O93" s="48">
        <f t="shared" si="12"/>
        <v>0.86279455692001328</v>
      </c>
      <c r="P93" s="9"/>
    </row>
    <row r="94" spans="1:16">
      <c r="A94" s="12"/>
      <c r="B94" s="25">
        <v>347.5</v>
      </c>
      <c r="C94" s="20" t="s">
        <v>107</v>
      </c>
      <c r="D94" s="47">
        <v>255727</v>
      </c>
      <c r="E94" s="47">
        <v>1268572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1524299</v>
      </c>
      <c r="O94" s="48">
        <f t="shared" si="12"/>
        <v>3.0661054621890997</v>
      </c>
      <c r="P94" s="9"/>
    </row>
    <row r="95" spans="1:16">
      <c r="A95" s="12"/>
      <c r="B95" s="25">
        <v>348.92200000000003</v>
      </c>
      <c r="C95" s="20" t="s">
        <v>109</v>
      </c>
      <c r="D95" s="47">
        <v>127214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127214</v>
      </c>
      <c r="O95" s="48">
        <f t="shared" si="12"/>
        <v>0.25588912691468285</v>
      </c>
      <c r="P95" s="9"/>
    </row>
    <row r="96" spans="1:16">
      <c r="A96" s="12"/>
      <c r="B96" s="25">
        <v>348.923</v>
      </c>
      <c r="C96" s="20" t="s">
        <v>110</v>
      </c>
      <c r="D96" s="47">
        <v>344732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344732</v>
      </c>
      <c r="O96" s="48">
        <f t="shared" si="12"/>
        <v>0.69342344788743726</v>
      </c>
      <c r="P96" s="9"/>
    </row>
    <row r="97" spans="1:16">
      <c r="A97" s="12"/>
      <c r="B97" s="25">
        <v>348.92399999999998</v>
      </c>
      <c r="C97" s="20" t="s">
        <v>111</v>
      </c>
      <c r="D97" s="47">
        <v>258994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258994</v>
      </c>
      <c r="O97" s="48">
        <f t="shared" si="12"/>
        <v>0.5209626969998693</v>
      </c>
      <c r="P97" s="9"/>
    </row>
    <row r="98" spans="1:16">
      <c r="A98" s="12"/>
      <c r="B98" s="25">
        <v>348.93</v>
      </c>
      <c r="C98" s="20" t="s">
        <v>112</v>
      </c>
      <c r="D98" s="47">
        <v>757182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757182</v>
      </c>
      <c r="O98" s="48">
        <f t="shared" si="12"/>
        <v>1.5230606764626013</v>
      </c>
      <c r="P98" s="9"/>
    </row>
    <row r="99" spans="1:16">
      <c r="A99" s="12"/>
      <c r="B99" s="25">
        <v>348.99</v>
      </c>
      <c r="C99" s="20" t="s">
        <v>169</v>
      </c>
      <c r="D99" s="47">
        <v>431553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431553</v>
      </c>
      <c r="O99" s="48">
        <f t="shared" si="12"/>
        <v>0.86806263766104452</v>
      </c>
      <c r="P99" s="9"/>
    </row>
    <row r="100" spans="1:16" ht="15.75">
      <c r="A100" s="29" t="s">
        <v>70</v>
      </c>
      <c r="B100" s="30"/>
      <c r="C100" s="31"/>
      <c r="D100" s="32">
        <f t="shared" ref="D100:M100" si="13">SUM(D101:D106)</f>
        <v>1098754</v>
      </c>
      <c r="E100" s="32">
        <f t="shared" si="13"/>
        <v>932020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 t="shared" ref="N100:N108" si="14">SUM(D100:M100)</f>
        <v>2030774</v>
      </c>
      <c r="O100" s="46">
        <f t="shared" si="12"/>
        <v>4.0848726226754772</v>
      </c>
      <c r="P100" s="10"/>
    </row>
    <row r="101" spans="1:16">
      <c r="A101" s="13"/>
      <c r="B101" s="40">
        <v>351.1</v>
      </c>
      <c r="C101" s="21" t="s">
        <v>122</v>
      </c>
      <c r="D101" s="47">
        <v>360487</v>
      </c>
      <c r="E101" s="47">
        <v>47337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407824</v>
      </c>
      <c r="O101" s="48">
        <f t="shared" ref="O101:O122" si="15">(N101/O$124)</f>
        <v>0.82033209626969994</v>
      </c>
      <c r="P101" s="9"/>
    </row>
    <row r="102" spans="1:16">
      <c r="A102" s="13"/>
      <c r="B102" s="40">
        <v>351.6</v>
      </c>
      <c r="C102" s="21" t="s">
        <v>123</v>
      </c>
      <c r="D102" s="47">
        <v>184655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184655</v>
      </c>
      <c r="O102" s="48">
        <f t="shared" si="15"/>
        <v>0.37143087026923732</v>
      </c>
      <c r="P102" s="9"/>
    </row>
    <row r="103" spans="1:16">
      <c r="A103" s="13"/>
      <c r="B103" s="40">
        <v>352</v>
      </c>
      <c r="C103" s="21" t="s">
        <v>124</v>
      </c>
      <c r="D103" s="47">
        <v>0</v>
      </c>
      <c r="E103" s="47">
        <v>431892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431892</v>
      </c>
      <c r="O103" s="48">
        <f t="shared" si="15"/>
        <v>0.8687445312735721</v>
      </c>
      <c r="P103" s="9"/>
    </row>
    <row r="104" spans="1:16">
      <c r="A104" s="13"/>
      <c r="B104" s="40">
        <v>354</v>
      </c>
      <c r="C104" s="21" t="s">
        <v>125</v>
      </c>
      <c r="D104" s="47">
        <v>16550</v>
      </c>
      <c r="E104" s="47">
        <v>222478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239028</v>
      </c>
      <c r="O104" s="48">
        <f t="shared" si="15"/>
        <v>0.48080137585613852</v>
      </c>
      <c r="P104" s="9"/>
    </row>
    <row r="105" spans="1:16">
      <c r="A105" s="13"/>
      <c r="B105" s="40">
        <v>355</v>
      </c>
      <c r="C105" s="21" t="s">
        <v>126</v>
      </c>
      <c r="D105" s="47">
        <v>0</v>
      </c>
      <c r="E105" s="47">
        <v>230313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230313</v>
      </c>
      <c r="O105" s="48">
        <f t="shared" si="15"/>
        <v>0.46327127900310777</v>
      </c>
      <c r="P105" s="9"/>
    </row>
    <row r="106" spans="1:16">
      <c r="A106" s="13"/>
      <c r="B106" s="40">
        <v>359</v>
      </c>
      <c r="C106" s="21" t="s">
        <v>127</v>
      </c>
      <c r="D106" s="47">
        <v>537062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537062</v>
      </c>
      <c r="O106" s="48">
        <f t="shared" si="15"/>
        <v>1.0802924700037213</v>
      </c>
      <c r="P106" s="9"/>
    </row>
    <row r="107" spans="1:16" ht="15.75">
      <c r="A107" s="29" t="s">
        <v>5</v>
      </c>
      <c r="B107" s="30"/>
      <c r="C107" s="31"/>
      <c r="D107" s="32">
        <f t="shared" ref="D107:M107" si="16">SUM(D108:D115)</f>
        <v>4674220</v>
      </c>
      <c r="E107" s="32">
        <f t="shared" si="16"/>
        <v>3592537</v>
      </c>
      <c r="F107" s="32">
        <f t="shared" si="16"/>
        <v>87233</v>
      </c>
      <c r="G107" s="32">
        <f t="shared" si="16"/>
        <v>980837</v>
      </c>
      <c r="H107" s="32">
        <f t="shared" si="16"/>
        <v>0</v>
      </c>
      <c r="I107" s="32">
        <f t="shared" si="16"/>
        <v>5004847</v>
      </c>
      <c r="J107" s="32">
        <f t="shared" si="16"/>
        <v>943280</v>
      </c>
      <c r="K107" s="32">
        <f t="shared" si="16"/>
        <v>386551</v>
      </c>
      <c r="L107" s="32">
        <f t="shared" si="16"/>
        <v>0</v>
      </c>
      <c r="M107" s="32">
        <f t="shared" si="16"/>
        <v>18502</v>
      </c>
      <c r="N107" s="32">
        <f t="shared" si="14"/>
        <v>15688007</v>
      </c>
      <c r="O107" s="46">
        <f t="shared" si="15"/>
        <v>31.556199901437207</v>
      </c>
      <c r="P107" s="10"/>
    </row>
    <row r="108" spans="1:16">
      <c r="A108" s="12"/>
      <c r="B108" s="25">
        <v>361.1</v>
      </c>
      <c r="C108" s="20" t="s">
        <v>129</v>
      </c>
      <c r="D108" s="47">
        <v>766975</v>
      </c>
      <c r="E108" s="47">
        <v>1106354</v>
      </c>
      <c r="F108" s="47">
        <v>87233</v>
      </c>
      <c r="G108" s="47">
        <v>723237</v>
      </c>
      <c r="H108" s="47">
        <v>0</v>
      </c>
      <c r="I108" s="47">
        <v>313363</v>
      </c>
      <c r="J108" s="47">
        <v>602916</v>
      </c>
      <c r="K108" s="47">
        <v>24152</v>
      </c>
      <c r="L108" s="47">
        <v>0</v>
      </c>
      <c r="M108" s="47">
        <v>3181</v>
      </c>
      <c r="N108" s="47">
        <f t="shared" si="14"/>
        <v>3627411</v>
      </c>
      <c r="O108" s="48">
        <f t="shared" si="15"/>
        <v>7.2964849289442721</v>
      </c>
      <c r="P108" s="9"/>
    </row>
    <row r="109" spans="1:16">
      <c r="A109" s="12"/>
      <c r="B109" s="25">
        <v>361.2</v>
      </c>
      <c r="C109" s="20" t="s">
        <v>130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55855</v>
      </c>
      <c r="L109" s="47">
        <v>0</v>
      </c>
      <c r="M109" s="47">
        <v>0</v>
      </c>
      <c r="N109" s="47">
        <f t="shared" ref="N109:N115" si="17">SUM(D109:M109)</f>
        <v>55855</v>
      </c>
      <c r="O109" s="48">
        <f t="shared" si="15"/>
        <v>0.11235152722042865</v>
      </c>
      <c r="P109" s="9"/>
    </row>
    <row r="110" spans="1:16">
      <c r="A110" s="12"/>
      <c r="B110" s="25">
        <v>361.3</v>
      </c>
      <c r="C110" s="20" t="s">
        <v>131</v>
      </c>
      <c r="D110" s="47">
        <v>121037</v>
      </c>
      <c r="E110" s="47">
        <v>120911</v>
      </c>
      <c r="F110" s="47">
        <v>0</v>
      </c>
      <c r="G110" s="47">
        <v>0</v>
      </c>
      <c r="H110" s="47">
        <v>0</v>
      </c>
      <c r="I110" s="47">
        <v>101963</v>
      </c>
      <c r="J110" s="47">
        <v>87216</v>
      </c>
      <c r="K110" s="47">
        <v>306544</v>
      </c>
      <c r="L110" s="47">
        <v>0</v>
      </c>
      <c r="M110" s="47">
        <v>0</v>
      </c>
      <c r="N110" s="47">
        <f t="shared" si="17"/>
        <v>737671</v>
      </c>
      <c r="O110" s="48">
        <f t="shared" si="15"/>
        <v>1.4838145812589889</v>
      </c>
      <c r="P110" s="9"/>
    </row>
    <row r="111" spans="1:16">
      <c r="A111" s="12"/>
      <c r="B111" s="25">
        <v>362</v>
      </c>
      <c r="C111" s="20" t="s">
        <v>132</v>
      </c>
      <c r="D111" s="47">
        <v>558136</v>
      </c>
      <c r="E111" s="47">
        <v>997944</v>
      </c>
      <c r="F111" s="47">
        <v>0</v>
      </c>
      <c r="G111" s="47">
        <v>0</v>
      </c>
      <c r="H111" s="47">
        <v>0</v>
      </c>
      <c r="I111" s="47">
        <v>3376469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4932549</v>
      </c>
      <c r="O111" s="48">
        <f t="shared" si="15"/>
        <v>9.9217511993482788</v>
      </c>
      <c r="P111" s="9"/>
    </row>
    <row r="112" spans="1:16">
      <c r="A112" s="12"/>
      <c r="B112" s="25">
        <v>364</v>
      </c>
      <c r="C112" s="20" t="s">
        <v>133</v>
      </c>
      <c r="D112" s="47">
        <v>238230</v>
      </c>
      <c r="E112" s="47">
        <v>528284</v>
      </c>
      <c r="F112" s="47">
        <v>0</v>
      </c>
      <c r="G112" s="47">
        <v>0</v>
      </c>
      <c r="H112" s="47">
        <v>0</v>
      </c>
      <c r="I112" s="47">
        <v>170654</v>
      </c>
      <c r="J112" s="47">
        <v>81384</v>
      </c>
      <c r="K112" s="47">
        <v>0</v>
      </c>
      <c r="L112" s="47">
        <v>0</v>
      </c>
      <c r="M112" s="47">
        <v>3447</v>
      </c>
      <c r="N112" s="47">
        <f t="shared" si="17"/>
        <v>1021999</v>
      </c>
      <c r="O112" s="48">
        <f t="shared" si="15"/>
        <v>2.0557362540103994</v>
      </c>
      <c r="P112" s="9"/>
    </row>
    <row r="113" spans="1:119">
      <c r="A113" s="12"/>
      <c r="B113" s="25">
        <v>365</v>
      </c>
      <c r="C113" s="20" t="s">
        <v>134</v>
      </c>
      <c r="D113" s="47">
        <v>2346</v>
      </c>
      <c r="E113" s="47">
        <v>0</v>
      </c>
      <c r="F113" s="47">
        <v>0</v>
      </c>
      <c r="G113" s="47">
        <v>0</v>
      </c>
      <c r="H113" s="47">
        <v>0</v>
      </c>
      <c r="I113" s="47">
        <v>382596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384942</v>
      </c>
      <c r="O113" s="48">
        <f t="shared" si="15"/>
        <v>0.77430528316688285</v>
      </c>
      <c r="P113" s="9"/>
    </row>
    <row r="114" spans="1:119">
      <c r="A114" s="12"/>
      <c r="B114" s="25">
        <v>366</v>
      </c>
      <c r="C114" s="20" t="s">
        <v>135</v>
      </c>
      <c r="D114" s="47">
        <v>1243801</v>
      </c>
      <c r="E114" s="47">
        <v>251342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1495143</v>
      </c>
      <c r="O114" s="48">
        <f t="shared" si="15"/>
        <v>3.0074585885405667</v>
      </c>
      <c r="P114" s="9"/>
    </row>
    <row r="115" spans="1:119">
      <c r="A115" s="12"/>
      <c r="B115" s="25">
        <v>369.9</v>
      </c>
      <c r="C115" s="20" t="s">
        <v>136</v>
      </c>
      <c r="D115" s="47">
        <v>1743695</v>
      </c>
      <c r="E115" s="47">
        <v>587702</v>
      </c>
      <c r="F115" s="47">
        <v>0</v>
      </c>
      <c r="G115" s="47">
        <v>257600</v>
      </c>
      <c r="H115" s="47">
        <v>0</v>
      </c>
      <c r="I115" s="47">
        <v>659802</v>
      </c>
      <c r="J115" s="47">
        <v>171764</v>
      </c>
      <c r="K115" s="47">
        <v>0</v>
      </c>
      <c r="L115" s="47">
        <v>0</v>
      </c>
      <c r="M115" s="47">
        <v>11874</v>
      </c>
      <c r="N115" s="47">
        <f t="shared" si="17"/>
        <v>3432437</v>
      </c>
      <c r="O115" s="48">
        <f t="shared" si="15"/>
        <v>6.9042975389473895</v>
      </c>
      <c r="P115" s="9"/>
    </row>
    <row r="116" spans="1:119" ht="15.75">
      <c r="A116" s="29" t="s">
        <v>71</v>
      </c>
      <c r="B116" s="30"/>
      <c r="C116" s="31"/>
      <c r="D116" s="32">
        <f t="shared" ref="D116:M116" si="18">SUM(D117:D121)</f>
        <v>5427671</v>
      </c>
      <c r="E116" s="32">
        <f t="shared" si="18"/>
        <v>11308786</v>
      </c>
      <c r="F116" s="32">
        <f t="shared" si="18"/>
        <v>25083172</v>
      </c>
      <c r="G116" s="32">
        <f t="shared" si="18"/>
        <v>4357362</v>
      </c>
      <c r="H116" s="32">
        <f t="shared" si="18"/>
        <v>0</v>
      </c>
      <c r="I116" s="32">
        <f t="shared" si="18"/>
        <v>7657666</v>
      </c>
      <c r="J116" s="32">
        <f t="shared" si="18"/>
        <v>875020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 t="shared" ref="N116:N122" si="19">SUM(D116:M116)</f>
        <v>54709677</v>
      </c>
      <c r="O116" s="46">
        <f t="shared" si="15"/>
        <v>110.04772651842018</v>
      </c>
      <c r="P116" s="9"/>
    </row>
    <row r="117" spans="1:119">
      <c r="A117" s="12"/>
      <c r="B117" s="25">
        <v>381</v>
      </c>
      <c r="C117" s="20" t="s">
        <v>137</v>
      </c>
      <c r="D117" s="47">
        <v>5427671</v>
      </c>
      <c r="E117" s="47">
        <v>11308786</v>
      </c>
      <c r="F117" s="47">
        <v>20303172</v>
      </c>
      <c r="G117" s="47">
        <v>4357362</v>
      </c>
      <c r="H117" s="47">
        <v>0</v>
      </c>
      <c r="I117" s="47">
        <v>7391803</v>
      </c>
      <c r="J117" s="47">
        <v>873000</v>
      </c>
      <c r="K117" s="47">
        <v>0</v>
      </c>
      <c r="L117" s="47">
        <v>0</v>
      </c>
      <c r="M117" s="47">
        <v>0</v>
      </c>
      <c r="N117" s="47">
        <f t="shared" si="19"/>
        <v>49661794</v>
      </c>
      <c r="O117" s="48">
        <f t="shared" si="15"/>
        <v>99.893982640879415</v>
      </c>
      <c r="P117" s="9"/>
    </row>
    <row r="118" spans="1:119">
      <c r="A118" s="12"/>
      <c r="B118" s="25">
        <v>384</v>
      </c>
      <c r="C118" s="20" t="s">
        <v>139</v>
      </c>
      <c r="D118" s="47">
        <v>0</v>
      </c>
      <c r="E118" s="47">
        <v>0</v>
      </c>
      <c r="F118" s="47">
        <v>4780000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4780000</v>
      </c>
      <c r="O118" s="48">
        <f t="shared" si="15"/>
        <v>9.6149010851964718</v>
      </c>
      <c r="P118" s="9"/>
    </row>
    <row r="119" spans="1:119">
      <c r="A119" s="12"/>
      <c r="B119" s="25">
        <v>389.4</v>
      </c>
      <c r="C119" s="20" t="s">
        <v>142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2020</v>
      </c>
      <c r="K119" s="47">
        <v>0</v>
      </c>
      <c r="L119" s="47">
        <v>0</v>
      </c>
      <c r="M119" s="47">
        <v>0</v>
      </c>
      <c r="N119" s="47">
        <f t="shared" si="19"/>
        <v>2020</v>
      </c>
      <c r="O119" s="48">
        <f t="shared" si="15"/>
        <v>4.0632008770077142E-3</v>
      </c>
      <c r="P119" s="9"/>
    </row>
    <row r="120" spans="1:119">
      <c r="A120" s="12"/>
      <c r="B120" s="25">
        <v>389.5</v>
      </c>
      <c r="C120" s="20" t="s">
        <v>143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172451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172451</v>
      </c>
      <c r="O120" s="48">
        <f t="shared" si="15"/>
        <v>0.34688270021824619</v>
      </c>
      <c r="P120" s="9"/>
    </row>
    <row r="121" spans="1:119" ht="15.75" thickBot="1">
      <c r="A121" s="12"/>
      <c r="B121" s="25">
        <v>389.8</v>
      </c>
      <c r="C121" s="20" t="s">
        <v>146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93412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93412</v>
      </c>
      <c r="O121" s="48">
        <f t="shared" si="15"/>
        <v>0.18789689124903197</v>
      </c>
      <c r="P121" s="9"/>
    </row>
    <row r="122" spans="1:119" ht="16.5" thickBot="1">
      <c r="A122" s="14" t="s">
        <v>113</v>
      </c>
      <c r="B122" s="23"/>
      <c r="C122" s="22"/>
      <c r="D122" s="15">
        <f t="shared" ref="D122:M122" si="20">SUM(D5,D15,D26,D60,D100,D107,D116)</f>
        <v>186003334</v>
      </c>
      <c r="E122" s="15">
        <f t="shared" si="20"/>
        <v>181387975</v>
      </c>
      <c r="F122" s="15">
        <f t="shared" si="20"/>
        <v>28570725</v>
      </c>
      <c r="G122" s="15">
        <f t="shared" si="20"/>
        <v>5482745</v>
      </c>
      <c r="H122" s="15">
        <f t="shared" si="20"/>
        <v>0</v>
      </c>
      <c r="I122" s="15">
        <f t="shared" si="20"/>
        <v>75145363</v>
      </c>
      <c r="J122" s="15">
        <f t="shared" si="20"/>
        <v>62859339</v>
      </c>
      <c r="K122" s="15">
        <f t="shared" si="20"/>
        <v>386551</v>
      </c>
      <c r="L122" s="15">
        <f t="shared" si="20"/>
        <v>0</v>
      </c>
      <c r="M122" s="15">
        <f t="shared" si="20"/>
        <v>17542266</v>
      </c>
      <c r="N122" s="15">
        <f t="shared" si="19"/>
        <v>557378298</v>
      </c>
      <c r="O122" s="38">
        <f t="shared" si="15"/>
        <v>1121.1584105240925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50" t="s">
        <v>192</v>
      </c>
      <c r="M124" s="50"/>
      <c r="N124" s="50"/>
      <c r="O124" s="44">
        <v>497145</v>
      </c>
    </row>
    <row r="125" spans="1:119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3"/>
    </row>
    <row r="126" spans="1:119" ht="15.75" customHeight="1" thickBot="1">
      <c r="A126" s="54" t="s">
        <v>173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134682538</v>
      </c>
      <c r="E5" s="27">
        <f t="shared" si="0"/>
        <v>100033467</v>
      </c>
      <c r="F5" s="27">
        <f t="shared" si="0"/>
        <v>3464514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238180519</v>
      </c>
      <c r="O5" s="33">
        <f t="shared" ref="O5:O36" si="1">(N5/O$126)</f>
        <v>480.78425312878483</v>
      </c>
      <c r="P5" s="6"/>
    </row>
    <row r="6" spans="1:133">
      <c r="A6" s="12"/>
      <c r="B6" s="25">
        <v>311</v>
      </c>
      <c r="C6" s="20" t="s">
        <v>3</v>
      </c>
      <c r="D6" s="47">
        <v>134557594</v>
      </c>
      <c r="E6" s="47">
        <v>60033365</v>
      </c>
      <c r="F6" s="47">
        <v>3464514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198055473</v>
      </c>
      <c r="O6" s="48">
        <f t="shared" si="1"/>
        <v>399.78900484457006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13708186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13708186</v>
      </c>
      <c r="O7" s="48">
        <f t="shared" si="1"/>
        <v>27.67094469115866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2260664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2260664</v>
      </c>
      <c r="O8" s="48">
        <f t="shared" si="1"/>
        <v>4.5633104561970121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7190064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7190064</v>
      </c>
      <c r="O9" s="48">
        <f t="shared" si="1"/>
        <v>14.513653613241825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5342756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5342756</v>
      </c>
      <c r="O10" s="48">
        <f t="shared" si="1"/>
        <v>10.784731530076705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6986496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6986496</v>
      </c>
      <c r="O11" s="48">
        <f t="shared" si="1"/>
        <v>14.10273718207509</v>
      </c>
      <c r="P11" s="9"/>
    </row>
    <row r="12" spans="1:133">
      <c r="A12" s="12"/>
      <c r="B12" s="25">
        <v>314.8</v>
      </c>
      <c r="C12" s="20" t="s">
        <v>17</v>
      </c>
      <c r="D12" s="47">
        <v>0</v>
      </c>
      <c r="E12" s="47">
        <v>323897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323897</v>
      </c>
      <c r="O12" s="48">
        <f t="shared" si="1"/>
        <v>0.65380904319741628</v>
      </c>
      <c r="P12" s="9"/>
    </row>
    <row r="13" spans="1:133">
      <c r="A13" s="12"/>
      <c r="B13" s="25">
        <v>315</v>
      </c>
      <c r="C13" s="20" t="s">
        <v>18</v>
      </c>
      <c r="D13" s="47">
        <v>0</v>
      </c>
      <c r="E13" s="47">
        <v>3998365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3998365</v>
      </c>
      <c r="O13" s="48">
        <f t="shared" si="1"/>
        <v>8.0709830440048442</v>
      </c>
      <c r="P13" s="9"/>
    </row>
    <row r="14" spans="1:133">
      <c r="A14" s="12"/>
      <c r="B14" s="25">
        <v>316</v>
      </c>
      <c r="C14" s="20" t="s">
        <v>19</v>
      </c>
      <c r="D14" s="47">
        <v>124944</v>
      </c>
      <c r="E14" s="47">
        <v>189674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314618</v>
      </c>
      <c r="O14" s="48">
        <f t="shared" si="1"/>
        <v>0.63507872426322165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SUM(D16:D23)</f>
        <v>797944</v>
      </c>
      <c r="E15" s="32">
        <f t="shared" si="3"/>
        <v>2681247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290720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3769911</v>
      </c>
      <c r="O15" s="46">
        <f t="shared" si="1"/>
        <v>7.6098324586192971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671161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671161</v>
      </c>
      <c r="O16" s="48">
        <f t="shared" si="1"/>
        <v>1.3547860314897053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277230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4">SUM(D17:M17)</f>
        <v>277230</v>
      </c>
      <c r="O17" s="48">
        <f t="shared" si="1"/>
        <v>0.55960839725474365</v>
      </c>
      <c r="P17" s="9"/>
    </row>
    <row r="18" spans="1:16">
      <c r="A18" s="12"/>
      <c r="B18" s="25">
        <v>323.89999999999998</v>
      </c>
      <c r="C18" s="20" t="s">
        <v>22</v>
      </c>
      <c r="D18" s="47">
        <v>488817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488817</v>
      </c>
      <c r="O18" s="48">
        <f t="shared" si="1"/>
        <v>0.98671174808235773</v>
      </c>
      <c r="P18" s="9"/>
    </row>
    <row r="19" spans="1:16">
      <c r="A19" s="12"/>
      <c r="B19" s="25">
        <v>324.12</v>
      </c>
      <c r="C19" s="20" t="s">
        <v>157</v>
      </c>
      <c r="D19" s="47">
        <v>0</v>
      </c>
      <c r="E19" s="47">
        <v>38053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38053</v>
      </c>
      <c r="O19" s="48">
        <f t="shared" si="1"/>
        <v>7.6812676624949533E-2</v>
      </c>
      <c r="P19" s="9"/>
    </row>
    <row r="20" spans="1:16">
      <c r="A20" s="12"/>
      <c r="B20" s="25">
        <v>324.32</v>
      </c>
      <c r="C20" s="20" t="s">
        <v>158</v>
      </c>
      <c r="D20" s="47">
        <v>0</v>
      </c>
      <c r="E20" s="47">
        <v>1492900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1492900</v>
      </c>
      <c r="O20" s="48">
        <f t="shared" si="1"/>
        <v>3.0135244247073074</v>
      </c>
      <c r="P20" s="9"/>
    </row>
    <row r="21" spans="1:16">
      <c r="A21" s="12"/>
      <c r="B21" s="25">
        <v>324.62</v>
      </c>
      <c r="C21" s="20" t="s">
        <v>159</v>
      </c>
      <c r="D21" s="47">
        <v>0</v>
      </c>
      <c r="E21" s="47">
        <v>38413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38413</v>
      </c>
      <c r="O21" s="48">
        <f t="shared" si="1"/>
        <v>7.753936213161082E-2</v>
      </c>
      <c r="P21" s="9"/>
    </row>
    <row r="22" spans="1:16">
      <c r="A22" s="12"/>
      <c r="B22" s="25">
        <v>325.10000000000002</v>
      </c>
      <c r="C22" s="20" t="s">
        <v>26</v>
      </c>
      <c r="D22" s="47">
        <v>0</v>
      </c>
      <c r="E22" s="47">
        <v>311465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311465</v>
      </c>
      <c r="O22" s="48">
        <f t="shared" si="1"/>
        <v>0.62871417036737987</v>
      </c>
      <c r="P22" s="9"/>
    </row>
    <row r="23" spans="1:16">
      <c r="A23" s="12"/>
      <c r="B23" s="25">
        <v>329</v>
      </c>
      <c r="C23" s="20" t="s">
        <v>27</v>
      </c>
      <c r="D23" s="47">
        <v>309127</v>
      </c>
      <c r="E23" s="47">
        <v>129255</v>
      </c>
      <c r="F23" s="47">
        <v>0</v>
      </c>
      <c r="G23" s="47">
        <v>0</v>
      </c>
      <c r="H23" s="47">
        <v>0</v>
      </c>
      <c r="I23" s="47">
        <v>13490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451872</v>
      </c>
      <c r="O23" s="48">
        <f t="shared" si="1"/>
        <v>0.91213564796124347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SUM(D25:D58)</f>
        <v>8003244</v>
      </c>
      <c r="E24" s="32">
        <f t="shared" si="5"/>
        <v>47105663</v>
      </c>
      <c r="F24" s="32">
        <f t="shared" si="5"/>
        <v>661</v>
      </c>
      <c r="G24" s="32">
        <f t="shared" si="5"/>
        <v>151640</v>
      </c>
      <c r="H24" s="32">
        <f t="shared" si="5"/>
        <v>0</v>
      </c>
      <c r="I24" s="32">
        <f t="shared" si="5"/>
        <v>10363546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12797580</v>
      </c>
      <c r="N24" s="45">
        <f>SUM(D24:M24)</f>
        <v>78422334</v>
      </c>
      <c r="O24" s="46">
        <f t="shared" si="1"/>
        <v>158.30103754541784</v>
      </c>
      <c r="P24" s="10"/>
    </row>
    <row r="25" spans="1:16">
      <c r="A25" s="12"/>
      <c r="B25" s="25">
        <v>331.1</v>
      </c>
      <c r="C25" s="20" t="s">
        <v>28</v>
      </c>
      <c r="D25" s="47">
        <v>0</v>
      </c>
      <c r="E25" s="47">
        <v>47441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47441</v>
      </c>
      <c r="O25" s="48">
        <f t="shared" si="1"/>
        <v>9.5763019781994349E-2</v>
      </c>
      <c r="P25" s="9"/>
    </row>
    <row r="26" spans="1:16">
      <c r="A26" s="12"/>
      <c r="B26" s="25">
        <v>331.2</v>
      </c>
      <c r="C26" s="20" t="s">
        <v>29</v>
      </c>
      <c r="D26" s="47">
        <v>0</v>
      </c>
      <c r="E26" s="47">
        <v>3277379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3277379</v>
      </c>
      <c r="O26" s="48">
        <f t="shared" si="1"/>
        <v>6.6156217198223661</v>
      </c>
      <c r="P26" s="9"/>
    </row>
    <row r="27" spans="1:16">
      <c r="A27" s="12"/>
      <c r="B27" s="25">
        <v>331.39</v>
      </c>
      <c r="C27" s="20" t="s">
        <v>34</v>
      </c>
      <c r="D27" s="47">
        <v>0</v>
      </c>
      <c r="E27" s="47">
        <v>557835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6" si="6">SUM(D27:M27)</f>
        <v>557835</v>
      </c>
      <c r="O27" s="48">
        <f t="shared" si="1"/>
        <v>1.1260294711344367</v>
      </c>
      <c r="P27" s="9"/>
    </row>
    <row r="28" spans="1:16">
      <c r="A28" s="12"/>
      <c r="B28" s="25">
        <v>331.41</v>
      </c>
      <c r="C28" s="20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2352609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2352609</v>
      </c>
      <c r="O28" s="48">
        <f t="shared" si="1"/>
        <v>4.748907953169156</v>
      </c>
      <c r="P28" s="9"/>
    </row>
    <row r="29" spans="1:16">
      <c r="A29" s="12"/>
      <c r="B29" s="25">
        <v>331.42</v>
      </c>
      <c r="C29" s="20" t="s">
        <v>36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4730841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4730841</v>
      </c>
      <c r="O29" s="48">
        <f t="shared" si="1"/>
        <v>9.549537747274929</v>
      </c>
      <c r="P29" s="9"/>
    </row>
    <row r="30" spans="1:16">
      <c r="A30" s="12"/>
      <c r="B30" s="25">
        <v>331.49</v>
      </c>
      <c r="C30" s="20" t="s">
        <v>37</v>
      </c>
      <c r="D30" s="47">
        <v>0</v>
      </c>
      <c r="E30" s="47">
        <v>3529748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3529748</v>
      </c>
      <c r="O30" s="48">
        <f t="shared" si="1"/>
        <v>7.1250464271295924</v>
      </c>
      <c r="P30" s="9"/>
    </row>
    <row r="31" spans="1:16">
      <c r="A31" s="12"/>
      <c r="B31" s="25">
        <v>331.5</v>
      </c>
      <c r="C31" s="20" t="s">
        <v>31</v>
      </c>
      <c r="D31" s="47">
        <v>0</v>
      </c>
      <c r="E31" s="47">
        <v>4640871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4640871</v>
      </c>
      <c r="O31" s="48">
        <f t="shared" si="1"/>
        <v>9.367926927735164</v>
      </c>
      <c r="P31" s="9"/>
    </row>
    <row r="32" spans="1:16">
      <c r="A32" s="12"/>
      <c r="B32" s="25">
        <v>331.65</v>
      </c>
      <c r="C32" s="20" t="s">
        <v>160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594899</v>
      </c>
      <c r="N32" s="47">
        <f t="shared" si="6"/>
        <v>594899</v>
      </c>
      <c r="O32" s="48">
        <f t="shared" si="1"/>
        <v>1.2008457811869198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4244337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4244337</v>
      </c>
      <c r="O33" s="48">
        <f t="shared" si="1"/>
        <v>8.5674949535728704</v>
      </c>
      <c r="P33" s="9"/>
    </row>
    <row r="34" spans="1:16">
      <c r="A34" s="12"/>
      <c r="B34" s="25">
        <v>333</v>
      </c>
      <c r="C34" s="20" t="s">
        <v>4</v>
      </c>
      <c r="D34" s="47">
        <v>25603</v>
      </c>
      <c r="E34" s="47">
        <v>36627</v>
      </c>
      <c r="F34" s="47">
        <v>661</v>
      </c>
      <c r="G34" s="47">
        <v>0</v>
      </c>
      <c r="H34" s="47">
        <v>0</v>
      </c>
      <c r="I34" s="47">
        <v>236210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299101</v>
      </c>
      <c r="O34" s="48">
        <f t="shared" si="1"/>
        <v>0.60375656035526848</v>
      </c>
      <c r="P34" s="9"/>
    </row>
    <row r="35" spans="1:16">
      <c r="A35" s="12"/>
      <c r="B35" s="25">
        <v>334.1</v>
      </c>
      <c r="C35" s="20" t="s">
        <v>32</v>
      </c>
      <c r="D35" s="47">
        <v>29218</v>
      </c>
      <c r="E35" s="47">
        <v>117185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146403</v>
      </c>
      <c r="O35" s="48">
        <f t="shared" si="1"/>
        <v>0.29552482842147759</v>
      </c>
      <c r="P35" s="9"/>
    </row>
    <row r="36" spans="1:16">
      <c r="A36" s="12"/>
      <c r="B36" s="25">
        <v>334.2</v>
      </c>
      <c r="C36" s="20" t="s">
        <v>33</v>
      </c>
      <c r="D36" s="47">
        <v>0</v>
      </c>
      <c r="E36" s="47">
        <v>1429344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1429344</v>
      </c>
      <c r="O36" s="48">
        <f t="shared" si="1"/>
        <v>2.8852321356479611</v>
      </c>
      <c r="P36" s="9"/>
    </row>
    <row r="37" spans="1:16">
      <c r="A37" s="12"/>
      <c r="B37" s="25">
        <v>334.39</v>
      </c>
      <c r="C37" s="20" t="s">
        <v>40</v>
      </c>
      <c r="D37" s="47">
        <v>0</v>
      </c>
      <c r="E37" s="47">
        <v>771227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3" si="7">SUM(D37:M37)</f>
        <v>771227</v>
      </c>
      <c r="O37" s="48">
        <f t="shared" ref="O37:O68" si="8">(N37/O$126)</f>
        <v>1.5567763423496164</v>
      </c>
      <c r="P37" s="9"/>
    </row>
    <row r="38" spans="1:16">
      <c r="A38" s="12"/>
      <c r="B38" s="25">
        <v>334.41</v>
      </c>
      <c r="C38" s="20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155211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155211</v>
      </c>
      <c r="O38" s="48">
        <f t="shared" si="8"/>
        <v>0.31330440048445701</v>
      </c>
      <c r="P38" s="9"/>
    </row>
    <row r="39" spans="1:16">
      <c r="A39" s="12"/>
      <c r="B39" s="25">
        <v>334.42</v>
      </c>
      <c r="C39" s="20" t="s">
        <v>42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2888675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2888675</v>
      </c>
      <c r="O39" s="48">
        <f t="shared" si="8"/>
        <v>5.8309951554299557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425900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425900</v>
      </c>
      <c r="O40" s="48">
        <f t="shared" si="8"/>
        <v>0.8597093257973355</v>
      </c>
      <c r="P40" s="9"/>
    </row>
    <row r="41" spans="1:16">
      <c r="A41" s="12"/>
      <c r="B41" s="25">
        <v>334.69</v>
      </c>
      <c r="C41" s="20" t="s">
        <v>45</v>
      </c>
      <c r="D41" s="47">
        <v>0</v>
      </c>
      <c r="E41" s="47">
        <v>57200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8777</v>
      </c>
      <c r="N41" s="47">
        <f t="shared" si="7"/>
        <v>65977</v>
      </c>
      <c r="O41" s="48">
        <f t="shared" si="8"/>
        <v>0.13317924909164311</v>
      </c>
      <c r="P41" s="9"/>
    </row>
    <row r="42" spans="1:16">
      <c r="A42" s="12"/>
      <c r="B42" s="25">
        <v>334.7</v>
      </c>
      <c r="C42" s="20" t="s">
        <v>46</v>
      </c>
      <c r="D42" s="47">
        <v>0</v>
      </c>
      <c r="E42" s="47">
        <v>435044</v>
      </c>
      <c r="F42" s="47">
        <v>0</v>
      </c>
      <c r="G42" s="47">
        <v>151640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586684</v>
      </c>
      <c r="O42" s="48">
        <f t="shared" si="8"/>
        <v>1.1842632216390796</v>
      </c>
      <c r="P42" s="9"/>
    </row>
    <row r="43" spans="1:16">
      <c r="A43" s="12"/>
      <c r="B43" s="25">
        <v>334.89</v>
      </c>
      <c r="C43" s="20" t="s">
        <v>164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11591603</v>
      </c>
      <c r="N43" s="47">
        <f t="shared" si="7"/>
        <v>11591603</v>
      </c>
      <c r="O43" s="48">
        <f t="shared" si="8"/>
        <v>23.398471941865161</v>
      </c>
      <c r="P43" s="9"/>
    </row>
    <row r="44" spans="1:16">
      <c r="A44" s="12"/>
      <c r="B44" s="25">
        <v>335.12</v>
      </c>
      <c r="C44" s="20" t="s">
        <v>49</v>
      </c>
      <c r="D44" s="47">
        <v>6635951</v>
      </c>
      <c r="E44" s="47">
        <v>181900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6817851</v>
      </c>
      <c r="O44" s="48">
        <f t="shared" si="8"/>
        <v>13.762315300767057</v>
      </c>
      <c r="P44" s="9"/>
    </row>
    <row r="45" spans="1:16">
      <c r="A45" s="12"/>
      <c r="B45" s="25">
        <v>335.13</v>
      </c>
      <c r="C45" s="20" t="s">
        <v>50</v>
      </c>
      <c r="D45" s="47">
        <v>93544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93544</v>
      </c>
      <c r="O45" s="48">
        <f t="shared" si="8"/>
        <v>0.18882519176423093</v>
      </c>
      <c r="P45" s="9"/>
    </row>
    <row r="46" spans="1:16">
      <c r="A46" s="12"/>
      <c r="B46" s="25">
        <v>335.14</v>
      </c>
      <c r="C46" s="20" t="s">
        <v>51</v>
      </c>
      <c r="D46" s="47">
        <v>0</v>
      </c>
      <c r="E46" s="47">
        <v>153690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153690</v>
      </c>
      <c r="O46" s="48">
        <f t="shared" si="8"/>
        <v>0.31023415421881306</v>
      </c>
      <c r="P46" s="9"/>
    </row>
    <row r="47" spans="1:16">
      <c r="A47" s="12"/>
      <c r="B47" s="25">
        <v>335.15</v>
      </c>
      <c r="C47" s="20" t="s">
        <v>52</v>
      </c>
      <c r="D47" s="47">
        <v>203730</v>
      </c>
      <c r="E47" s="47">
        <v>14839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218569</v>
      </c>
      <c r="O47" s="48">
        <f t="shared" si="8"/>
        <v>0.44119701251513926</v>
      </c>
      <c r="P47" s="9"/>
    </row>
    <row r="48" spans="1:16">
      <c r="A48" s="12"/>
      <c r="B48" s="25">
        <v>335.16</v>
      </c>
      <c r="C48" s="20" t="s">
        <v>53</v>
      </c>
      <c r="D48" s="47">
        <v>262885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262885</v>
      </c>
      <c r="O48" s="48">
        <f t="shared" si="8"/>
        <v>0.53065199838514332</v>
      </c>
      <c r="P48" s="9"/>
    </row>
    <row r="49" spans="1:16">
      <c r="A49" s="12"/>
      <c r="B49" s="25">
        <v>335.18</v>
      </c>
      <c r="C49" s="20" t="s">
        <v>54</v>
      </c>
      <c r="D49" s="47">
        <v>0</v>
      </c>
      <c r="E49" s="47">
        <v>15375748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15375748</v>
      </c>
      <c r="O49" s="48">
        <f t="shared" si="8"/>
        <v>31.037036737989503</v>
      </c>
      <c r="P49" s="9"/>
    </row>
    <row r="50" spans="1:16">
      <c r="A50" s="12"/>
      <c r="B50" s="25">
        <v>335.19</v>
      </c>
      <c r="C50" s="20" t="s">
        <v>72</v>
      </c>
      <c r="D50" s="47">
        <v>2313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2313</v>
      </c>
      <c r="O50" s="48">
        <f t="shared" si="8"/>
        <v>4.6689543802987486E-3</v>
      </c>
      <c r="P50" s="9"/>
    </row>
    <row r="51" spans="1:16">
      <c r="A51" s="12"/>
      <c r="B51" s="25">
        <v>335.21</v>
      </c>
      <c r="C51" s="20" t="s">
        <v>55</v>
      </c>
      <c r="D51" s="47">
        <v>0</v>
      </c>
      <c r="E51" s="47">
        <v>49765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49765</v>
      </c>
      <c r="O51" s="48">
        <f t="shared" si="8"/>
        <v>0.10045417844166331</v>
      </c>
      <c r="P51" s="9"/>
    </row>
    <row r="52" spans="1:16">
      <c r="A52" s="12"/>
      <c r="B52" s="25">
        <v>335.22</v>
      </c>
      <c r="C52" s="20" t="s">
        <v>56</v>
      </c>
      <c r="D52" s="47">
        <v>0</v>
      </c>
      <c r="E52" s="47">
        <v>2605665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2605665</v>
      </c>
      <c r="O52" s="48">
        <f t="shared" si="8"/>
        <v>5.2597194186515948</v>
      </c>
      <c r="P52" s="9"/>
    </row>
    <row r="53" spans="1:16">
      <c r="A53" s="12"/>
      <c r="B53" s="25">
        <v>335.49</v>
      </c>
      <c r="C53" s="20" t="s">
        <v>57</v>
      </c>
      <c r="D53" s="47">
        <v>0</v>
      </c>
      <c r="E53" s="47">
        <v>7056474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7056474</v>
      </c>
      <c r="O53" s="48">
        <f t="shared" si="8"/>
        <v>14.243992733144934</v>
      </c>
      <c r="P53" s="9"/>
    </row>
    <row r="54" spans="1:16">
      <c r="A54" s="12"/>
      <c r="B54" s="25">
        <v>337.3</v>
      </c>
      <c r="C54" s="20" t="s">
        <v>61</v>
      </c>
      <c r="D54" s="47">
        <v>0</v>
      </c>
      <c r="E54" s="47">
        <v>117413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0" si="9">SUM(D54:M54)</f>
        <v>117413</v>
      </c>
      <c r="O54" s="48">
        <f t="shared" si="8"/>
        <v>0.23700645942672588</v>
      </c>
      <c r="P54" s="9"/>
    </row>
    <row r="55" spans="1:16">
      <c r="A55" s="12"/>
      <c r="B55" s="25">
        <v>337.4</v>
      </c>
      <c r="C55" s="20" t="s">
        <v>62</v>
      </c>
      <c r="D55" s="47">
        <v>0</v>
      </c>
      <c r="E55" s="47">
        <v>1837831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1837831</v>
      </c>
      <c r="O55" s="48">
        <f t="shared" si="8"/>
        <v>3.7097920872022607</v>
      </c>
      <c r="P55" s="9"/>
    </row>
    <row r="56" spans="1:16">
      <c r="A56" s="12"/>
      <c r="B56" s="25">
        <v>337.7</v>
      </c>
      <c r="C56" s="20" t="s">
        <v>63</v>
      </c>
      <c r="D56" s="47">
        <v>0</v>
      </c>
      <c r="E56" s="47">
        <v>142200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142200</v>
      </c>
      <c r="O56" s="48">
        <f t="shared" si="8"/>
        <v>0.28704077513120713</v>
      </c>
      <c r="P56" s="9"/>
    </row>
    <row r="57" spans="1:16">
      <c r="A57" s="12"/>
      <c r="B57" s="25">
        <v>337.9</v>
      </c>
      <c r="C57" s="20" t="s">
        <v>64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602301</v>
      </c>
      <c r="N57" s="47">
        <f t="shared" si="9"/>
        <v>602301</v>
      </c>
      <c r="O57" s="48">
        <f t="shared" si="8"/>
        <v>1.2157872426322165</v>
      </c>
      <c r="P57" s="9"/>
    </row>
    <row r="58" spans="1:16">
      <c r="A58" s="12"/>
      <c r="B58" s="25">
        <v>339</v>
      </c>
      <c r="C58" s="20" t="s">
        <v>165</v>
      </c>
      <c r="D58" s="47">
        <v>750000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750000</v>
      </c>
      <c r="O58" s="48">
        <f t="shared" si="8"/>
        <v>1.5139281388776746</v>
      </c>
      <c r="P58" s="9"/>
    </row>
    <row r="59" spans="1:16" ht="15.75">
      <c r="A59" s="29" t="s">
        <v>69</v>
      </c>
      <c r="B59" s="30"/>
      <c r="C59" s="31"/>
      <c r="D59" s="32">
        <f t="shared" ref="D59:M59" si="10">SUM(D60:D99)</f>
        <v>22958630</v>
      </c>
      <c r="E59" s="32">
        <f t="shared" si="10"/>
        <v>22677833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45594341</v>
      </c>
      <c r="J59" s="32">
        <f t="shared" si="10"/>
        <v>54690516</v>
      </c>
      <c r="K59" s="32">
        <f t="shared" si="10"/>
        <v>0</v>
      </c>
      <c r="L59" s="32">
        <f t="shared" si="10"/>
        <v>0</v>
      </c>
      <c r="M59" s="32">
        <f t="shared" si="10"/>
        <v>20872397</v>
      </c>
      <c r="N59" s="32">
        <f t="shared" si="9"/>
        <v>166793717</v>
      </c>
      <c r="O59" s="46">
        <f t="shared" si="8"/>
        <v>336.68493540573274</v>
      </c>
      <c r="P59" s="10"/>
    </row>
    <row r="60" spans="1:16">
      <c r="A60" s="12"/>
      <c r="B60" s="25">
        <v>341.1</v>
      </c>
      <c r="C60" s="20" t="s">
        <v>73</v>
      </c>
      <c r="D60" s="47">
        <v>407561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1992971</v>
      </c>
      <c r="N60" s="47">
        <f t="shared" si="9"/>
        <v>2400532</v>
      </c>
      <c r="O60" s="48">
        <f t="shared" si="8"/>
        <v>4.8456439241017364</v>
      </c>
      <c r="P60" s="9"/>
    </row>
    <row r="61" spans="1:16">
      <c r="A61" s="12"/>
      <c r="B61" s="25">
        <v>341.15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1248179</v>
      </c>
      <c r="N61" s="47">
        <f t="shared" ref="N61:N99" si="11">SUM(D61:M61)</f>
        <v>1248179</v>
      </c>
      <c r="O61" s="48">
        <f t="shared" si="8"/>
        <v>2.5195377472749292</v>
      </c>
      <c r="P61" s="9"/>
    </row>
    <row r="62" spans="1:16">
      <c r="A62" s="12"/>
      <c r="B62" s="25">
        <v>341.2</v>
      </c>
      <c r="C62" s="20" t="s">
        <v>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54690516</v>
      </c>
      <c r="K62" s="47">
        <v>0</v>
      </c>
      <c r="L62" s="47">
        <v>0</v>
      </c>
      <c r="M62" s="47">
        <v>0</v>
      </c>
      <c r="N62" s="47">
        <f t="shared" si="11"/>
        <v>54690516</v>
      </c>
      <c r="O62" s="48">
        <f t="shared" si="8"/>
        <v>110.39668146951958</v>
      </c>
      <c r="P62" s="9"/>
    </row>
    <row r="63" spans="1:16">
      <c r="A63" s="12"/>
      <c r="B63" s="25">
        <v>341.3</v>
      </c>
      <c r="C63" s="20" t="s">
        <v>76</v>
      </c>
      <c r="D63" s="47">
        <v>205694</v>
      </c>
      <c r="E63" s="47">
        <v>352909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558603</v>
      </c>
      <c r="O63" s="48">
        <f t="shared" si="8"/>
        <v>1.1275797335486475</v>
      </c>
      <c r="P63" s="9"/>
    </row>
    <row r="64" spans="1:16">
      <c r="A64" s="12"/>
      <c r="B64" s="25">
        <v>341.51</v>
      </c>
      <c r="C64" s="20" t="s">
        <v>77</v>
      </c>
      <c r="D64" s="47">
        <v>3257823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3257823</v>
      </c>
      <c r="O64" s="48">
        <f t="shared" si="8"/>
        <v>6.5761465482438437</v>
      </c>
      <c r="P64" s="9"/>
    </row>
    <row r="65" spans="1:16">
      <c r="A65" s="12"/>
      <c r="B65" s="25">
        <v>341.52</v>
      </c>
      <c r="C65" s="20" t="s">
        <v>78</v>
      </c>
      <c r="D65" s="47">
        <v>4120701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4120701</v>
      </c>
      <c r="O65" s="48">
        <f t="shared" si="8"/>
        <v>8.3179269277351633</v>
      </c>
      <c r="P65" s="9"/>
    </row>
    <row r="66" spans="1:16">
      <c r="A66" s="12"/>
      <c r="B66" s="25">
        <v>341.54</v>
      </c>
      <c r="C66" s="20" t="s">
        <v>166</v>
      </c>
      <c r="D66" s="47">
        <v>734745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734745</v>
      </c>
      <c r="O66" s="48">
        <f t="shared" si="8"/>
        <v>1.4831348405329028</v>
      </c>
      <c r="P66" s="9"/>
    </row>
    <row r="67" spans="1:16">
      <c r="A67" s="12"/>
      <c r="B67" s="25">
        <v>341.55</v>
      </c>
      <c r="C67" s="20" t="s">
        <v>79</v>
      </c>
      <c r="D67" s="47">
        <v>14960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14960</v>
      </c>
      <c r="O67" s="48">
        <f t="shared" si="8"/>
        <v>3.0197819943480017E-2</v>
      </c>
      <c r="P67" s="9"/>
    </row>
    <row r="68" spans="1:16">
      <c r="A68" s="12"/>
      <c r="B68" s="25">
        <v>341.56</v>
      </c>
      <c r="C68" s="20" t="s">
        <v>80</v>
      </c>
      <c r="D68" s="47">
        <v>862728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862728</v>
      </c>
      <c r="O68" s="48">
        <f t="shared" si="8"/>
        <v>1.7414775938635445</v>
      </c>
      <c r="P68" s="9"/>
    </row>
    <row r="69" spans="1:16">
      <c r="A69" s="12"/>
      <c r="B69" s="25">
        <v>341.8</v>
      </c>
      <c r="C69" s="20" t="s">
        <v>81</v>
      </c>
      <c r="D69" s="47">
        <v>2790248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2790248</v>
      </c>
      <c r="O69" s="48">
        <f t="shared" ref="O69:O100" si="12">(N69/O$126)</f>
        <v>5.632313282196205</v>
      </c>
      <c r="P69" s="9"/>
    </row>
    <row r="70" spans="1:16">
      <c r="A70" s="12"/>
      <c r="B70" s="25">
        <v>341.9</v>
      </c>
      <c r="C70" s="20" t="s">
        <v>82</v>
      </c>
      <c r="D70" s="47">
        <v>2054169</v>
      </c>
      <c r="E70" s="47">
        <v>1576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1824897</v>
      </c>
      <c r="N70" s="47">
        <f t="shared" si="11"/>
        <v>3880642</v>
      </c>
      <c r="O70" s="48">
        <f t="shared" si="12"/>
        <v>7.8333508276140495</v>
      </c>
      <c r="P70" s="9"/>
    </row>
    <row r="71" spans="1:16">
      <c r="A71" s="12"/>
      <c r="B71" s="25">
        <v>342.1</v>
      </c>
      <c r="C71" s="20" t="s">
        <v>83</v>
      </c>
      <c r="D71" s="47">
        <v>1160450</v>
      </c>
      <c r="E71" s="47">
        <v>12230096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13390546</v>
      </c>
      <c r="O71" s="48">
        <f t="shared" si="12"/>
        <v>27.029765845781188</v>
      </c>
      <c r="P71" s="9"/>
    </row>
    <row r="72" spans="1:16">
      <c r="A72" s="12"/>
      <c r="B72" s="25">
        <v>342.2</v>
      </c>
      <c r="C72" s="20" t="s">
        <v>84</v>
      </c>
      <c r="D72" s="47">
        <v>8219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8219</v>
      </c>
      <c r="O72" s="48">
        <f t="shared" si="12"/>
        <v>1.6590633831247478E-2</v>
      </c>
      <c r="P72" s="9"/>
    </row>
    <row r="73" spans="1:16">
      <c r="A73" s="12"/>
      <c r="B73" s="25">
        <v>342.3</v>
      </c>
      <c r="C73" s="20" t="s">
        <v>85</v>
      </c>
      <c r="D73" s="47">
        <v>81411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81411</v>
      </c>
      <c r="O73" s="48">
        <f t="shared" si="12"/>
        <v>0.16433387161889382</v>
      </c>
      <c r="P73" s="9"/>
    </row>
    <row r="74" spans="1:16">
      <c r="A74" s="12"/>
      <c r="B74" s="25">
        <v>342.4</v>
      </c>
      <c r="C74" s="20" t="s">
        <v>86</v>
      </c>
      <c r="D74" s="47">
        <v>0</v>
      </c>
      <c r="E74" s="47">
        <v>47169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47169</v>
      </c>
      <c r="O74" s="48">
        <f t="shared" si="12"/>
        <v>9.5213968510294705E-2</v>
      </c>
      <c r="P74" s="9"/>
    </row>
    <row r="75" spans="1:16">
      <c r="A75" s="12"/>
      <c r="B75" s="25">
        <v>342.6</v>
      </c>
      <c r="C75" s="20" t="s">
        <v>88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15806350</v>
      </c>
      <c r="N75" s="47">
        <f t="shared" si="11"/>
        <v>15806350</v>
      </c>
      <c r="O75" s="48">
        <f t="shared" si="12"/>
        <v>31.906237383932176</v>
      </c>
      <c r="P75" s="9"/>
    </row>
    <row r="76" spans="1:16">
      <c r="A76" s="12"/>
      <c r="B76" s="25">
        <v>342.9</v>
      </c>
      <c r="C76" s="20" t="s">
        <v>89</v>
      </c>
      <c r="D76" s="47">
        <v>982433</v>
      </c>
      <c r="E76" s="47">
        <v>19025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1001458</v>
      </c>
      <c r="O76" s="48">
        <f t="shared" si="12"/>
        <v>2.0215139281388779</v>
      </c>
      <c r="P76" s="9"/>
    </row>
    <row r="77" spans="1:16">
      <c r="A77" s="12"/>
      <c r="B77" s="25">
        <v>343.1</v>
      </c>
      <c r="C77" s="20" t="s">
        <v>90</v>
      </c>
      <c r="D77" s="47">
        <v>0</v>
      </c>
      <c r="E77" s="47">
        <v>277394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277394</v>
      </c>
      <c r="O77" s="48">
        <f t="shared" si="12"/>
        <v>0.55993944287444486</v>
      </c>
      <c r="P77" s="9"/>
    </row>
    <row r="78" spans="1:16">
      <c r="A78" s="12"/>
      <c r="B78" s="25">
        <v>343.4</v>
      </c>
      <c r="C78" s="20" t="s">
        <v>92</v>
      </c>
      <c r="D78" s="47">
        <v>0</v>
      </c>
      <c r="E78" s="47">
        <v>2338</v>
      </c>
      <c r="F78" s="47">
        <v>0</v>
      </c>
      <c r="G78" s="47">
        <v>0</v>
      </c>
      <c r="H78" s="47">
        <v>0</v>
      </c>
      <c r="I78" s="47">
        <v>20423786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20426124</v>
      </c>
      <c r="O78" s="48">
        <f t="shared" si="12"/>
        <v>41.231578522406139</v>
      </c>
      <c r="P78" s="9"/>
    </row>
    <row r="79" spans="1:16">
      <c r="A79" s="12"/>
      <c r="B79" s="25">
        <v>343.5</v>
      </c>
      <c r="C79" s="20" t="s">
        <v>93</v>
      </c>
      <c r="D79" s="47">
        <v>0</v>
      </c>
      <c r="E79" s="47">
        <v>4600425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4600425</v>
      </c>
      <c r="O79" s="48">
        <f t="shared" si="12"/>
        <v>9.286283811061768</v>
      </c>
      <c r="P79" s="9"/>
    </row>
    <row r="80" spans="1:16">
      <c r="A80" s="12"/>
      <c r="B80" s="25">
        <v>343.6</v>
      </c>
      <c r="C80" s="20" t="s">
        <v>167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12298652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12298652</v>
      </c>
      <c r="O80" s="48">
        <f t="shared" si="12"/>
        <v>24.825700444085587</v>
      </c>
      <c r="P80" s="9"/>
    </row>
    <row r="81" spans="1:16">
      <c r="A81" s="12"/>
      <c r="B81" s="25">
        <v>343.7</v>
      </c>
      <c r="C81" s="20" t="s">
        <v>94</v>
      </c>
      <c r="D81" s="47">
        <v>0</v>
      </c>
      <c r="E81" s="47">
        <v>81388</v>
      </c>
      <c r="F81" s="47">
        <v>0</v>
      </c>
      <c r="G81" s="47">
        <v>0</v>
      </c>
      <c r="H81" s="47">
        <v>0</v>
      </c>
      <c r="I81" s="47">
        <v>76557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157945</v>
      </c>
      <c r="O81" s="48">
        <f t="shared" si="12"/>
        <v>0.31882317319337911</v>
      </c>
      <c r="P81" s="9"/>
    </row>
    <row r="82" spans="1:16">
      <c r="A82" s="12"/>
      <c r="B82" s="25">
        <v>343.9</v>
      </c>
      <c r="C82" s="20" t="s">
        <v>95</v>
      </c>
      <c r="D82" s="47">
        <v>25977</v>
      </c>
      <c r="E82" s="47">
        <v>398903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424880</v>
      </c>
      <c r="O82" s="48">
        <f t="shared" si="12"/>
        <v>0.8576503835284619</v>
      </c>
      <c r="P82" s="9"/>
    </row>
    <row r="83" spans="1:16">
      <c r="A83" s="12"/>
      <c r="B83" s="25">
        <v>344.1</v>
      </c>
      <c r="C83" s="20" t="s">
        <v>96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6932100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6932100</v>
      </c>
      <c r="O83" s="48">
        <f t="shared" si="12"/>
        <v>13.992935002018571</v>
      </c>
      <c r="P83" s="9"/>
    </row>
    <row r="84" spans="1:16">
      <c r="A84" s="12"/>
      <c r="B84" s="25">
        <v>344.3</v>
      </c>
      <c r="C84" s="20" t="s">
        <v>97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3252978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3252978</v>
      </c>
      <c r="O84" s="48">
        <f t="shared" si="12"/>
        <v>6.566366572466694</v>
      </c>
      <c r="P84" s="9"/>
    </row>
    <row r="85" spans="1:16">
      <c r="A85" s="12"/>
      <c r="B85" s="25">
        <v>344.5</v>
      </c>
      <c r="C85" s="20" t="s">
        <v>98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2304979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2304979</v>
      </c>
      <c r="O85" s="48">
        <f t="shared" si="12"/>
        <v>4.6527634234961646</v>
      </c>
      <c r="P85" s="9"/>
    </row>
    <row r="86" spans="1:16">
      <c r="A86" s="12"/>
      <c r="B86" s="25">
        <v>344.6</v>
      </c>
      <c r="C86" s="20" t="s">
        <v>168</v>
      </c>
      <c r="D86" s="47">
        <v>2990027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2990027</v>
      </c>
      <c r="O86" s="48">
        <f t="shared" si="12"/>
        <v>6.0355813484053291</v>
      </c>
      <c r="P86" s="9"/>
    </row>
    <row r="87" spans="1:16">
      <c r="A87" s="12"/>
      <c r="B87" s="25">
        <v>344.9</v>
      </c>
      <c r="C87" s="20" t="s">
        <v>99</v>
      </c>
      <c r="D87" s="47">
        <v>0</v>
      </c>
      <c r="E87" s="47">
        <v>1275853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1275853</v>
      </c>
      <c r="O87" s="48">
        <f t="shared" si="12"/>
        <v>2.5753996770286638</v>
      </c>
      <c r="P87" s="9"/>
    </row>
    <row r="88" spans="1:16">
      <c r="A88" s="12"/>
      <c r="B88" s="25">
        <v>345.1</v>
      </c>
      <c r="C88" s="20" t="s">
        <v>100</v>
      </c>
      <c r="D88" s="47">
        <v>0</v>
      </c>
      <c r="E88" s="47">
        <v>1399737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1399737</v>
      </c>
      <c r="O88" s="48">
        <f t="shared" si="12"/>
        <v>2.825468308437626</v>
      </c>
      <c r="P88" s="9"/>
    </row>
    <row r="89" spans="1:16">
      <c r="A89" s="12"/>
      <c r="B89" s="25">
        <v>346.4</v>
      </c>
      <c r="C89" s="20" t="s">
        <v>102</v>
      </c>
      <c r="D89" s="47">
        <v>0</v>
      </c>
      <c r="E89" s="47">
        <v>106676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106676</v>
      </c>
      <c r="O89" s="48">
        <f t="shared" si="12"/>
        <v>0.21533306419055309</v>
      </c>
      <c r="P89" s="9"/>
    </row>
    <row r="90" spans="1:16">
      <c r="A90" s="12"/>
      <c r="B90" s="25">
        <v>346.9</v>
      </c>
      <c r="C90" s="20" t="s">
        <v>103</v>
      </c>
      <c r="D90" s="47">
        <v>28045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28045</v>
      </c>
      <c r="O90" s="48">
        <f t="shared" si="12"/>
        <v>5.6610819539765843E-2</v>
      </c>
      <c r="P90" s="9"/>
    </row>
    <row r="91" spans="1:16">
      <c r="A91" s="12"/>
      <c r="B91" s="25">
        <v>347.1</v>
      </c>
      <c r="C91" s="20" t="s">
        <v>104</v>
      </c>
      <c r="D91" s="47">
        <v>0</v>
      </c>
      <c r="E91" s="47">
        <v>86506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86506</v>
      </c>
      <c r="O91" s="48">
        <f t="shared" si="12"/>
        <v>0.17461849010900282</v>
      </c>
      <c r="P91" s="9"/>
    </row>
    <row r="92" spans="1:16">
      <c r="A92" s="12"/>
      <c r="B92" s="25">
        <v>347.2</v>
      </c>
      <c r="C92" s="20" t="s">
        <v>105</v>
      </c>
      <c r="D92" s="47">
        <v>925099</v>
      </c>
      <c r="E92" s="47">
        <v>361853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1286952</v>
      </c>
      <c r="O92" s="48">
        <f t="shared" si="12"/>
        <v>2.5978037949132013</v>
      </c>
      <c r="P92" s="9"/>
    </row>
    <row r="93" spans="1:16">
      <c r="A93" s="12"/>
      <c r="B93" s="25">
        <v>347.4</v>
      </c>
      <c r="C93" s="20" t="s">
        <v>106</v>
      </c>
      <c r="D93" s="47">
        <v>44330</v>
      </c>
      <c r="E93" s="47">
        <v>0</v>
      </c>
      <c r="F93" s="47">
        <v>0</v>
      </c>
      <c r="G93" s="47">
        <v>0</v>
      </c>
      <c r="H93" s="47">
        <v>0</v>
      </c>
      <c r="I93" s="47">
        <v>305289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349619</v>
      </c>
      <c r="O93" s="48">
        <f t="shared" si="12"/>
        <v>0.70573072264836501</v>
      </c>
      <c r="P93" s="9"/>
    </row>
    <row r="94" spans="1:16">
      <c r="A94" s="12"/>
      <c r="B94" s="25">
        <v>347.5</v>
      </c>
      <c r="C94" s="20" t="s">
        <v>107</v>
      </c>
      <c r="D94" s="47">
        <v>393957</v>
      </c>
      <c r="E94" s="47">
        <v>1435985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1829942</v>
      </c>
      <c r="O94" s="48">
        <f t="shared" si="12"/>
        <v>3.6938675817521194</v>
      </c>
      <c r="P94" s="9"/>
    </row>
    <row r="95" spans="1:16">
      <c r="A95" s="12"/>
      <c r="B95" s="25">
        <v>348.92200000000003</v>
      </c>
      <c r="C95" s="20" t="s">
        <v>109</v>
      </c>
      <c r="D95" s="47">
        <v>139605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139605</v>
      </c>
      <c r="O95" s="48">
        <f t="shared" si="12"/>
        <v>0.28180258377069034</v>
      </c>
      <c r="P95" s="9"/>
    </row>
    <row r="96" spans="1:16">
      <c r="A96" s="12"/>
      <c r="B96" s="25">
        <v>348.923</v>
      </c>
      <c r="C96" s="20" t="s">
        <v>110</v>
      </c>
      <c r="D96" s="47">
        <v>367721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367721</v>
      </c>
      <c r="O96" s="48">
        <f t="shared" si="12"/>
        <v>0.74227089220831655</v>
      </c>
      <c r="P96" s="9"/>
    </row>
    <row r="97" spans="1:16">
      <c r="A97" s="12"/>
      <c r="B97" s="25">
        <v>348.92399999999998</v>
      </c>
      <c r="C97" s="20" t="s">
        <v>111</v>
      </c>
      <c r="D97" s="47">
        <v>282897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282897</v>
      </c>
      <c r="O97" s="48">
        <f t="shared" si="12"/>
        <v>0.57104763827210336</v>
      </c>
      <c r="P97" s="9"/>
    </row>
    <row r="98" spans="1:16">
      <c r="A98" s="12"/>
      <c r="B98" s="25">
        <v>348.93</v>
      </c>
      <c r="C98" s="20" t="s">
        <v>112</v>
      </c>
      <c r="D98" s="47">
        <v>644394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644394</v>
      </c>
      <c r="O98" s="48">
        <f t="shared" si="12"/>
        <v>1.3007549454985869</v>
      </c>
      <c r="P98" s="9"/>
    </row>
    <row r="99" spans="1:16">
      <c r="A99" s="12"/>
      <c r="B99" s="25">
        <v>348.99</v>
      </c>
      <c r="C99" s="20" t="s">
        <v>169</v>
      </c>
      <c r="D99" s="47">
        <v>435436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435436</v>
      </c>
      <c r="O99" s="48">
        <f t="shared" si="12"/>
        <v>0.87895841744045211</v>
      </c>
      <c r="P99" s="9"/>
    </row>
    <row r="100" spans="1:16" ht="15.75">
      <c r="A100" s="29" t="s">
        <v>70</v>
      </c>
      <c r="B100" s="30"/>
      <c r="C100" s="31"/>
      <c r="D100" s="32">
        <f t="shared" ref="D100:M100" si="13">SUM(D101:D107)</f>
        <v>1225624</v>
      </c>
      <c r="E100" s="32">
        <f t="shared" si="13"/>
        <v>2499773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3725397</v>
      </c>
      <c r="O100" s="46">
        <f t="shared" si="12"/>
        <v>7.5199777957206297</v>
      </c>
      <c r="P100" s="10"/>
    </row>
    <row r="101" spans="1:16">
      <c r="A101" s="13"/>
      <c r="B101" s="40">
        <v>351.1</v>
      </c>
      <c r="C101" s="21" t="s">
        <v>122</v>
      </c>
      <c r="D101" s="47">
        <v>374282</v>
      </c>
      <c r="E101" s="47">
        <v>55177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429459</v>
      </c>
      <c r="O101" s="48">
        <f t="shared" ref="O101:O124" si="14">(N101/O$126)</f>
        <v>0.86689341945902298</v>
      </c>
      <c r="P101" s="9"/>
    </row>
    <row r="102" spans="1:16">
      <c r="A102" s="13"/>
      <c r="B102" s="40">
        <v>351.6</v>
      </c>
      <c r="C102" s="21" t="s">
        <v>123</v>
      </c>
      <c r="D102" s="47">
        <v>193676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7" si="15">SUM(D102:M102)</f>
        <v>193676</v>
      </c>
      <c r="O102" s="48">
        <f t="shared" si="14"/>
        <v>0.39094872830036337</v>
      </c>
      <c r="P102" s="9"/>
    </row>
    <row r="103" spans="1:16">
      <c r="A103" s="13"/>
      <c r="B103" s="40">
        <v>351.9</v>
      </c>
      <c r="C103" s="21" t="s">
        <v>128</v>
      </c>
      <c r="D103" s="47">
        <v>300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300</v>
      </c>
      <c r="O103" s="48">
        <f t="shared" si="14"/>
        <v>6.0557125555106984E-4</v>
      </c>
      <c r="P103" s="9"/>
    </row>
    <row r="104" spans="1:16">
      <c r="A104" s="13"/>
      <c r="B104" s="40">
        <v>352</v>
      </c>
      <c r="C104" s="21" t="s">
        <v>124</v>
      </c>
      <c r="D104" s="47">
        <v>0</v>
      </c>
      <c r="E104" s="47">
        <v>461409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461409</v>
      </c>
      <c r="O104" s="48">
        <f t="shared" si="14"/>
        <v>0.93138675817521199</v>
      </c>
      <c r="P104" s="9"/>
    </row>
    <row r="105" spans="1:16">
      <c r="A105" s="13"/>
      <c r="B105" s="40">
        <v>354</v>
      </c>
      <c r="C105" s="21" t="s">
        <v>125</v>
      </c>
      <c r="D105" s="47">
        <v>41847</v>
      </c>
      <c r="E105" s="47">
        <v>413158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455005</v>
      </c>
      <c r="O105" s="48">
        <f t="shared" si="14"/>
        <v>0.91845983044004842</v>
      </c>
      <c r="P105" s="9"/>
    </row>
    <row r="106" spans="1:16">
      <c r="A106" s="13"/>
      <c r="B106" s="40">
        <v>355</v>
      </c>
      <c r="C106" s="21" t="s">
        <v>126</v>
      </c>
      <c r="D106" s="47">
        <v>0</v>
      </c>
      <c r="E106" s="47">
        <v>1570029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1570029</v>
      </c>
      <c r="O106" s="48">
        <f t="shared" si="14"/>
        <v>3.1692147759386353</v>
      </c>
      <c r="P106" s="9"/>
    </row>
    <row r="107" spans="1:16">
      <c r="A107" s="13"/>
      <c r="B107" s="40">
        <v>359</v>
      </c>
      <c r="C107" s="21" t="s">
        <v>127</v>
      </c>
      <c r="D107" s="47">
        <v>615519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615519</v>
      </c>
      <c r="O107" s="48">
        <f t="shared" si="14"/>
        <v>1.2424687121517966</v>
      </c>
      <c r="P107" s="9"/>
    </row>
    <row r="108" spans="1:16" ht="15.75">
      <c r="A108" s="29" t="s">
        <v>5</v>
      </c>
      <c r="B108" s="30"/>
      <c r="C108" s="31"/>
      <c r="D108" s="32">
        <f t="shared" ref="D108:M108" si="16">SUM(D109:D116)</f>
        <v>2521029</v>
      </c>
      <c r="E108" s="32">
        <f t="shared" si="16"/>
        <v>3031071</v>
      </c>
      <c r="F108" s="32">
        <f t="shared" si="16"/>
        <v>131107</v>
      </c>
      <c r="G108" s="32">
        <f t="shared" si="16"/>
        <v>566315</v>
      </c>
      <c r="H108" s="32">
        <f t="shared" si="16"/>
        <v>0</v>
      </c>
      <c r="I108" s="32">
        <f t="shared" si="16"/>
        <v>4637299</v>
      </c>
      <c r="J108" s="32">
        <f t="shared" si="16"/>
        <v>743842</v>
      </c>
      <c r="K108" s="32">
        <f t="shared" si="16"/>
        <v>-44458</v>
      </c>
      <c r="L108" s="32">
        <f t="shared" si="16"/>
        <v>0</v>
      </c>
      <c r="M108" s="32">
        <f t="shared" si="16"/>
        <v>263854</v>
      </c>
      <c r="N108" s="32">
        <f>SUM(D108:M108)</f>
        <v>11850059</v>
      </c>
      <c r="O108" s="46">
        <f t="shared" si="14"/>
        <v>23.920183689947518</v>
      </c>
      <c r="P108" s="10"/>
    </row>
    <row r="109" spans="1:16">
      <c r="A109" s="12"/>
      <c r="B109" s="25">
        <v>361.1</v>
      </c>
      <c r="C109" s="20" t="s">
        <v>129</v>
      </c>
      <c r="D109" s="47">
        <v>1186702</v>
      </c>
      <c r="E109" s="47">
        <v>1590880</v>
      </c>
      <c r="F109" s="47">
        <v>131107</v>
      </c>
      <c r="G109" s="47">
        <v>560123</v>
      </c>
      <c r="H109" s="47">
        <v>0</v>
      </c>
      <c r="I109" s="47">
        <v>421769</v>
      </c>
      <c r="J109" s="47">
        <v>681894</v>
      </c>
      <c r="K109" s="47">
        <v>19727</v>
      </c>
      <c r="L109" s="47">
        <v>0</v>
      </c>
      <c r="M109" s="47">
        <v>15696</v>
      </c>
      <c r="N109" s="47">
        <f>SUM(D109:M109)</f>
        <v>4607898</v>
      </c>
      <c r="O109" s="48">
        <f t="shared" si="14"/>
        <v>9.3013685910375461</v>
      </c>
      <c r="P109" s="9"/>
    </row>
    <row r="110" spans="1:16">
      <c r="A110" s="12"/>
      <c r="B110" s="25">
        <v>361.2</v>
      </c>
      <c r="C110" s="20" t="s">
        <v>130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37579</v>
      </c>
      <c r="L110" s="47">
        <v>0</v>
      </c>
      <c r="M110" s="47">
        <v>0</v>
      </c>
      <c r="N110" s="47">
        <f t="shared" ref="N110:N116" si="17">SUM(D110:M110)</f>
        <v>37579</v>
      </c>
      <c r="O110" s="48">
        <f t="shared" si="14"/>
        <v>7.5855874041178842E-2</v>
      </c>
      <c r="P110" s="9"/>
    </row>
    <row r="111" spans="1:16">
      <c r="A111" s="12"/>
      <c r="B111" s="25">
        <v>361.3</v>
      </c>
      <c r="C111" s="20" t="s">
        <v>131</v>
      </c>
      <c r="D111" s="47">
        <v>-423476</v>
      </c>
      <c r="E111" s="47">
        <v>-557830</v>
      </c>
      <c r="F111" s="47">
        <v>0</v>
      </c>
      <c r="G111" s="47">
        <v>0</v>
      </c>
      <c r="H111" s="47">
        <v>0</v>
      </c>
      <c r="I111" s="47">
        <v>-142801</v>
      </c>
      <c r="J111" s="47">
        <v>-207952</v>
      </c>
      <c r="K111" s="47">
        <v>-101764</v>
      </c>
      <c r="L111" s="47">
        <v>0</v>
      </c>
      <c r="M111" s="47">
        <v>0</v>
      </c>
      <c r="N111" s="47">
        <f t="shared" si="17"/>
        <v>-1433823</v>
      </c>
      <c r="O111" s="48">
        <f t="shared" si="14"/>
        <v>-2.8942733144933386</v>
      </c>
      <c r="P111" s="9"/>
    </row>
    <row r="112" spans="1:16">
      <c r="A112" s="12"/>
      <c r="B112" s="25">
        <v>362</v>
      </c>
      <c r="C112" s="20" t="s">
        <v>132</v>
      </c>
      <c r="D112" s="47">
        <v>505668</v>
      </c>
      <c r="E112" s="47">
        <v>925668</v>
      </c>
      <c r="F112" s="47">
        <v>0</v>
      </c>
      <c r="G112" s="47">
        <v>0</v>
      </c>
      <c r="H112" s="47">
        <v>0</v>
      </c>
      <c r="I112" s="47">
        <v>3134192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4565528</v>
      </c>
      <c r="O112" s="48">
        <f t="shared" si="14"/>
        <v>9.2158417440452158</v>
      </c>
      <c r="P112" s="9"/>
    </row>
    <row r="113" spans="1:119">
      <c r="A113" s="12"/>
      <c r="B113" s="25">
        <v>364</v>
      </c>
      <c r="C113" s="20" t="s">
        <v>133</v>
      </c>
      <c r="D113" s="47">
        <v>248843</v>
      </c>
      <c r="E113" s="47">
        <v>305408</v>
      </c>
      <c r="F113" s="47">
        <v>0</v>
      </c>
      <c r="G113" s="47">
        <v>0</v>
      </c>
      <c r="H113" s="47">
        <v>0</v>
      </c>
      <c r="I113" s="47">
        <v>14277</v>
      </c>
      <c r="J113" s="47">
        <v>144046</v>
      </c>
      <c r="K113" s="47">
        <v>0</v>
      </c>
      <c r="L113" s="47">
        <v>0</v>
      </c>
      <c r="M113" s="47">
        <v>44926</v>
      </c>
      <c r="N113" s="47">
        <f t="shared" si="17"/>
        <v>757500</v>
      </c>
      <c r="O113" s="48">
        <f t="shared" si="14"/>
        <v>1.5290674202664514</v>
      </c>
      <c r="P113" s="9"/>
    </row>
    <row r="114" spans="1:119">
      <c r="A114" s="12"/>
      <c r="B114" s="25">
        <v>365</v>
      </c>
      <c r="C114" s="20" t="s">
        <v>134</v>
      </c>
      <c r="D114" s="47">
        <v>3454</v>
      </c>
      <c r="E114" s="47">
        <v>0</v>
      </c>
      <c r="F114" s="47">
        <v>0</v>
      </c>
      <c r="G114" s="47">
        <v>0</v>
      </c>
      <c r="H114" s="47">
        <v>0</v>
      </c>
      <c r="I114" s="47">
        <v>433703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437157</v>
      </c>
      <c r="O114" s="48">
        <f t="shared" si="14"/>
        <v>0.88243237787646345</v>
      </c>
      <c r="P114" s="9"/>
    </row>
    <row r="115" spans="1:119">
      <c r="A115" s="12"/>
      <c r="B115" s="25">
        <v>366</v>
      </c>
      <c r="C115" s="20" t="s">
        <v>135</v>
      </c>
      <c r="D115" s="47">
        <v>10566</v>
      </c>
      <c r="E115" s="47">
        <v>296815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307381</v>
      </c>
      <c r="O115" s="48">
        <f t="shared" si="14"/>
        <v>0.62047032700847804</v>
      </c>
      <c r="P115" s="9"/>
    </row>
    <row r="116" spans="1:119">
      <c r="A116" s="12"/>
      <c r="B116" s="25">
        <v>369.9</v>
      </c>
      <c r="C116" s="20" t="s">
        <v>136</v>
      </c>
      <c r="D116" s="47">
        <v>989272</v>
      </c>
      <c r="E116" s="47">
        <v>470130</v>
      </c>
      <c r="F116" s="47">
        <v>0</v>
      </c>
      <c r="G116" s="47">
        <v>6192</v>
      </c>
      <c r="H116" s="47">
        <v>0</v>
      </c>
      <c r="I116" s="47">
        <v>776159</v>
      </c>
      <c r="J116" s="47">
        <v>125854</v>
      </c>
      <c r="K116" s="47">
        <v>0</v>
      </c>
      <c r="L116" s="47">
        <v>0</v>
      </c>
      <c r="M116" s="47">
        <v>203232</v>
      </c>
      <c r="N116" s="47">
        <f t="shared" si="17"/>
        <v>2570839</v>
      </c>
      <c r="O116" s="48">
        <f t="shared" si="14"/>
        <v>5.1894206701655232</v>
      </c>
      <c r="P116" s="9"/>
    </row>
    <row r="117" spans="1:119" ht="15.75">
      <c r="A117" s="29" t="s">
        <v>71</v>
      </c>
      <c r="B117" s="30"/>
      <c r="C117" s="31"/>
      <c r="D117" s="32">
        <f t="shared" ref="D117:M117" si="18">SUM(D118:D123)</f>
        <v>11442667</v>
      </c>
      <c r="E117" s="32">
        <f t="shared" si="18"/>
        <v>10284407</v>
      </c>
      <c r="F117" s="32">
        <f t="shared" si="18"/>
        <v>43868584</v>
      </c>
      <c r="G117" s="32">
        <f t="shared" si="18"/>
        <v>7549874</v>
      </c>
      <c r="H117" s="32">
        <f t="shared" si="18"/>
        <v>0</v>
      </c>
      <c r="I117" s="32">
        <f t="shared" si="18"/>
        <v>33298239</v>
      </c>
      <c r="J117" s="32">
        <f t="shared" si="18"/>
        <v>304217</v>
      </c>
      <c r="K117" s="32">
        <f t="shared" si="18"/>
        <v>0</v>
      </c>
      <c r="L117" s="32">
        <f t="shared" si="18"/>
        <v>0</v>
      </c>
      <c r="M117" s="32">
        <f t="shared" si="18"/>
        <v>0</v>
      </c>
      <c r="N117" s="32">
        <f t="shared" ref="N117:N124" si="19">SUM(D117:M117)</f>
        <v>106747988</v>
      </c>
      <c r="O117" s="46">
        <f t="shared" si="14"/>
        <v>215.47837706903513</v>
      </c>
      <c r="P117" s="9"/>
    </row>
    <row r="118" spans="1:119">
      <c r="A118" s="12"/>
      <c r="B118" s="25">
        <v>381</v>
      </c>
      <c r="C118" s="20" t="s">
        <v>137</v>
      </c>
      <c r="D118" s="47">
        <v>5821667</v>
      </c>
      <c r="E118" s="47">
        <v>10284407</v>
      </c>
      <c r="F118" s="47">
        <v>27479584</v>
      </c>
      <c r="G118" s="47">
        <v>7549874</v>
      </c>
      <c r="H118" s="47">
        <v>0</v>
      </c>
      <c r="I118" s="47">
        <v>14582143</v>
      </c>
      <c r="J118" s="47">
        <v>112000</v>
      </c>
      <c r="K118" s="47">
        <v>0</v>
      </c>
      <c r="L118" s="47">
        <v>0</v>
      </c>
      <c r="M118" s="47">
        <v>0</v>
      </c>
      <c r="N118" s="47">
        <f t="shared" si="19"/>
        <v>65829675</v>
      </c>
      <c r="O118" s="48">
        <f t="shared" si="14"/>
        <v>132.88186314089626</v>
      </c>
      <c r="P118" s="9"/>
    </row>
    <row r="119" spans="1:119">
      <c r="A119" s="12"/>
      <c r="B119" s="25">
        <v>384</v>
      </c>
      <c r="C119" s="20" t="s">
        <v>139</v>
      </c>
      <c r="D119" s="47">
        <v>5621000</v>
      </c>
      <c r="E119" s="47">
        <v>0</v>
      </c>
      <c r="F119" s="47">
        <v>16389000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22010000</v>
      </c>
      <c r="O119" s="48">
        <f t="shared" si="14"/>
        <v>44.428744448930161</v>
      </c>
      <c r="P119" s="9"/>
    </row>
    <row r="120" spans="1:119">
      <c r="A120" s="12"/>
      <c r="B120" s="25">
        <v>389.4</v>
      </c>
      <c r="C120" s="20" t="s">
        <v>142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192217</v>
      </c>
      <c r="K120" s="47">
        <v>0</v>
      </c>
      <c r="L120" s="47">
        <v>0</v>
      </c>
      <c r="M120" s="47">
        <v>0</v>
      </c>
      <c r="N120" s="47">
        <f t="shared" si="19"/>
        <v>192217</v>
      </c>
      <c r="O120" s="48">
        <f t="shared" si="14"/>
        <v>0.3880036334275333</v>
      </c>
      <c r="P120" s="9"/>
    </row>
    <row r="121" spans="1:119">
      <c r="A121" s="12"/>
      <c r="B121" s="25">
        <v>389.5</v>
      </c>
      <c r="C121" s="20" t="s">
        <v>143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16766810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16766810</v>
      </c>
      <c r="O121" s="48">
        <f t="shared" si="14"/>
        <v>33.844993944287445</v>
      </c>
      <c r="P121" s="9"/>
    </row>
    <row r="122" spans="1:119">
      <c r="A122" s="12"/>
      <c r="B122" s="25">
        <v>389.6</v>
      </c>
      <c r="C122" s="20" t="s">
        <v>144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1268773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1268773</v>
      </c>
      <c r="O122" s="48">
        <f t="shared" si="14"/>
        <v>2.5611081953976584</v>
      </c>
      <c r="P122" s="9"/>
    </row>
    <row r="123" spans="1:119" ht="15.75" thickBot="1">
      <c r="A123" s="12"/>
      <c r="B123" s="25">
        <v>389.8</v>
      </c>
      <c r="C123" s="20" t="s">
        <v>146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680513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680513</v>
      </c>
      <c r="O123" s="48">
        <f t="shared" si="14"/>
        <v>1.3736637060960839</v>
      </c>
      <c r="P123" s="9"/>
    </row>
    <row r="124" spans="1:119" ht="16.5" thickBot="1">
      <c r="A124" s="14" t="s">
        <v>113</v>
      </c>
      <c r="B124" s="23"/>
      <c r="C124" s="22"/>
      <c r="D124" s="15">
        <f t="shared" ref="D124:M124" si="20">SUM(D5,D15,D24,D59,D100,D108,D117)</f>
        <v>181631676</v>
      </c>
      <c r="E124" s="15">
        <f t="shared" si="20"/>
        <v>188313461</v>
      </c>
      <c r="F124" s="15">
        <f t="shared" si="20"/>
        <v>47464866</v>
      </c>
      <c r="G124" s="15">
        <f t="shared" si="20"/>
        <v>8267829</v>
      </c>
      <c r="H124" s="15">
        <f t="shared" si="20"/>
        <v>0</v>
      </c>
      <c r="I124" s="15">
        <f t="shared" si="20"/>
        <v>94184145</v>
      </c>
      <c r="J124" s="15">
        <f t="shared" si="20"/>
        <v>55738575</v>
      </c>
      <c r="K124" s="15">
        <f t="shared" si="20"/>
        <v>-44458</v>
      </c>
      <c r="L124" s="15">
        <f t="shared" si="20"/>
        <v>0</v>
      </c>
      <c r="M124" s="15">
        <f t="shared" si="20"/>
        <v>33933831</v>
      </c>
      <c r="N124" s="15">
        <f t="shared" si="19"/>
        <v>609489925</v>
      </c>
      <c r="O124" s="38">
        <f t="shared" si="14"/>
        <v>1230.298597093258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50" t="s">
        <v>172</v>
      </c>
      <c r="M126" s="50"/>
      <c r="N126" s="50"/>
      <c r="O126" s="44">
        <v>495400</v>
      </c>
    </row>
    <row r="127" spans="1:119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3"/>
    </row>
    <row r="128" spans="1:119" ht="15.75" customHeight="1" thickBot="1">
      <c r="A128" s="54" t="s">
        <v>173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6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157250413</v>
      </c>
      <c r="E5" s="27">
        <f t="shared" si="0"/>
        <v>110253334</v>
      </c>
      <c r="F5" s="27">
        <f t="shared" si="0"/>
        <v>3452459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270956206</v>
      </c>
      <c r="O5" s="33">
        <f t="shared" ref="O5:O36" si="1">(N5/O$132)</f>
        <v>547.83671827138676</v>
      </c>
      <c r="P5" s="6"/>
    </row>
    <row r="6" spans="1:133">
      <c r="A6" s="12"/>
      <c r="B6" s="25">
        <v>311</v>
      </c>
      <c r="C6" s="20" t="s">
        <v>3</v>
      </c>
      <c r="D6" s="47">
        <v>157119348</v>
      </c>
      <c r="E6" s="47">
        <v>69443969</v>
      </c>
      <c r="F6" s="47">
        <v>3452459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230015776</v>
      </c>
      <c r="O6" s="48">
        <f t="shared" si="1"/>
        <v>465.06071861106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13584657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13584657</v>
      </c>
      <c r="O7" s="48">
        <f t="shared" si="1"/>
        <v>27.466334946107203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2291775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2291775</v>
      </c>
      <c r="O8" s="48">
        <f t="shared" si="1"/>
        <v>4.6336583817401378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7287264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7287264</v>
      </c>
      <c r="O9" s="48">
        <f t="shared" si="1"/>
        <v>14.733859961625013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5398904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5398904</v>
      </c>
      <c r="O10" s="48">
        <f t="shared" si="1"/>
        <v>10.915852023785213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7358006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7358006</v>
      </c>
      <c r="O11" s="48">
        <f t="shared" si="1"/>
        <v>14.876890695986397</v>
      </c>
      <c r="P11" s="9"/>
    </row>
    <row r="12" spans="1:133">
      <c r="A12" s="12"/>
      <c r="B12" s="25">
        <v>314.8</v>
      </c>
      <c r="C12" s="20" t="s">
        <v>17</v>
      </c>
      <c r="D12" s="47">
        <v>0</v>
      </c>
      <c r="E12" s="47">
        <v>365436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365436</v>
      </c>
      <c r="O12" s="48">
        <f t="shared" si="1"/>
        <v>0.73886205425471041</v>
      </c>
      <c r="P12" s="9"/>
    </row>
    <row r="13" spans="1:133">
      <c r="A13" s="12"/>
      <c r="B13" s="25">
        <v>315</v>
      </c>
      <c r="C13" s="20" t="s">
        <v>18</v>
      </c>
      <c r="D13" s="47">
        <v>0</v>
      </c>
      <c r="E13" s="47">
        <v>4346015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4346015</v>
      </c>
      <c r="O13" s="48">
        <f t="shared" si="1"/>
        <v>8.7870531932316069</v>
      </c>
      <c r="P13" s="9"/>
    </row>
    <row r="14" spans="1:133">
      <c r="A14" s="12"/>
      <c r="B14" s="25">
        <v>316</v>
      </c>
      <c r="C14" s="20" t="s">
        <v>19</v>
      </c>
      <c r="D14" s="47">
        <v>131065</v>
      </c>
      <c r="E14" s="47">
        <v>177308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308373</v>
      </c>
      <c r="O14" s="48">
        <f t="shared" si="1"/>
        <v>0.62348840359649249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SUM(D16:D23)</f>
        <v>750297</v>
      </c>
      <c r="E15" s="32">
        <f t="shared" si="3"/>
        <v>4477103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195932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5423332</v>
      </c>
      <c r="O15" s="46">
        <f t="shared" si="1"/>
        <v>10.965242128376261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694326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694326</v>
      </c>
      <c r="O16" s="48">
        <f t="shared" si="1"/>
        <v>1.4038330506092889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180042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4">SUM(D17:M17)</f>
        <v>180042</v>
      </c>
      <c r="O17" s="48">
        <f t="shared" si="1"/>
        <v>0.36402051788035822</v>
      </c>
      <c r="P17" s="9"/>
    </row>
    <row r="18" spans="1:16">
      <c r="A18" s="12"/>
      <c r="B18" s="25">
        <v>323.89999999999998</v>
      </c>
      <c r="C18" s="20" t="s">
        <v>22</v>
      </c>
      <c r="D18" s="47">
        <v>451074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451074</v>
      </c>
      <c r="O18" s="48">
        <f t="shared" si="1"/>
        <v>0.91201048134526774</v>
      </c>
      <c r="P18" s="9"/>
    </row>
    <row r="19" spans="1:16">
      <c r="A19" s="12"/>
      <c r="B19" s="25">
        <v>324.12</v>
      </c>
      <c r="C19" s="20" t="s">
        <v>157</v>
      </c>
      <c r="D19" s="47">
        <v>0</v>
      </c>
      <c r="E19" s="47">
        <v>46396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46396</v>
      </c>
      <c r="O19" s="48">
        <f t="shared" si="1"/>
        <v>9.3806422654586705E-2</v>
      </c>
      <c r="P19" s="9"/>
    </row>
    <row r="20" spans="1:16">
      <c r="A20" s="12"/>
      <c r="B20" s="25">
        <v>324.32</v>
      </c>
      <c r="C20" s="20" t="s">
        <v>158</v>
      </c>
      <c r="D20" s="47">
        <v>0</v>
      </c>
      <c r="E20" s="47">
        <v>3249202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3249202</v>
      </c>
      <c r="O20" s="48">
        <f t="shared" si="1"/>
        <v>6.5694459889242269</v>
      </c>
      <c r="P20" s="9"/>
    </row>
    <row r="21" spans="1:16">
      <c r="A21" s="12"/>
      <c r="B21" s="25">
        <v>324.62</v>
      </c>
      <c r="C21" s="20" t="s">
        <v>159</v>
      </c>
      <c r="D21" s="47">
        <v>0</v>
      </c>
      <c r="E21" s="47">
        <v>81377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81377</v>
      </c>
      <c r="O21" s="48">
        <f t="shared" si="1"/>
        <v>0.16453326270286883</v>
      </c>
      <c r="P21" s="9"/>
    </row>
    <row r="22" spans="1:16">
      <c r="A22" s="12"/>
      <c r="B22" s="25">
        <v>325.10000000000002</v>
      </c>
      <c r="C22" s="20" t="s">
        <v>26</v>
      </c>
      <c r="D22" s="47">
        <v>0</v>
      </c>
      <c r="E22" s="47">
        <v>303459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303459</v>
      </c>
      <c r="O22" s="48">
        <f t="shared" si="1"/>
        <v>0.61355296172812801</v>
      </c>
      <c r="P22" s="9"/>
    </row>
    <row r="23" spans="1:16">
      <c r="A23" s="12"/>
      <c r="B23" s="25">
        <v>329</v>
      </c>
      <c r="C23" s="20" t="s">
        <v>27</v>
      </c>
      <c r="D23" s="47">
        <v>299223</v>
      </c>
      <c r="E23" s="47">
        <v>102343</v>
      </c>
      <c r="F23" s="47">
        <v>0</v>
      </c>
      <c r="G23" s="47">
        <v>0</v>
      </c>
      <c r="H23" s="47">
        <v>0</v>
      </c>
      <c r="I23" s="47">
        <v>15890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417456</v>
      </c>
      <c r="O23" s="48">
        <f t="shared" si="1"/>
        <v>0.84403944253153607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SUM(D25:D64)</f>
        <v>8096244</v>
      </c>
      <c r="E24" s="32">
        <f t="shared" si="5"/>
        <v>54313753</v>
      </c>
      <c r="F24" s="32">
        <f t="shared" si="5"/>
        <v>490</v>
      </c>
      <c r="G24" s="32">
        <f t="shared" si="5"/>
        <v>144531</v>
      </c>
      <c r="H24" s="32">
        <f t="shared" si="5"/>
        <v>0</v>
      </c>
      <c r="I24" s="32">
        <f t="shared" si="5"/>
        <v>9469185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13298448</v>
      </c>
      <c r="N24" s="45">
        <f>SUM(D24:M24)</f>
        <v>85322651</v>
      </c>
      <c r="O24" s="46">
        <f t="shared" si="1"/>
        <v>172.51083416061286</v>
      </c>
      <c r="P24" s="10"/>
    </row>
    <row r="25" spans="1:16">
      <c r="A25" s="12"/>
      <c r="B25" s="25">
        <v>331.1</v>
      </c>
      <c r="C25" s="20" t="s">
        <v>28</v>
      </c>
      <c r="D25" s="47">
        <v>0</v>
      </c>
      <c r="E25" s="47">
        <v>69053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69053</v>
      </c>
      <c r="O25" s="48">
        <f t="shared" si="1"/>
        <v>0.13961580531871659</v>
      </c>
      <c r="P25" s="9"/>
    </row>
    <row r="26" spans="1:16">
      <c r="A26" s="12"/>
      <c r="B26" s="25">
        <v>331.2</v>
      </c>
      <c r="C26" s="20" t="s">
        <v>29</v>
      </c>
      <c r="D26" s="47">
        <v>0</v>
      </c>
      <c r="E26" s="47">
        <v>850071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850071</v>
      </c>
      <c r="O26" s="48">
        <f t="shared" si="1"/>
        <v>1.7187283281405115</v>
      </c>
      <c r="P26" s="9"/>
    </row>
    <row r="27" spans="1:16">
      <c r="A27" s="12"/>
      <c r="B27" s="25">
        <v>331.39</v>
      </c>
      <c r="C27" s="20" t="s">
        <v>34</v>
      </c>
      <c r="D27" s="47">
        <v>0</v>
      </c>
      <c r="E27" s="47">
        <v>165005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7" si="6">SUM(D27:M27)</f>
        <v>165005</v>
      </c>
      <c r="O27" s="48">
        <f t="shared" si="1"/>
        <v>0.33361774226485214</v>
      </c>
      <c r="P27" s="9"/>
    </row>
    <row r="28" spans="1:16">
      <c r="A28" s="12"/>
      <c r="B28" s="25">
        <v>331.41</v>
      </c>
      <c r="C28" s="20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1811085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1811085</v>
      </c>
      <c r="O28" s="48">
        <f t="shared" si="1"/>
        <v>3.6617683630783291</v>
      </c>
      <c r="P28" s="9"/>
    </row>
    <row r="29" spans="1:16">
      <c r="A29" s="12"/>
      <c r="B29" s="25">
        <v>331.42</v>
      </c>
      <c r="C29" s="20" t="s">
        <v>36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4374282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4374282</v>
      </c>
      <c r="O29" s="48">
        <f t="shared" si="1"/>
        <v>8.844205235415787</v>
      </c>
      <c r="P29" s="9"/>
    </row>
    <row r="30" spans="1:16">
      <c r="A30" s="12"/>
      <c r="B30" s="25">
        <v>331.49</v>
      </c>
      <c r="C30" s="20" t="s">
        <v>37</v>
      </c>
      <c r="D30" s="47">
        <v>0</v>
      </c>
      <c r="E30" s="47">
        <v>4830012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4830012</v>
      </c>
      <c r="O30" s="48">
        <f t="shared" si="1"/>
        <v>9.7656295176033634</v>
      </c>
      <c r="P30" s="9"/>
    </row>
    <row r="31" spans="1:16">
      <c r="A31" s="12"/>
      <c r="B31" s="25">
        <v>331.5</v>
      </c>
      <c r="C31" s="20" t="s">
        <v>31</v>
      </c>
      <c r="D31" s="47">
        <v>0</v>
      </c>
      <c r="E31" s="47">
        <v>5734355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5734355</v>
      </c>
      <c r="O31" s="48">
        <f t="shared" si="1"/>
        <v>11.594088472744257</v>
      </c>
      <c r="P31" s="9"/>
    </row>
    <row r="32" spans="1:16">
      <c r="A32" s="12"/>
      <c r="B32" s="25">
        <v>331.65</v>
      </c>
      <c r="C32" s="20" t="s">
        <v>160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714108</v>
      </c>
      <c r="N32" s="47">
        <f t="shared" si="6"/>
        <v>714108</v>
      </c>
      <c r="O32" s="48">
        <f t="shared" si="1"/>
        <v>1.4438295730024484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4648919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4648919</v>
      </c>
      <c r="O33" s="48">
        <f t="shared" si="1"/>
        <v>9.3994840201943823</v>
      </c>
      <c r="P33" s="9"/>
    </row>
    <row r="34" spans="1:16">
      <c r="A34" s="12"/>
      <c r="B34" s="25">
        <v>331.7</v>
      </c>
      <c r="C34" s="20" t="s">
        <v>161</v>
      </c>
      <c r="D34" s="47">
        <v>0</v>
      </c>
      <c r="E34" s="47">
        <v>9714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9714</v>
      </c>
      <c r="O34" s="48">
        <f t="shared" si="1"/>
        <v>1.9640391190332254E-2</v>
      </c>
      <c r="P34" s="9"/>
    </row>
    <row r="35" spans="1:16">
      <c r="A35" s="12"/>
      <c r="B35" s="25">
        <v>333</v>
      </c>
      <c r="C35" s="20" t="s">
        <v>4</v>
      </c>
      <c r="D35" s="47">
        <v>30631</v>
      </c>
      <c r="E35" s="47">
        <v>26703</v>
      </c>
      <c r="F35" s="47">
        <v>490</v>
      </c>
      <c r="G35" s="47">
        <v>0</v>
      </c>
      <c r="H35" s="47">
        <v>0</v>
      </c>
      <c r="I35" s="47">
        <v>225830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283654</v>
      </c>
      <c r="O35" s="48">
        <f t="shared" si="1"/>
        <v>0.57350993645280057</v>
      </c>
      <c r="P35" s="9"/>
    </row>
    <row r="36" spans="1:16">
      <c r="A36" s="12"/>
      <c r="B36" s="25">
        <v>334.1</v>
      </c>
      <c r="C36" s="20" t="s">
        <v>32</v>
      </c>
      <c r="D36" s="47">
        <v>75318</v>
      </c>
      <c r="E36" s="47">
        <v>3884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79202</v>
      </c>
      <c r="O36" s="48">
        <f t="shared" si="1"/>
        <v>0.16013570754135217</v>
      </c>
      <c r="P36" s="9"/>
    </row>
    <row r="37" spans="1:16">
      <c r="A37" s="12"/>
      <c r="B37" s="25">
        <v>334.2</v>
      </c>
      <c r="C37" s="20" t="s">
        <v>33</v>
      </c>
      <c r="D37" s="47">
        <v>0</v>
      </c>
      <c r="E37" s="47">
        <v>4161177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4161177</v>
      </c>
      <c r="O37" s="48">
        <f t="shared" ref="O37:O68" si="7">(N37/O$132)</f>
        <v>8.4133358134870484</v>
      </c>
      <c r="P37" s="9"/>
    </row>
    <row r="38" spans="1:16">
      <c r="A38" s="12"/>
      <c r="B38" s="25">
        <v>334.34</v>
      </c>
      <c r="C38" s="20" t="s">
        <v>39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13513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13513</v>
      </c>
      <c r="O38" s="48">
        <f t="shared" si="7"/>
        <v>2.7321454205781318E-2</v>
      </c>
      <c r="P38" s="9"/>
    </row>
    <row r="39" spans="1:16">
      <c r="A39" s="12"/>
      <c r="B39" s="25">
        <v>334.36</v>
      </c>
      <c r="C39" s="20" t="s">
        <v>162</v>
      </c>
      <c r="D39" s="47">
        <v>0</v>
      </c>
      <c r="E39" s="47">
        <v>254734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9" si="8">SUM(D39:M39)</f>
        <v>254734</v>
      </c>
      <c r="O39" s="48">
        <f t="shared" si="7"/>
        <v>0.5150376167879448</v>
      </c>
      <c r="P39" s="9"/>
    </row>
    <row r="40" spans="1:16">
      <c r="A40" s="12"/>
      <c r="B40" s="25">
        <v>334.39</v>
      </c>
      <c r="C40" s="20" t="s">
        <v>40</v>
      </c>
      <c r="D40" s="47">
        <v>0</v>
      </c>
      <c r="E40" s="47">
        <v>684361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684361</v>
      </c>
      <c r="O40" s="48">
        <f t="shared" si="7"/>
        <v>1.3836851714439953</v>
      </c>
      <c r="P40" s="9"/>
    </row>
    <row r="41" spans="1:16">
      <c r="A41" s="12"/>
      <c r="B41" s="25">
        <v>334.41</v>
      </c>
      <c r="C41" s="20" t="s">
        <v>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137021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137021</v>
      </c>
      <c r="O41" s="48">
        <f t="shared" si="7"/>
        <v>0.2770378877177801</v>
      </c>
      <c r="P41" s="9"/>
    </row>
    <row r="42" spans="1:16">
      <c r="A42" s="12"/>
      <c r="B42" s="25">
        <v>334.42</v>
      </c>
      <c r="C42" s="20" t="s">
        <v>42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2907454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2907454</v>
      </c>
      <c r="O42" s="48">
        <f t="shared" si="7"/>
        <v>5.8784778595734268</v>
      </c>
      <c r="P42" s="9"/>
    </row>
    <row r="43" spans="1:16">
      <c r="A43" s="12"/>
      <c r="B43" s="25">
        <v>334.49</v>
      </c>
      <c r="C43" s="20" t="s">
        <v>43</v>
      </c>
      <c r="D43" s="47">
        <v>0</v>
      </c>
      <c r="E43" s="47">
        <v>4025077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4025077</v>
      </c>
      <c r="O43" s="48">
        <f t="shared" si="7"/>
        <v>8.1381600629204218</v>
      </c>
      <c r="P43" s="9"/>
    </row>
    <row r="44" spans="1:16">
      <c r="A44" s="12"/>
      <c r="B44" s="25">
        <v>334.5</v>
      </c>
      <c r="C44" s="20" t="s">
        <v>44</v>
      </c>
      <c r="D44" s="47">
        <v>0</v>
      </c>
      <c r="E44" s="47">
        <v>1256465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1256465</v>
      </c>
      <c r="O44" s="48">
        <f t="shared" si="7"/>
        <v>2.5404019062137961</v>
      </c>
      <c r="P44" s="9"/>
    </row>
    <row r="45" spans="1:16">
      <c r="A45" s="12"/>
      <c r="B45" s="25">
        <v>334.61</v>
      </c>
      <c r="C45" s="20" t="s">
        <v>163</v>
      </c>
      <c r="D45" s="47">
        <v>0</v>
      </c>
      <c r="E45" s="47">
        <v>868549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868549</v>
      </c>
      <c r="O45" s="48">
        <f t="shared" si="7"/>
        <v>1.7560883393012032</v>
      </c>
      <c r="P45" s="9"/>
    </row>
    <row r="46" spans="1:16">
      <c r="A46" s="12"/>
      <c r="B46" s="25">
        <v>334.69</v>
      </c>
      <c r="C46" s="20" t="s">
        <v>45</v>
      </c>
      <c r="D46" s="47">
        <v>0</v>
      </c>
      <c r="E46" s="47">
        <v>37683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37683</v>
      </c>
      <c r="O46" s="48">
        <f t="shared" si="7"/>
        <v>7.6189917770773136E-2</v>
      </c>
      <c r="P46" s="9"/>
    </row>
    <row r="47" spans="1:16">
      <c r="A47" s="12"/>
      <c r="B47" s="25">
        <v>334.7</v>
      </c>
      <c r="C47" s="20" t="s">
        <v>46</v>
      </c>
      <c r="D47" s="47">
        <v>0</v>
      </c>
      <c r="E47" s="47">
        <v>566753</v>
      </c>
      <c r="F47" s="47">
        <v>0</v>
      </c>
      <c r="G47" s="47">
        <v>144531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711284</v>
      </c>
      <c r="O47" s="48">
        <f t="shared" si="7"/>
        <v>1.4381198278180241</v>
      </c>
      <c r="P47" s="9"/>
    </row>
    <row r="48" spans="1:16">
      <c r="A48" s="12"/>
      <c r="B48" s="25">
        <v>334.89</v>
      </c>
      <c r="C48" s="20" t="s">
        <v>164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11989185</v>
      </c>
      <c r="N48" s="47">
        <f t="shared" si="8"/>
        <v>11989185</v>
      </c>
      <c r="O48" s="48">
        <f t="shared" si="7"/>
        <v>24.240506840978341</v>
      </c>
      <c r="P48" s="9"/>
    </row>
    <row r="49" spans="1:16">
      <c r="A49" s="12"/>
      <c r="B49" s="25">
        <v>335.12</v>
      </c>
      <c r="C49" s="20" t="s">
        <v>49</v>
      </c>
      <c r="D49" s="47">
        <v>6434236</v>
      </c>
      <c r="E49" s="47">
        <v>181900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6616136</v>
      </c>
      <c r="O49" s="48">
        <f t="shared" si="7"/>
        <v>13.376930122343017</v>
      </c>
      <c r="P49" s="9"/>
    </row>
    <row r="50" spans="1:16">
      <c r="A50" s="12"/>
      <c r="B50" s="25">
        <v>335.13</v>
      </c>
      <c r="C50" s="20" t="s">
        <v>50</v>
      </c>
      <c r="D50" s="47">
        <v>88561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88561</v>
      </c>
      <c r="O50" s="48">
        <f t="shared" si="7"/>
        <v>0.17905833685474723</v>
      </c>
      <c r="P50" s="9"/>
    </row>
    <row r="51" spans="1:16">
      <c r="A51" s="12"/>
      <c r="B51" s="25">
        <v>335.14</v>
      </c>
      <c r="C51" s="20" t="s">
        <v>51</v>
      </c>
      <c r="D51" s="47">
        <v>0</v>
      </c>
      <c r="E51" s="47">
        <v>165005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165005</v>
      </c>
      <c r="O51" s="48">
        <f t="shared" si="7"/>
        <v>0.33361774226485214</v>
      </c>
      <c r="P51" s="9"/>
    </row>
    <row r="52" spans="1:16">
      <c r="A52" s="12"/>
      <c r="B52" s="25">
        <v>335.15</v>
      </c>
      <c r="C52" s="20" t="s">
        <v>52</v>
      </c>
      <c r="D52" s="47">
        <v>200882</v>
      </c>
      <c r="E52" s="47">
        <v>15209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216091</v>
      </c>
      <c r="O52" s="48">
        <f t="shared" si="7"/>
        <v>0.43690670915277813</v>
      </c>
      <c r="P52" s="9"/>
    </row>
    <row r="53" spans="1:16">
      <c r="A53" s="12"/>
      <c r="B53" s="25">
        <v>335.16</v>
      </c>
      <c r="C53" s="20" t="s">
        <v>53</v>
      </c>
      <c r="D53" s="47">
        <v>239282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239282</v>
      </c>
      <c r="O53" s="48">
        <f t="shared" si="7"/>
        <v>0.48379576742897695</v>
      </c>
      <c r="P53" s="9"/>
    </row>
    <row r="54" spans="1:16">
      <c r="A54" s="12"/>
      <c r="B54" s="25">
        <v>335.18</v>
      </c>
      <c r="C54" s="20" t="s">
        <v>54</v>
      </c>
      <c r="D54" s="47">
        <v>0</v>
      </c>
      <c r="E54" s="47">
        <v>15250772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15250772</v>
      </c>
      <c r="O54" s="48">
        <f t="shared" si="7"/>
        <v>30.834993621017684</v>
      </c>
      <c r="P54" s="9"/>
    </row>
    <row r="55" spans="1:16">
      <c r="A55" s="12"/>
      <c r="B55" s="25">
        <v>335.19</v>
      </c>
      <c r="C55" s="20" t="s">
        <v>72</v>
      </c>
      <c r="D55" s="47">
        <v>2188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2188</v>
      </c>
      <c r="O55" s="48">
        <f t="shared" si="7"/>
        <v>4.4238393992636366E-3</v>
      </c>
      <c r="P55" s="9"/>
    </row>
    <row r="56" spans="1:16">
      <c r="A56" s="12"/>
      <c r="B56" s="25">
        <v>335.21</v>
      </c>
      <c r="C56" s="20" t="s">
        <v>55</v>
      </c>
      <c r="D56" s="47">
        <v>0</v>
      </c>
      <c r="E56" s="47">
        <v>37565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37565</v>
      </c>
      <c r="O56" s="48">
        <f t="shared" si="7"/>
        <v>7.5951337766608104E-2</v>
      </c>
      <c r="P56" s="9"/>
    </row>
    <row r="57" spans="1:16">
      <c r="A57" s="12"/>
      <c r="B57" s="25">
        <v>335.22</v>
      </c>
      <c r="C57" s="20" t="s">
        <v>56</v>
      </c>
      <c r="D57" s="47">
        <v>0</v>
      </c>
      <c r="E57" s="47">
        <v>2556614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2556614</v>
      </c>
      <c r="O57" s="48">
        <f t="shared" si="7"/>
        <v>5.1691269387152667</v>
      </c>
      <c r="P57" s="9"/>
    </row>
    <row r="58" spans="1:16">
      <c r="A58" s="12"/>
      <c r="B58" s="25">
        <v>335.49</v>
      </c>
      <c r="C58" s="20" t="s">
        <v>57</v>
      </c>
      <c r="D58" s="47">
        <v>0</v>
      </c>
      <c r="E58" s="47">
        <v>7211114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7211114</v>
      </c>
      <c r="O58" s="48">
        <f t="shared" si="7"/>
        <v>14.579894984360878</v>
      </c>
      <c r="P58" s="9"/>
    </row>
    <row r="59" spans="1:16">
      <c r="A59" s="12"/>
      <c r="B59" s="25">
        <v>335.69</v>
      </c>
      <c r="C59" s="20" t="s">
        <v>58</v>
      </c>
      <c r="D59" s="47">
        <v>20146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20146</v>
      </c>
      <c r="O59" s="48">
        <f t="shared" si="7"/>
        <v>4.0732481050075514E-2</v>
      </c>
      <c r="P59" s="9"/>
    </row>
    <row r="60" spans="1:16">
      <c r="A60" s="12"/>
      <c r="B60" s="25">
        <v>337.3</v>
      </c>
      <c r="C60" s="20" t="s">
        <v>61</v>
      </c>
      <c r="D60" s="47">
        <v>0</v>
      </c>
      <c r="E60" s="47">
        <v>110342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6" si="9">SUM(D60:M60)</f>
        <v>110342</v>
      </c>
      <c r="O60" s="48">
        <f t="shared" si="7"/>
        <v>0.22309656626761803</v>
      </c>
      <c r="P60" s="9"/>
    </row>
    <row r="61" spans="1:16">
      <c r="A61" s="12"/>
      <c r="B61" s="25">
        <v>337.4</v>
      </c>
      <c r="C61" s="20" t="s">
        <v>62</v>
      </c>
      <c r="D61" s="47">
        <v>0</v>
      </c>
      <c r="E61" s="47">
        <v>405771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405771</v>
      </c>
      <c r="O61" s="48">
        <f t="shared" si="7"/>
        <v>0.82041395652587079</v>
      </c>
      <c r="P61" s="9"/>
    </row>
    <row r="62" spans="1:16">
      <c r="A62" s="12"/>
      <c r="B62" s="25">
        <v>337.7</v>
      </c>
      <c r="C62" s="20" t="s">
        <v>63</v>
      </c>
      <c r="D62" s="47">
        <v>0</v>
      </c>
      <c r="E62" s="47">
        <v>186946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186946</v>
      </c>
      <c r="O62" s="48">
        <f t="shared" si="7"/>
        <v>0.37797946998845516</v>
      </c>
      <c r="P62" s="9"/>
    </row>
    <row r="63" spans="1:16">
      <c r="A63" s="12"/>
      <c r="B63" s="25">
        <v>337.9</v>
      </c>
      <c r="C63" s="20" t="s">
        <v>64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595155</v>
      </c>
      <c r="N63" s="47">
        <f t="shared" si="9"/>
        <v>595155</v>
      </c>
      <c r="O63" s="48">
        <f t="shared" si="7"/>
        <v>1.2033227320241087</v>
      </c>
      <c r="P63" s="9"/>
    </row>
    <row r="64" spans="1:16">
      <c r="A64" s="12"/>
      <c r="B64" s="25">
        <v>339</v>
      </c>
      <c r="C64" s="20" t="s">
        <v>165</v>
      </c>
      <c r="D64" s="47">
        <v>1005000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1005000</v>
      </c>
      <c r="O64" s="48">
        <f t="shared" si="7"/>
        <v>2.0319737642869997</v>
      </c>
      <c r="P64" s="9"/>
    </row>
    <row r="65" spans="1:16" ht="15.75">
      <c r="A65" s="29" t="s">
        <v>69</v>
      </c>
      <c r="B65" s="30"/>
      <c r="C65" s="31"/>
      <c r="D65" s="32">
        <f t="shared" ref="D65:M65" si="10">SUM(D66:D105)</f>
        <v>23919000</v>
      </c>
      <c r="E65" s="32">
        <f t="shared" si="10"/>
        <v>20957477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45616594</v>
      </c>
      <c r="J65" s="32">
        <f t="shared" si="10"/>
        <v>55097403</v>
      </c>
      <c r="K65" s="32">
        <f t="shared" si="10"/>
        <v>0</v>
      </c>
      <c r="L65" s="32">
        <f t="shared" si="10"/>
        <v>0</v>
      </c>
      <c r="M65" s="32">
        <f t="shared" si="10"/>
        <v>21140419</v>
      </c>
      <c r="N65" s="32">
        <f t="shared" si="9"/>
        <v>166730893</v>
      </c>
      <c r="O65" s="46">
        <f t="shared" si="7"/>
        <v>337.10726395238106</v>
      </c>
      <c r="P65" s="10"/>
    </row>
    <row r="66" spans="1:16">
      <c r="A66" s="12"/>
      <c r="B66" s="25">
        <v>341.1</v>
      </c>
      <c r="C66" s="20" t="s">
        <v>73</v>
      </c>
      <c r="D66" s="47">
        <v>420891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2103821</v>
      </c>
      <c r="N66" s="47">
        <f t="shared" si="9"/>
        <v>2524712</v>
      </c>
      <c r="O66" s="48">
        <f t="shared" si="7"/>
        <v>5.1046254192841385</v>
      </c>
      <c r="P66" s="9"/>
    </row>
    <row r="67" spans="1:16">
      <c r="A67" s="12"/>
      <c r="B67" s="25">
        <v>341.15</v>
      </c>
      <c r="C67" s="20" t="s">
        <v>74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1301117</v>
      </c>
      <c r="N67" s="47">
        <f t="shared" ref="N67:N105" si="11">SUM(D67:M67)</f>
        <v>1301117</v>
      </c>
      <c r="O67" s="48">
        <f t="shared" si="7"/>
        <v>2.6306821972814012</v>
      </c>
      <c r="P67" s="9"/>
    </row>
    <row r="68" spans="1:16">
      <c r="A68" s="12"/>
      <c r="B68" s="25">
        <v>341.2</v>
      </c>
      <c r="C68" s="20" t="s">
        <v>75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55097403</v>
      </c>
      <c r="K68" s="47">
        <v>0</v>
      </c>
      <c r="L68" s="47">
        <v>0</v>
      </c>
      <c r="M68" s="47">
        <v>0</v>
      </c>
      <c r="N68" s="47">
        <f t="shared" si="11"/>
        <v>55097403</v>
      </c>
      <c r="O68" s="48">
        <f t="shared" si="7"/>
        <v>111.3994799764655</v>
      </c>
      <c r="P68" s="9"/>
    </row>
    <row r="69" spans="1:16">
      <c r="A69" s="12"/>
      <c r="B69" s="25">
        <v>341.3</v>
      </c>
      <c r="C69" s="20" t="s">
        <v>76</v>
      </c>
      <c r="D69" s="47">
        <v>315807</v>
      </c>
      <c r="E69" s="47">
        <v>366292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682099</v>
      </c>
      <c r="O69" s="48">
        <f t="shared" ref="O69:O100" si="12">(N69/O$132)</f>
        <v>1.3791117140760181</v>
      </c>
      <c r="P69" s="9"/>
    </row>
    <row r="70" spans="1:16">
      <c r="A70" s="12"/>
      <c r="B70" s="25">
        <v>341.51</v>
      </c>
      <c r="C70" s="20" t="s">
        <v>77</v>
      </c>
      <c r="D70" s="47">
        <v>3882877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3882877</v>
      </c>
      <c r="O70" s="48">
        <f t="shared" si="12"/>
        <v>7.8506509392571262</v>
      </c>
      <c r="P70" s="9"/>
    </row>
    <row r="71" spans="1:16">
      <c r="A71" s="12"/>
      <c r="B71" s="25">
        <v>341.52</v>
      </c>
      <c r="C71" s="20" t="s">
        <v>78</v>
      </c>
      <c r="D71" s="47">
        <v>4282426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4282426</v>
      </c>
      <c r="O71" s="48">
        <f t="shared" si="12"/>
        <v>8.6584848552243958</v>
      </c>
      <c r="P71" s="9"/>
    </row>
    <row r="72" spans="1:16">
      <c r="A72" s="12"/>
      <c r="B72" s="25">
        <v>341.54</v>
      </c>
      <c r="C72" s="20" t="s">
        <v>166</v>
      </c>
      <c r="D72" s="47">
        <v>924304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924304</v>
      </c>
      <c r="O72" s="48">
        <f t="shared" si="12"/>
        <v>1.868817391269185</v>
      </c>
      <c r="P72" s="9"/>
    </row>
    <row r="73" spans="1:16">
      <c r="A73" s="12"/>
      <c r="B73" s="25">
        <v>341.55</v>
      </c>
      <c r="C73" s="20" t="s">
        <v>79</v>
      </c>
      <c r="D73" s="47">
        <v>13771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13771</v>
      </c>
      <c r="O73" s="48">
        <f t="shared" si="12"/>
        <v>2.7843095231837086E-2</v>
      </c>
      <c r="P73" s="9"/>
    </row>
    <row r="74" spans="1:16">
      <c r="A74" s="12"/>
      <c r="B74" s="25">
        <v>341.56</v>
      </c>
      <c r="C74" s="20" t="s">
        <v>80</v>
      </c>
      <c r="D74" s="47">
        <v>887409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887409</v>
      </c>
      <c r="O74" s="48">
        <f t="shared" si="12"/>
        <v>1.7942207026787682</v>
      </c>
      <c r="P74" s="9"/>
    </row>
    <row r="75" spans="1:16">
      <c r="A75" s="12"/>
      <c r="B75" s="25">
        <v>341.8</v>
      </c>
      <c r="C75" s="20" t="s">
        <v>81</v>
      </c>
      <c r="D75" s="47">
        <v>2554654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2554654</v>
      </c>
      <c r="O75" s="48">
        <f t="shared" si="12"/>
        <v>5.1651640844087972</v>
      </c>
      <c r="P75" s="9"/>
    </row>
    <row r="76" spans="1:16">
      <c r="A76" s="12"/>
      <c r="B76" s="25">
        <v>341.9</v>
      </c>
      <c r="C76" s="20" t="s">
        <v>82</v>
      </c>
      <c r="D76" s="47">
        <v>2213272</v>
      </c>
      <c r="E76" s="47">
        <v>6132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1866953</v>
      </c>
      <c r="N76" s="47">
        <f t="shared" si="11"/>
        <v>4086357</v>
      </c>
      <c r="O76" s="48">
        <f t="shared" si="12"/>
        <v>8.2620599159308767</v>
      </c>
      <c r="P76" s="9"/>
    </row>
    <row r="77" spans="1:16">
      <c r="A77" s="12"/>
      <c r="B77" s="25">
        <v>342.1</v>
      </c>
      <c r="C77" s="20" t="s">
        <v>83</v>
      </c>
      <c r="D77" s="47">
        <v>1185742</v>
      </c>
      <c r="E77" s="47">
        <v>11791237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12976979</v>
      </c>
      <c r="O77" s="48">
        <f t="shared" si="12"/>
        <v>26.23769240567497</v>
      </c>
      <c r="P77" s="9"/>
    </row>
    <row r="78" spans="1:16">
      <c r="A78" s="12"/>
      <c r="B78" s="25">
        <v>342.2</v>
      </c>
      <c r="C78" s="20" t="s">
        <v>84</v>
      </c>
      <c r="D78" s="47">
        <v>0</v>
      </c>
      <c r="E78" s="47">
        <v>107687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107687</v>
      </c>
      <c r="O78" s="48">
        <f t="shared" si="12"/>
        <v>0.2177285161739046</v>
      </c>
      <c r="P78" s="9"/>
    </row>
    <row r="79" spans="1:16">
      <c r="A79" s="12"/>
      <c r="B79" s="25">
        <v>342.3</v>
      </c>
      <c r="C79" s="20" t="s">
        <v>85</v>
      </c>
      <c r="D79" s="47">
        <v>81789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81789</v>
      </c>
      <c r="O79" s="48">
        <f t="shared" si="12"/>
        <v>0.1653662708530044</v>
      </c>
      <c r="P79" s="9"/>
    </row>
    <row r="80" spans="1:16">
      <c r="A80" s="12"/>
      <c r="B80" s="25">
        <v>342.4</v>
      </c>
      <c r="C80" s="20" t="s">
        <v>86</v>
      </c>
      <c r="D80" s="47">
        <v>0</v>
      </c>
      <c r="E80" s="47">
        <v>61141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61141</v>
      </c>
      <c r="O80" s="48">
        <f t="shared" si="12"/>
        <v>0.12361881385300641</v>
      </c>
      <c r="P80" s="9"/>
    </row>
    <row r="81" spans="1:16">
      <c r="A81" s="12"/>
      <c r="B81" s="25">
        <v>342.6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15868528</v>
      </c>
      <c r="N81" s="47">
        <f t="shared" si="11"/>
        <v>15868528</v>
      </c>
      <c r="O81" s="48">
        <f t="shared" si="12"/>
        <v>32.084012511297168</v>
      </c>
      <c r="P81" s="9"/>
    </row>
    <row r="82" spans="1:16">
      <c r="A82" s="12"/>
      <c r="B82" s="25">
        <v>342.9</v>
      </c>
      <c r="C82" s="20" t="s">
        <v>89</v>
      </c>
      <c r="D82" s="47">
        <v>733331</v>
      </c>
      <c r="E82" s="47">
        <v>23600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756931</v>
      </c>
      <c r="O82" s="48">
        <f t="shared" si="12"/>
        <v>1.5304118740054955</v>
      </c>
      <c r="P82" s="9"/>
    </row>
    <row r="83" spans="1:16">
      <c r="A83" s="12"/>
      <c r="B83" s="25">
        <v>343.1</v>
      </c>
      <c r="C83" s="20" t="s">
        <v>90</v>
      </c>
      <c r="D83" s="47">
        <v>0</v>
      </c>
      <c r="E83" s="47">
        <v>271369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271369</v>
      </c>
      <c r="O83" s="48">
        <f t="shared" si="12"/>
        <v>0.54867133178188932</v>
      </c>
      <c r="P83" s="9"/>
    </row>
    <row r="84" spans="1:16">
      <c r="A84" s="12"/>
      <c r="B84" s="25">
        <v>343.4</v>
      </c>
      <c r="C84" s="20" t="s">
        <v>92</v>
      </c>
      <c r="D84" s="47">
        <v>0</v>
      </c>
      <c r="E84" s="47">
        <v>1773</v>
      </c>
      <c r="F84" s="47">
        <v>0</v>
      </c>
      <c r="G84" s="47">
        <v>0</v>
      </c>
      <c r="H84" s="47">
        <v>0</v>
      </c>
      <c r="I84" s="47">
        <v>21356183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21357956</v>
      </c>
      <c r="O84" s="48">
        <f t="shared" si="12"/>
        <v>43.182891791836923</v>
      </c>
      <c r="P84" s="9"/>
    </row>
    <row r="85" spans="1:16">
      <c r="A85" s="12"/>
      <c r="B85" s="25">
        <v>343.5</v>
      </c>
      <c r="C85" s="20" t="s">
        <v>93</v>
      </c>
      <c r="D85" s="47">
        <v>0</v>
      </c>
      <c r="E85" s="47">
        <v>4637603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4637603</v>
      </c>
      <c r="O85" s="48">
        <f t="shared" si="12"/>
        <v>9.3766046021678431</v>
      </c>
      <c r="P85" s="9"/>
    </row>
    <row r="86" spans="1:16">
      <c r="A86" s="12"/>
      <c r="B86" s="25">
        <v>343.6</v>
      </c>
      <c r="C86" s="20" t="s">
        <v>167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12162133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12162133</v>
      </c>
      <c r="O86" s="48">
        <f t="shared" si="12"/>
        <v>24.590184252506607</v>
      </c>
      <c r="P86" s="9"/>
    </row>
    <row r="87" spans="1:16">
      <c r="A87" s="12"/>
      <c r="B87" s="25">
        <v>343.7</v>
      </c>
      <c r="C87" s="20" t="s">
        <v>94</v>
      </c>
      <c r="D87" s="47">
        <v>0</v>
      </c>
      <c r="E87" s="47">
        <v>97148</v>
      </c>
      <c r="F87" s="47">
        <v>0</v>
      </c>
      <c r="G87" s="47">
        <v>0</v>
      </c>
      <c r="H87" s="47">
        <v>0</v>
      </c>
      <c r="I87" s="47">
        <v>80482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177630</v>
      </c>
      <c r="O87" s="48">
        <f t="shared" si="12"/>
        <v>0.3591437808460694</v>
      </c>
      <c r="P87" s="9"/>
    </row>
    <row r="88" spans="1:16">
      <c r="A88" s="12"/>
      <c r="B88" s="25">
        <v>343.9</v>
      </c>
      <c r="C88" s="20" t="s">
        <v>95</v>
      </c>
      <c r="D88" s="47">
        <v>39293</v>
      </c>
      <c r="E88" s="47">
        <v>362138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401431</v>
      </c>
      <c r="O88" s="48">
        <f t="shared" si="12"/>
        <v>0.81163906484725823</v>
      </c>
      <c r="P88" s="9"/>
    </row>
    <row r="89" spans="1:16">
      <c r="A89" s="12"/>
      <c r="B89" s="25">
        <v>344.1</v>
      </c>
      <c r="C89" s="20" t="s">
        <v>96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6298902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6298902</v>
      </c>
      <c r="O89" s="48">
        <f t="shared" si="12"/>
        <v>12.735525977925285</v>
      </c>
      <c r="P89" s="9"/>
    </row>
    <row r="90" spans="1:16">
      <c r="A90" s="12"/>
      <c r="B90" s="25">
        <v>344.3</v>
      </c>
      <c r="C90" s="20" t="s">
        <v>97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3096532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3096532</v>
      </c>
      <c r="O90" s="48">
        <f t="shared" si="12"/>
        <v>6.2607679445523896</v>
      </c>
      <c r="P90" s="9"/>
    </row>
    <row r="91" spans="1:16">
      <c r="A91" s="12"/>
      <c r="B91" s="25">
        <v>344.5</v>
      </c>
      <c r="C91" s="20" t="s">
        <v>98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2265842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2265842</v>
      </c>
      <c r="O91" s="48">
        <f t="shared" si="12"/>
        <v>4.5812253711637654</v>
      </c>
      <c r="P91" s="9"/>
    </row>
    <row r="92" spans="1:16">
      <c r="A92" s="12"/>
      <c r="B92" s="25">
        <v>344.6</v>
      </c>
      <c r="C92" s="20" t="s">
        <v>168</v>
      </c>
      <c r="D92" s="47">
        <v>2750959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2750959</v>
      </c>
      <c r="O92" s="48">
        <f t="shared" si="12"/>
        <v>5.5620661837106473</v>
      </c>
      <c r="P92" s="9"/>
    </row>
    <row r="93" spans="1:16">
      <c r="A93" s="12"/>
      <c r="B93" s="25">
        <v>344.9</v>
      </c>
      <c r="C93" s="20" t="s">
        <v>99</v>
      </c>
      <c r="D93" s="47">
        <v>0</v>
      </c>
      <c r="E93" s="47">
        <v>745222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745222</v>
      </c>
      <c r="O93" s="48">
        <f t="shared" si="12"/>
        <v>1.5067378632532202</v>
      </c>
      <c r="P93" s="9"/>
    </row>
    <row r="94" spans="1:16">
      <c r="A94" s="12"/>
      <c r="B94" s="25">
        <v>345.1</v>
      </c>
      <c r="C94" s="20" t="s">
        <v>100</v>
      </c>
      <c r="D94" s="47">
        <v>0</v>
      </c>
      <c r="E94" s="47">
        <v>856499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856499</v>
      </c>
      <c r="O94" s="48">
        <f t="shared" si="12"/>
        <v>1.7317248727741801</v>
      </c>
      <c r="P94" s="9"/>
    </row>
    <row r="95" spans="1:16">
      <c r="A95" s="12"/>
      <c r="B95" s="25">
        <v>346.4</v>
      </c>
      <c r="C95" s="20" t="s">
        <v>102</v>
      </c>
      <c r="D95" s="47">
        <v>0</v>
      </c>
      <c r="E95" s="47">
        <v>117895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117895</v>
      </c>
      <c r="O95" s="48">
        <f t="shared" si="12"/>
        <v>0.2383677083986227</v>
      </c>
      <c r="P95" s="9"/>
    </row>
    <row r="96" spans="1:16">
      <c r="A96" s="12"/>
      <c r="B96" s="25">
        <v>346.9</v>
      </c>
      <c r="C96" s="20" t="s">
        <v>103</v>
      </c>
      <c r="D96" s="47">
        <v>32710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32710</v>
      </c>
      <c r="O96" s="48">
        <f t="shared" si="12"/>
        <v>6.6135185900326132E-2</v>
      </c>
      <c r="P96" s="9"/>
    </row>
    <row r="97" spans="1:16">
      <c r="A97" s="12"/>
      <c r="B97" s="25">
        <v>347.1</v>
      </c>
      <c r="C97" s="20" t="s">
        <v>104</v>
      </c>
      <c r="D97" s="47">
        <v>0</v>
      </c>
      <c r="E97" s="47">
        <v>91078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91078</v>
      </c>
      <c r="O97" s="48">
        <f t="shared" si="12"/>
        <v>0.18414736965545409</v>
      </c>
      <c r="P97" s="9"/>
    </row>
    <row r="98" spans="1:16">
      <c r="A98" s="12"/>
      <c r="B98" s="25">
        <v>347.2</v>
      </c>
      <c r="C98" s="20" t="s">
        <v>105</v>
      </c>
      <c r="D98" s="47">
        <v>1251458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1251458</v>
      </c>
      <c r="O98" s="48">
        <f t="shared" si="12"/>
        <v>2.5302784309523183</v>
      </c>
      <c r="P98" s="9"/>
    </row>
    <row r="99" spans="1:16">
      <c r="A99" s="12"/>
      <c r="B99" s="25">
        <v>347.4</v>
      </c>
      <c r="C99" s="20" t="s">
        <v>106</v>
      </c>
      <c r="D99" s="47">
        <v>27773</v>
      </c>
      <c r="E99" s="47">
        <v>0</v>
      </c>
      <c r="F99" s="47">
        <v>0</v>
      </c>
      <c r="G99" s="47">
        <v>0</v>
      </c>
      <c r="H99" s="47">
        <v>0</v>
      </c>
      <c r="I99" s="47">
        <v>356520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384293</v>
      </c>
      <c r="O99" s="48">
        <f t="shared" si="12"/>
        <v>0.77698835203894923</v>
      </c>
      <c r="P99" s="9"/>
    </row>
    <row r="100" spans="1:16">
      <c r="A100" s="12"/>
      <c r="B100" s="25">
        <v>347.5</v>
      </c>
      <c r="C100" s="20" t="s">
        <v>107</v>
      </c>
      <c r="D100" s="47">
        <v>312788</v>
      </c>
      <c r="E100" s="47">
        <v>1420663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1733451</v>
      </c>
      <c r="O100" s="48">
        <f t="shared" si="12"/>
        <v>3.5048029389821531</v>
      </c>
      <c r="P100" s="9"/>
    </row>
    <row r="101" spans="1:16">
      <c r="A101" s="12"/>
      <c r="B101" s="25">
        <v>348.92200000000003</v>
      </c>
      <c r="C101" s="20" t="s">
        <v>109</v>
      </c>
      <c r="D101" s="47">
        <v>152708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152708</v>
      </c>
      <c r="O101" s="48">
        <f t="shared" ref="O101:O130" si="13">(N101/O$132)</f>
        <v>0.30875487522063594</v>
      </c>
      <c r="P101" s="9"/>
    </row>
    <row r="102" spans="1:16">
      <c r="A102" s="12"/>
      <c r="B102" s="25">
        <v>348.923</v>
      </c>
      <c r="C102" s="20" t="s">
        <v>110</v>
      </c>
      <c r="D102" s="47">
        <v>417990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417990</v>
      </c>
      <c r="O102" s="48">
        <f t="shared" si="13"/>
        <v>0.84511911814360496</v>
      </c>
      <c r="P102" s="9"/>
    </row>
    <row r="103" spans="1:16">
      <c r="A103" s="12"/>
      <c r="B103" s="25">
        <v>348.92399999999998</v>
      </c>
      <c r="C103" s="20" t="s">
        <v>111</v>
      </c>
      <c r="D103" s="47">
        <v>314808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314808</v>
      </c>
      <c r="O103" s="48">
        <f t="shared" si="13"/>
        <v>0.63649910128125553</v>
      </c>
      <c r="P103" s="9"/>
    </row>
    <row r="104" spans="1:16">
      <c r="A104" s="12"/>
      <c r="B104" s="25">
        <v>348.93</v>
      </c>
      <c r="C104" s="20" t="s">
        <v>112</v>
      </c>
      <c r="D104" s="47">
        <v>652720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652720</v>
      </c>
      <c r="O104" s="48">
        <f t="shared" si="13"/>
        <v>1.3197113586322491</v>
      </c>
      <c r="P104" s="9"/>
    </row>
    <row r="105" spans="1:16">
      <c r="A105" s="12"/>
      <c r="B105" s="25">
        <v>348.99</v>
      </c>
      <c r="C105" s="20" t="s">
        <v>169</v>
      </c>
      <c r="D105" s="47">
        <v>469520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469520</v>
      </c>
      <c r="O105" s="48">
        <f t="shared" si="13"/>
        <v>0.949305792843813</v>
      </c>
      <c r="P105" s="9"/>
    </row>
    <row r="106" spans="1:16" ht="15.75">
      <c r="A106" s="29" t="s">
        <v>70</v>
      </c>
      <c r="B106" s="30"/>
      <c r="C106" s="31"/>
      <c r="D106" s="32">
        <f t="shared" ref="D106:M106" si="14">SUM(D107:D112)</f>
        <v>1517192</v>
      </c>
      <c r="E106" s="32">
        <f t="shared" si="14"/>
        <v>1326749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 t="shared" ref="N106:N114" si="15">SUM(D106:M106)</f>
        <v>2843941</v>
      </c>
      <c r="O106" s="46">
        <f t="shared" si="13"/>
        <v>5.7500631832638147</v>
      </c>
      <c r="P106" s="10"/>
    </row>
    <row r="107" spans="1:16">
      <c r="A107" s="13"/>
      <c r="B107" s="40">
        <v>351.1</v>
      </c>
      <c r="C107" s="21" t="s">
        <v>122</v>
      </c>
      <c r="D107" s="47">
        <v>419075</v>
      </c>
      <c r="E107" s="47">
        <v>64153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483228</v>
      </c>
      <c r="O107" s="48">
        <f t="shared" si="13"/>
        <v>0.97702151061579923</v>
      </c>
      <c r="P107" s="9"/>
    </row>
    <row r="108" spans="1:16">
      <c r="A108" s="13"/>
      <c r="B108" s="40">
        <v>351.6</v>
      </c>
      <c r="C108" s="21" t="s">
        <v>123</v>
      </c>
      <c r="D108" s="47">
        <v>223879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223879</v>
      </c>
      <c r="O108" s="48">
        <f t="shared" si="13"/>
        <v>0.45265298942767085</v>
      </c>
      <c r="P108" s="9"/>
    </row>
    <row r="109" spans="1:16">
      <c r="A109" s="13"/>
      <c r="B109" s="40">
        <v>352</v>
      </c>
      <c r="C109" s="21" t="s">
        <v>124</v>
      </c>
      <c r="D109" s="47">
        <v>0</v>
      </c>
      <c r="E109" s="47">
        <v>500412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500412</v>
      </c>
      <c r="O109" s="48">
        <f t="shared" si="13"/>
        <v>1.0117652291884438</v>
      </c>
      <c r="P109" s="9"/>
    </row>
    <row r="110" spans="1:16">
      <c r="A110" s="13"/>
      <c r="B110" s="40">
        <v>354</v>
      </c>
      <c r="C110" s="21" t="s">
        <v>125</v>
      </c>
      <c r="D110" s="47">
        <v>20454</v>
      </c>
      <c r="E110" s="47">
        <v>522844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543298</v>
      </c>
      <c r="O110" s="48">
        <f t="shared" si="13"/>
        <v>1.0984749076513416</v>
      </c>
      <c r="P110" s="9"/>
    </row>
    <row r="111" spans="1:16">
      <c r="A111" s="13"/>
      <c r="B111" s="40">
        <v>355</v>
      </c>
      <c r="C111" s="21" t="s">
        <v>126</v>
      </c>
      <c r="D111" s="47">
        <v>0</v>
      </c>
      <c r="E111" s="47">
        <v>239340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239340</v>
      </c>
      <c r="O111" s="48">
        <f t="shared" si="13"/>
        <v>0.48391303556661741</v>
      </c>
      <c r="P111" s="9"/>
    </row>
    <row r="112" spans="1:16">
      <c r="A112" s="13"/>
      <c r="B112" s="40">
        <v>359</v>
      </c>
      <c r="C112" s="21" t="s">
        <v>127</v>
      </c>
      <c r="D112" s="47">
        <v>853784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853784</v>
      </c>
      <c r="O112" s="48">
        <f t="shared" si="13"/>
        <v>1.726235510813942</v>
      </c>
      <c r="P112" s="9"/>
    </row>
    <row r="113" spans="1:16" ht="15.75">
      <c r="A113" s="29" t="s">
        <v>5</v>
      </c>
      <c r="B113" s="30"/>
      <c r="C113" s="31"/>
      <c r="D113" s="32">
        <f t="shared" ref="D113:M113" si="16">SUM(D114:D121)</f>
        <v>4579410</v>
      </c>
      <c r="E113" s="32">
        <f t="shared" si="16"/>
        <v>4055720</v>
      </c>
      <c r="F113" s="32">
        <f t="shared" si="16"/>
        <v>146122</v>
      </c>
      <c r="G113" s="32">
        <f t="shared" si="16"/>
        <v>944669</v>
      </c>
      <c r="H113" s="32">
        <f t="shared" si="16"/>
        <v>0</v>
      </c>
      <c r="I113" s="32">
        <f t="shared" si="16"/>
        <v>5005251</v>
      </c>
      <c r="J113" s="32">
        <f t="shared" si="16"/>
        <v>856984</v>
      </c>
      <c r="K113" s="32">
        <f t="shared" si="16"/>
        <v>224443</v>
      </c>
      <c r="L113" s="32">
        <f t="shared" si="16"/>
        <v>0</v>
      </c>
      <c r="M113" s="32">
        <f t="shared" si="16"/>
        <v>894013</v>
      </c>
      <c r="N113" s="32">
        <f t="shared" si="15"/>
        <v>16706612</v>
      </c>
      <c r="O113" s="46">
        <f t="shared" si="13"/>
        <v>33.778504750370509</v>
      </c>
      <c r="P113" s="10"/>
    </row>
    <row r="114" spans="1:16">
      <c r="A114" s="12"/>
      <c r="B114" s="25">
        <v>361.1</v>
      </c>
      <c r="C114" s="20" t="s">
        <v>129</v>
      </c>
      <c r="D114" s="47">
        <v>1320086</v>
      </c>
      <c r="E114" s="47">
        <v>1968375</v>
      </c>
      <c r="F114" s="47">
        <v>146122</v>
      </c>
      <c r="G114" s="47">
        <v>871672</v>
      </c>
      <c r="H114" s="47">
        <v>0</v>
      </c>
      <c r="I114" s="47">
        <v>473872</v>
      </c>
      <c r="J114" s="47">
        <v>748170</v>
      </c>
      <c r="K114" s="47">
        <v>20186</v>
      </c>
      <c r="L114" s="47">
        <v>0</v>
      </c>
      <c r="M114" s="47">
        <v>50370</v>
      </c>
      <c r="N114" s="47">
        <f t="shared" si="15"/>
        <v>5598853</v>
      </c>
      <c r="O114" s="48">
        <f t="shared" si="13"/>
        <v>11.320121797113991</v>
      </c>
      <c r="P114" s="9"/>
    </row>
    <row r="115" spans="1:16">
      <c r="A115" s="12"/>
      <c r="B115" s="25">
        <v>361.2</v>
      </c>
      <c r="C115" s="20" t="s">
        <v>130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35855</v>
      </c>
      <c r="L115" s="47">
        <v>0</v>
      </c>
      <c r="M115" s="47">
        <v>0</v>
      </c>
      <c r="N115" s="47">
        <f t="shared" ref="N115:N121" si="17">SUM(D115:M115)</f>
        <v>35855</v>
      </c>
      <c r="O115" s="48">
        <f t="shared" si="13"/>
        <v>7.2493949570657079E-2</v>
      </c>
      <c r="P115" s="9"/>
    </row>
    <row r="116" spans="1:16">
      <c r="A116" s="12"/>
      <c r="B116" s="25">
        <v>361.3</v>
      </c>
      <c r="C116" s="20" t="s">
        <v>131</v>
      </c>
      <c r="D116" s="47">
        <v>-83424</v>
      </c>
      <c r="E116" s="47">
        <v>-218697</v>
      </c>
      <c r="F116" s="47">
        <v>0</v>
      </c>
      <c r="G116" s="47">
        <v>0</v>
      </c>
      <c r="H116" s="47">
        <v>0</v>
      </c>
      <c r="I116" s="47">
        <v>-40234</v>
      </c>
      <c r="J116" s="47">
        <v>-80215</v>
      </c>
      <c r="K116" s="47">
        <v>168402</v>
      </c>
      <c r="L116" s="47">
        <v>0</v>
      </c>
      <c r="M116" s="47">
        <v>0</v>
      </c>
      <c r="N116" s="47">
        <f t="shared" si="17"/>
        <v>-254168</v>
      </c>
      <c r="O116" s="48">
        <f t="shared" si="13"/>
        <v>-0.5138932415137295</v>
      </c>
      <c r="P116" s="9"/>
    </row>
    <row r="117" spans="1:16">
      <c r="A117" s="12"/>
      <c r="B117" s="25">
        <v>362</v>
      </c>
      <c r="C117" s="20" t="s">
        <v>132</v>
      </c>
      <c r="D117" s="47">
        <v>703739</v>
      </c>
      <c r="E117" s="47">
        <v>894578</v>
      </c>
      <c r="F117" s="47">
        <v>0</v>
      </c>
      <c r="G117" s="47">
        <v>0</v>
      </c>
      <c r="H117" s="47">
        <v>0</v>
      </c>
      <c r="I117" s="47">
        <v>3019402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4617719</v>
      </c>
      <c r="O117" s="48">
        <f t="shared" si="13"/>
        <v>9.3364018496015913</v>
      </c>
      <c r="P117" s="9"/>
    </row>
    <row r="118" spans="1:16">
      <c r="A118" s="12"/>
      <c r="B118" s="25">
        <v>364</v>
      </c>
      <c r="C118" s="20" t="s">
        <v>133</v>
      </c>
      <c r="D118" s="47">
        <v>1243012</v>
      </c>
      <c r="E118" s="47">
        <v>301644</v>
      </c>
      <c r="F118" s="47">
        <v>0</v>
      </c>
      <c r="G118" s="47">
        <v>0</v>
      </c>
      <c r="H118" s="47">
        <v>0</v>
      </c>
      <c r="I118" s="47">
        <v>440140</v>
      </c>
      <c r="J118" s="47">
        <v>120232</v>
      </c>
      <c r="K118" s="47">
        <v>0</v>
      </c>
      <c r="L118" s="47">
        <v>0</v>
      </c>
      <c r="M118" s="47">
        <v>18477</v>
      </c>
      <c r="N118" s="47">
        <f t="shared" si="17"/>
        <v>2123505</v>
      </c>
      <c r="O118" s="48">
        <f t="shared" si="13"/>
        <v>4.2934392520719058</v>
      </c>
      <c r="P118" s="9"/>
    </row>
    <row r="119" spans="1:16">
      <c r="A119" s="12"/>
      <c r="B119" s="25">
        <v>365</v>
      </c>
      <c r="C119" s="20" t="s">
        <v>134</v>
      </c>
      <c r="D119" s="47">
        <v>1771</v>
      </c>
      <c r="E119" s="47">
        <v>0</v>
      </c>
      <c r="F119" s="47">
        <v>0</v>
      </c>
      <c r="G119" s="47">
        <v>0</v>
      </c>
      <c r="H119" s="47">
        <v>0</v>
      </c>
      <c r="I119" s="47">
        <v>418022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419793</v>
      </c>
      <c r="O119" s="48">
        <f t="shared" si="13"/>
        <v>0.84876453973266908</v>
      </c>
      <c r="P119" s="9"/>
    </row>
    <row r="120" spans="1:16">
      <c r="A120" s="12"/>
      <c r="B120" s="25">
        <v>366</v>
      </c>
      <c r="C120" s="20" t="s">
        <v>135</v>
      </c>
      <c r="D120" s="47">
        <v>53017</v>
      </c>
      <c r="E120" s="47">
        <v>300672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353689</v>
      </c>
      <c r="O120" s="48">
        <f t="shared" si="13"/>
        <v>0.71511121265363642</v>
      </c>
      <c r="P120" s="9"/>
    </row>
    <row r="121" spans="1:16">
      <c r="A121" s="12"/>
      <c r="B121" s="25">
        <v>369.9</v>
      </c>
      <c r="C121" s="20" t="s">
        <v>136</v>
      </c>
      <c r="D121" s="47">
        <v>1341209</v>
      </c>
      <c r="E121" s="47">
        <v>809148</v>
      </c>
      <c r="F121" s="47">
        <v>0</v>
      </c>
      <c r="G121" s="47">
        <v>72997</v>
      </c>
      <c r="H121" s="47">
        <v>0</v>
      </c>
      <c r="I121" s="47">
        <v>694049</v>
      </c>
      <c r="J121" s="47">
        <v>68797</v>
      </c>
      <c r="K121" s="47">
        <v>0</v>
      </c>
      <c r="L121" s="47">
        <v>0</v>
      </c>
      <c r="M121" s="47">
        <v>825166</v>
      </c>
      <c r="N121" s="47">
        <f t="shared" si="17"/>
        <v>3811366</v>
      </c>
      <c r="O121" s="48">
        <f t="shared" si="13"/>
        <v>7.7060653911397861</v>
      </c>
      <c r="P121" s="9"/>
    </row>
    <row r="122" spans="1:16" ht="15.75">
      <c r="A122" s="29" t="s">
        <v>71</v>
      </c>
      <c r="B122" s="30"/>
      <c r="C122" s="31"/>
      <c r="D122" s="32">
        <f t="shared" ref="D122:M122" si="18">SUM(D123:D129)</f>
        <v>9101768</v>
      </c>
      <c r="E122" s="32">
        <f t="shared" si="18"/>
        <v>8996875</v>
      </c>
      <c r="F122" s="32">
        <f t="shared" si="18"/>
        <v>30064098</v>
      </c>
      <c r="G122" s="32">
        <f t="shared" si="18"/>
        <v>18784574</v>
      </c>
      <c r="H122" s="32">
        <f t="shared" si="18"/>
        <v>0</v>
      </c>
      <c r="I122" s="32">
        <f t="shared" si="18"/>
        <v>20194906</v>
      </c>
      <c r="J122" s="32">
        <f t="shared" si="18"/>
        <v>26390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>SUM(D122:M122)</f>
        <v>87168611</v>
      </c>
      <c r="O122" s="46">
        <f t="shared" si="13"/>
        <v>176.24311504610861</v>
      </c>
      <c r="P122" s="9"/>
    </row>
    <row r="123" spans="1:16">
      <c r="A123" s="12"/>
      <c r="B123" s="25">
        <v>381</v>
      </c>
      <c r="C123" s="20" t="s">
        <v>137</v>
      </c>
      <c r="D123" s="47">
        <v>9101768</v>
      </c>
      <c r="E123" s="47">
        <v>8996875</v>
      </c>
      <c r="F123" s="47">
        <v>30064098</v>
      </c>
      <c r="G123" s="47">
        <v>18784574</v>
      </c>
      <c r="H123" s="47">
        <v>0</v>
      </c>
      <c r="I123" s="47">
        <v>9934471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76881786</v>
      </c>
      <c r="O123" s="48">
        <f t="shared" si="13"/>
        <v>155.44454935674383</v>
      </c>
      <c r="P123" s="9"/>
    </row>
    <row r="124" spans="1:16">
      <c r="A124" s="12"/>
      <c r="B124" s="25">
        <v>389.4</v>
      </c>
      <c r="C124" s="20" t="s">
        <v>142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26390</v>
      </c>
      <c r="K124" s="47">
        <v>0</v>
      </c>
      <c r="L124" s="47">
        <v>0</v>
      </c>
      <c r="M124" s="47">
        <v>0</v>
      </c>
      <c r="N124" s="47">
        <f t="shared" ref="N124:N129" si="19">SUM(D124:M124)</f>
        <v>26390</v>
      </c>
      <c r="O124" s="48">
        <f t="shared" si="13"/>
        <v>5.335700262640191E-2</v>
      </c>
      <c r="P124" s="9"/>
    </row>
    <row r="125" spans="1:16">
      <c r="A125" s="12"/>
      <c r="B125" s="25">
        <v>389.5</v>
      </c>
      <c r="C125" s="20" t="s">
        <v>143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8539875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8539875</v>
      </c>
      <c r="O125" s="48">
        <f t="shared" si="13"/>
        <v>17.266469602279045</v>
      </c>
      <c r="P125" s="9"/>
    </row>
    <row r="126" spans="1:16">
      <c r="A126" s="12"/>
      <c r="B126" s="25">
        <v>389.6</v>
      </c>
      <c r="C126" s="20" t="s">
        <v>144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1269945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1269945</v>
      </c>
      <c r="O126" s="48">
        <f t="shared" si="13"/>
        <v>2.5676566388929887</v>
      </c>
      <c r="P126" s="9"/>
    </row>
    <row r="127" spans="1:16">
      <c r="A127" s="12"/>
      <c r="B127" s="25">
        <v>389.7</v>
      </c>
      <c r="C127" s="20" t="s">
        <v>145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95000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95000</v>
      </c>
      <c r="O127" s="48">
        <f t="shared" si="13"/>
        <v>0.19207712199727858</v>
      </c>
      <c r="P127" s="9"/>
    </row>
    <row r="128" spans="1:16">
      <c r="A128" s="12"/>
      <c r="B128" s="25">
        <v>389.8</v>
      </c>
      <c r="C128" s="20" t="s">
        <v>146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330470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330470</v>
      </c>
      <c r="O128" s="48">
        <f t="shared" si="13"/>
        <v>0.66816554217305946</v>
      </c>
      <c r="P128" s="9"/>
    </row>
    <row r="129" spans="1:119" ht="15.75" thickBot="1">
      <c r="A129" s="12"/>
      <c r="B129" s="25">
        <v>389.9</v>
      </c>
      <c r="C129" s="20" t="s">
        <v>147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25145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25145</v>
      </c>
      <c r="O129" s="48">
        <f t="shared" si="13"/>
        <v>5.0839781396016526E-2</v>
      </c>
      <c r="P129" s="9"/>
    </row>
    <row r="130" spans="1:119" ht="16.5" thickBot="1">
      <c r="A130" s="14" t="s">
        <v>113</v>
      </c>
      <c r="B130" s="23"/>
      <c r="C130" s="22"/>
      <c r="D130" s="15">
        <f t="shared" ref="D130:M130" si="20">SUM(D5,D15,D24,D65,D106,D113,D122)</f>
        <v>205214324</v>
      </c>
      <c r="E130" s="15">
        <f t="shared" si="20"/>
        <v>204381011</v>
      </c>
      <c r="F130" s="15">
        <f t="shared" si="20"/>
        <v>33663169</v>
      </c>
      <c r="G130" s="15">
        <f t="shared" si="20"/>
        <v>19873774</v>
      </c>
      <c r="H130" s="15">
        <f t="shared" si="20"/>
        <v>0</v>
      </c>
      <c r="I130" s="15">
        <f t="shared" si="20"/>
        <v>80481868</v>
      </c>
      <c r="J130" s="15">
        <f t="shared" si="20"/>
        <v>55980777</v>
      </c>
      <c r="K130" s="15">
        <f t="shared" si="20"/>
        <v>224443</v>
      </c>
      <c r="L130" s="15">
        <f t="shared" si="20"/>
        <v>0</v>
      </c>
      <c r="M130" s="15">
        <f t="shared" si="20"/>
        <v>35332880</v>
      </c>
      <c r="N130" s="15">
        <f>SUM(D130:M130)</f>
        <v>635152246</v>
      </c>
      <c r="O130" s="38">
        <f t="shared" si="13"/>
        <v>1284.1917414924999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0" t="s">
        <v>170</v>
      </c>
      <c r="M132" s="50"/>
      <c r="N132" s="50"/>
      <c r="O132" s="44">
        <v>494593</v>
      </c>
    </row>
    <row r="133" spans="1:119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3"/>
    </row>
    <row r="134" spans="1:119" ht="15.75" customHeight="1" thickBot="1">
      <c r="A134" s="54" t="s">
        <v>173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6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159050740</v>
      </c>
      <c r="E5" s="27">
        <f t="shared" si="0"/>
        <v>113143728</v>
      </c>
      <c r="F5" s="27">
        <f t="shared" si="0"/>
        <v>3440441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275634909</v>
      </c>
      <c r="O5" s="33">
        <f t="shared" ref="O5:O36" si="1">(N5/O$143)</f>
        <v>543.54602892892001</v>
      </c>
      <c r="P5" s="6"/>
    </row>
    <row r="6" spans="1:133">
      <c r="A6" s="12"/>
      <c r="B6" s="25">
        <v>311</v>
      </c>
      <c r="C6" s="20" t="s">
        <v>3</v>
      </c>
      <c r="D6" s="47">
        <v>158646550</v>
      </c>
      <c r="E6" s="47">
        <v>73062171</v>
      </c>
      <c r="F6" s="47">
        <v>3440441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235149162</v>
      </c>
      <c r="O6" s="48">
        <f t="shared" si="1"/>
        <v>463.70901884225162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13575138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13575138</v>
      </c>
      <c r="O7" s="48">
        <f t="shared" si="1"/>
        <v>26.769876061170763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2305144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2305144</v>
      </c>
      <c r="O8" s="48">
        <f t="shared" si="1"/>
        <v>4.5456936926277596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7317476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7317476</v>
      </c>
      <c r="O9" s="48">
        <f t="shared" si="1"/>
        <v>14.429903077271966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5515407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5515407</v>
      </c>
      <c r="O10" s="48">
        <f t="shared" si="1"/>
        <v>10.876262312538824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6428437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6428437</v>
      </c>
      <c r="O11" s="48">
        <f t="shared" si="1"/>
        <v>12.676737559282595</v>
      </c>
      <c r="P11" s="9"/>
    </row>
    <row r="12" spans="1:133">
      <c r="A12" s="12"/>
      <c r="B12" s="25">
        <v>314.8</v>
      </c>
      <c r="C12" s="20" t="s">
        <v>17</v>
      </c>
      <c r="D12" s="47">
        <v>0</v>
      </c>
      <c r="E12" s="47">
        <v>337640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337640</v>
      </c>
      <c r="O12" s="48">
        <f t="shared" si="1"/>
        <v>0.66581871604500054</v>
      </c>
      <c r="P12" s="9"/>
    </row>
    <row r="13" spans="1:133">
      <c r="A13" s="12"/>
      <c r="B13" s="25">
        <v>315</v>
      </c>
      <c r="C13" s="20" t="s">
        <v>18</v>
      </c>
      <c r="D13" s="47">
        <v>0</v>
      </c>
      <c r="E13" s="47">
        <v>4412865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4412865</v>
      </c>
      <c r="O13" s="48">
        <f t="shared" si="1"/>
        <v>8.7020735350667024</v>
      </c>
      <c r="P13" s="9"/>
    </row>
    <row r="14" spans="1:133">
      <c r="A14" s="12"/>
      <c r="B14" s="25">
        <v>316</v>
      </c>
      <c r="C14" s="20" t="s">
        <v>19</v>
      </c>
      <c r="D14" s="47">
        <v>404190</v>
      </c>
      <c r="E14" s="47">
        <v>189450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593640</v>
      </c>
      <c r="O14" s="48">
        <f t="shared" si="1"/>
        <v>1.1706451326648328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SUM(D16:D23)</f>
        <v>431131</v>
      </c>
      <c r="E15" s="32">
        <f t="shared" si="3"/>
        <v>4912484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232996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5576611</v>
      </c>
      <c r="O15" s="46">
        <f t="shared" si="1"/>
        <v>10.996955265674762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852408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852408</v>
      </c>
      <c r="O16" s="48">
        <f t="shared" si="1"/>
        <v>1.6809299849143668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218466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3" si="4">SUM(D17:M17)</f>
        <v>218466</v>
      </c>
      <c r="O17" s="48">
        <f t="shared" si="1"/>
        <v>0.43081018723932912</v>
      </c>
      <c r="P17" s="9"/>
    </row>
    <row r="18" spans="1:16">
      <c r="A18" s="12"/>
      <c r="B18" s="25">
        <v>323.89999999999998</v>
      </c>
      <c r="C18" s="20" t="s">
        <v>22</v>
      </c>
      <c r="D18" s="47">
        <v>391506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391506</v>
      </c>
      <c r="O18" s="48">
        <f t="shared" si="1"/>
        <v>0.77204129322329695</v>
      </c>
      <c r="P18" s="9"/>
    </row>
    <row r="19" spans="1:16">
      <c r="A19" s="12"/>
      <c r="B19" s="25">
        <v>324.02</v>
      </c>
      <c r="C19" s="20" t="s">
        <v>23</v>
      </c>
      <c r="D19" s="47">
        <v>0</v>
      </c>
      <c r="E19" s="47">
        <v>88654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88654</v>
      </c>
      <c r="O19" s="48">
        <f t="shared" si="1"/>
        <v>0.17482375444927578</v>
      </c>
      <c r="P19" s="9"/>
    </row>
    <row r="20" spans="1:16">
      <c r="A20" s="12"/>
      <c r="B20" s="25">
        <v>324.04000000000002</v>
      </c>
      <c r="C20" s="20" t="s">
        <v>24</v>
      </c>
      <c r="D20" s="47">
        <v>0</v>
      </c>
      <c r="E20" s="47">
        <v>3365102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3365102</v>
      </c>
      <c r="O20" s="48">
        <f t="shared" si="1"/>
        <v>6.6359077508602757</v>
      </c>
      <c r="P20" s="9"/>
    </row>
    <row r="21" spans="1:16">
      <c r="A21" s="12"/>
      <c r="B21" s="25">
        <v>324.07</v>
      </c>
      <c r="C21" s="20" t="s">
        <v>25</v>
      </c>
      <c r="D21" s="47">
        <v>0</v>
      </c>
      <c r="E21" s="47">
        <v>73870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73870</v>
      </c>
      <c r="O21" s="48">
        <f t="shared" si="1"/>
        <v>0.1456700288894805</v>
      </c>
      <c r="P21" s="9"/>
    </row>
    <row r="22" spans="1:16">
      <c r="A22" s="12"/>
      <c r="B22" s="25">
        <v>325.10000000000002</v>
      </c>
      <c r="C22" s="20" t="s">
        <v>26</v>
      </c>
      <c r="D22" s="47">
        <v>0</v>
      </c>
      <c r="E22" s="47">
        <v>322223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322223</v>
      </c>
      <c r="O22" s="48">
        <f t="shared" si="1"/>
        <v>0.63541672829098506</v>
      </c>
      <c r="P22" s="9"/>
    </row>
    <row r="23" spans="1:16">
      <c r="A23" s="12"/>
      <c r="B23" s="25">
        <v>329</v>
      </c>
      <c r="C23" s="20" t="s">
        <v>27</v>
      </c>
      <c r="D23" s="47">
        <v>39625</v>
      </c>
      <c r="E23" s="47">
        <v>210227</v>
      </c>
      <c r="F23" s="47">
        <v>0</v>
      </c>
      <c r="G23" s="47">
        <v>0</v>
      </c>
      <c r="H23" s="47">
        <v>0</v>
      </c>
      <c r="I23" s="47">
        <v>14530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264382</v>
      </c>
      <c r="O23" s="48">
        <f t="shared" si="1"/>
        <v>0.5213555378077519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SUM(D25:D62)</f>
        <v>8197338</v>
      </c>
      <c r="E24" s="32">
        <f t="shared" si="5"/>
        <v>56847830</v>
      </c>
      <c r="F24" s="32">
        <f t="shared" si="5"/>
        <v>652</v>
      </c>
      <c r="G24" s="32">
        <f t="shared" si="5"/>
        <v>1288282</v>
      </c>
      <c r="H24" s="32">
        <f t="shared" si="5"/>
        <v>0</v>
      </c>
      <c r="I24" s="32">
        <f t="shared" si="5"/>
        <v>8720578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3620972</v>
      </c>
      <c r="N24" s="45">
        <f>SUM(D24:M24)</f>
        <v>78675652</v>
      </c>
      <c r="O24" s="46">
        <f t="shared" si="1"/>
        <v>155.14666982183178</v>
      </c>
      <c r="P24" s="10"/>
    </row>
    <row r="25" spans="1:16">
      <c r="A25" s="12"/>
      <c r="B25" s="25">
        <v>331.1</v>
      </c>
      <c r="C25" s="20" t="s">
        <v>28</v>
      </c>
      <c r="D25" s="47">
        <v>1021700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1021700</v>
      </c>
      <c r="O25" s="48">
        <f t="shared" si="1"/>
        <v>2.0147701166425098</v>
      </c>
      <c r="P25" s="9"/>
    </row>
    <row r="26" spans="1:16">
      <c r="A26" s="12"/>
      <c r="B26" s="25">
        <v>331.2</v>
      </c>
      <c r="C26" s="20" t="s">
        <v>29</v>
      </c>
      <c r="D26" s="47">
        <v>0</v>
      </c>
      <c r="E26" s="47">
        <v>869048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869048</v>
      </c>
      <c r="O26" s="48">
        <f t="shared" si="1"/>
        <v>1.713743701994656</v>
      </c>
      <c r="P26" s="9"/>
    </row>
    <row r="27" spans="1:16">
      <c r="A27" s="12"/>
      <c r="B27" s="25">
        <v>331.39</v>
      </c>
      <c r="C27" s="20" t="s">
        <v>34</v>
      </c>
      <c r="D27" s="47">
        <v>0</v>
      </c>
      <c r="E27" s="47">
        <v>229434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6">SUM(D27:M27)</f>
        <v>229434</v>
      </c>
      <c r="O27" s="48">
        <f t="shared" si="1"/>
        <v>0.45243884402638507</v>
      </c>
      <c r="P27" s="9"/>
    </row>
    <row r="28" spans="1:16">
      <c r="A28" s="12"/>
      <c r="B28" s="25">
        <v>331.41</v>
      </c>
      <c r="C28" s="20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2668043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2668043</v>
      </c>
      <c r="O28" s="48">
        <f t="shared" si="1"/>
        <v>5.26132260577198</v>
      </c>
      <c r="P28" s="9"/>
    </row>
    <row r="29" spans="1:16">
      <c r="A29" s="12"/>
      <c r="B29" s="25">
        <v>331.42</v>
      </c>
      <c r="C29" s="20" t="s">
        <v>36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2463831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2463831</v>
      </c>
      <c r="O29" s="48">
        <f t="shared" si="1"/>
        <v>4.8586209956517878</v>
      </c>
      <c r="P29" s="9"/>
    </row>
    <row r="30" spans="1:16">
      <c r="A30" s="12"/>
      <c r="B30" s="25">
        <v>331.49</v>
      </c>
      <c r="C30" s="20" t="s">
        <v>37</v>
      </c>
      <c r="D30" s="47">
        <v>0</v>
      </c>
      <c r="E30" s="47">
        <v>105207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105207</v>
      </c>
      <c r="O30" s="48">
        <f t="shared" si="1"/>
        <v>0.20746590942704174</v>
      </c>
      <c r="P30" s="9"/>
    </row>
    <row r="31" spans="1:16">
      <c r="A31" s="12"/>
      <c r="B31" s="25">
        <v>331.5</v>
      </c>
      <c r="C31" s="20" t="s">
        <v>31</v>
      </c>
      <c r="D31" s="47">
        <v>0</v>
      </c>
      <c r="E31" s="47">
        <v>757042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757042</v>
      </c>
      <c r="O31" s="48">
        <f t="shared" si="1"/>
        <v>1.4928703128543399</v>
      </c>
      <c r="P31" s="9"/>
    </row>
    <row r="32" spans="1:16">
      <c r="A32" s="12"/>
      <c r="B32" s="25">
        <v>331.69</v>
      </c>
      <c r="C32" s="20" t="s">
        <v>38</v>
      </c>
      <c r="D32" s="47">
        <v>0</v>
      </c>
      <c r="E32" s="47">
        <v>4978496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4978496</v>
      </c>
      <c r="O32" s="48">
        <f t="shared" si="1"/>
        <v>9.8174855306100319</v>
      </c>
      <c r="P32" s="9"/>
    </row>
    <row r="33" spans="1:16">
      <c r="A33" s="12"/>
      <c r="B33" s="25">
        <v>333</v>
      </c>
      <c r="C33" s="20" t="s">
        <v>4</v>
      </c>
      <c r="D33" s="47">
        <v>0</v>
      </c>
      <c r="E33" s="47">
        <v>26907</v>
      </c>
      <c r="F33" s="47">
        <v>652</v>
      </c>
      <c r="G33" s="47">
        <v>0</v>
      </c>
      <c r="H33" s="47">
        <v>0</v>
      </c>
      <c r="I33" s="47">
        <v>178985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206544</v>
      </c>
      <c r="O33" s="48">
        <f t="shared" si="1"/>
        <v>0.40730026325908836</v>
      </c>
      <c r="P33" s="9"/>
    </row>
    <row r="34" spans="1:16">
      <c r="A34" s="12"/>
      <c r="B34" s="25">
        <v>334.1</v>
      </c>
      <c r="C34" s="20" t="s">
        <v>32</v>
      </c>
      <c r="D34" s="47">
        <v>65961</v>
      </c>
      <c r="E34" s="47">
        <v>3017637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3083598</v>
      </c>
      <c r="O34" s="48">
        <f t="shared" si="1"/>
        <v>6.0807880024846925</v>
      </c>
      <c r="P34" s="9"/>
    </row>
    <row r="35" spans="1:16">
      <c r="A35" s="12"/>
      <c r="B35" s="25">
        <v>334.2</v>
      </c>
      <c r="C35" s="20" t="s">
        <v>33</v>
      </c>
      <c r="D35" s="47">
        <v>0</v>
      </c>
      <c r="E35" s="47">
        <v>2170282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2170282</v>
      </c>
      <c r="O35" s="48">
        <f t="shared" si="1"/>
        <v>4.2797487699786041</v>
      </c>
      <c r="P35" s="9"/>
    </row>
    <row r="36" spans="1:16">
      <c r="A36" s="12"/>
      <c r="B36" s="25">
        <v>334.34</v>
      </c>
      <c r="C36" s="20" t="s">
        <v>39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13714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13714</v>
      </c>
      <c r="O36" s="48">
        <f t="shared" si="1"/>
        <v>2.7043708896579605E-2</v>
      </c>
      <c r="P36" s="9"/>
    </row>
    <row r="37" spans="1:16">
      <c r="A37" s="12"/>
      <c r="B37" s="25">
        <v>334.39</v>
      </c>
      <c r="C37" s="20" t="s">
        <v>40</v>
      </c>
      <c r="D37" s="47">
        <v>0</v>
      </c>
      <c r="E37" s="47">
        <v>558921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3" si="7">SUM(D37:M37)</f>
        <v>558921</v>
      </c>
      <c r="O37" s="48">
        <f t="shared" ref="O37:O68" si="8">(N37/O$143)</f>
        <v>1.1021800218889579</v>
      </c>
      <c r="P37" s="9"/>
    </row>
    <row r="38" spans="1:16">
      <c r="A38" s="12"/>
      <c r="B38" s="25">
        <v>334.41</v>
      </c>
      <c r="C38" s="20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100709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100709</v>
      </c>
      <c r="O38" s="48">
        <f t="shared" si="8"/>
        <v>0.1985959515287761</v>
      </c>
      <c r="P38" s="9"/>
    </row>
    <row r="39" spans="1:16">
      <c r="A39" s="12"/>
      <c r="B39" s="25">
        <v>334.42</v>
      </c>
      <c r="C39" s="20" t="s">
        <v>42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3295283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3295283</v>
      </c>
      <c r="O39" s="48">
        <f t="shared" si="8"/>
        <v>6.4982262056181659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9387901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9387901</v>
      </c>
      <c r="O40" s="48">
        <f t="shared" si="8"/>
        <v>18.512736021139606</v>
      </c>
      <c r="P40" s="9"/>
    </row>
    <row r="41" spans="1:16">
      <c r="A41" s="12"/>
      <c r="B41" s="25">
        <v>334.5</v>
      </c>
      <c r="C41" s="20" t="s">
        <v>44</v>
      </c>
      <c r="D41" s="47">
        <v>0</v>
      </c>
      <c r="E41" s="47">
        <v>2476349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2476349</v>
      </c>
      <c r="O41" s="48">
        <f t="shared" si="8"/>
        <v>4.8833062186332219</v>
      </c>
      <c r="P41" s="9"/>
    </row>
    <row r="42" spans="1:16">
      <c r="A42" s="12"/>
      <c r="B42" s="25">
        <v>334.69</v>
      </c>
      <c r="C42" s="20" t="s">
        <v>45</v>
      </c>
      <c r="D42" s="47">
        <v>0</v>
      </c>
      <c r="E42" s="47">
        <v>1887057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1887057</v>
      </c>
      <c r="O42" s="48">
        <f t="shared" si="8"/>
        <v>3.7212352471381664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2026630</v>
      </c>
      <c r="F43" s="47">
        <v>0</v>
      </c>
      <c r="G43" s="47">
        <v>168963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2195593</v>
      </c>
      <c r="O43" s="48">
        <f t="shared" si="8"/>
        <v>4.3296615099437004</v>
      </c>
      <c r="P43" s="9"/>
    </row>
    <row r="44" spans="1:16">
      <c r="A44" s="12"/>
      <c r="B44" s="25">
        <v>334.83</v>
      </c>
      <c r="C44" s="20" t="s">
        <v>47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602215</v>
      </c>
      <c r="N44" s="47">
        <f t="shared" si="7"/>
        <v>602215</v>
      </c>
      <c r="O44" s="48">
        <f t="shared" si="8"/>
        <v>1.1875548456434071</v>
      </c>
      <c r="P44" s="9"/>
    </row>
    <row r="45" spans="1:16">
      <c r="A45" s="12"/>
      <c r="B45" s="25">
        <v>334.9</v>
      </c>
      <c r="C45" s="20" t="s">
        <v>48</v>
      </c>
      <c r="D45" s="47">
        <v>0</v>
      </c>
      <c r="E45" s="47">
        <v>65189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65189</v>
      </c>
      <c r="O45" s="48">
        <f t="shared" si="8"/>
        <v>0.12855128622277437</v>
      </c>
      <c r="P45" s="9"/>
    </row>
    <row r="46" spans="1:16">
      <c r="A46" s="12"/>
      <c r="B46" s="25">
        <v>335.12</v>
      </c>
      <c r="C46" s="20" t="s">
        <v>49</v>
      </c>
      <c r="D46" s="47">
        <v>6493676</v>
      </c>
      <c r="E46" s="47">
        <v>181900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6675576</v>
      </c>
      <c r="O46" s="48">
        <f t="shared" si="8"/>
        <v>13.164090277161534</v>
      </c>
      <c r="P46" s="9"/>
    </row>
    <row r="47" spans="1:16">
      <c r="A47" s="12"/>
      <c r="B47" s="25">
        <v>335.13</v>
      </c>
      <c r="C47" s="20" t="s">
        <v>50</v>
      </c>
      <c r="D47" s="47">
        <v>100219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100219</v>
      </c>
      <c r="O47" s="48">
        <f t="shared" si="8"/>
        <v>0.1976296822157147</v>
      </c>
      <c r="P47" s="9"/>
    </row>
    <row r="48" spans="1:16">
      <c r="A48" s="12"/>
      <c r="B48" s="25">
        <v>335.14</v>
      </c>
      <c r="C48" s="20" t="s">
        <v>51</v>
      </c>
      <c r="D48" s="47">
        <v>0</v>
      </c>
      <c r="E48" s="47">
        <v>147850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147850</v>
      </c>
      <c r="O48" s="48">
        <f t="shared" si="8"/>
        <v>0.29155697537985231</v>
      </c>
      <c r="P48" s="9"/>
    </row>
    <row r="49" spans="1:16">
      <c r="A49" s="12"/>
      <c r="B49" s="25">
        <v>335.15</v>
      </c>
      <c r="C49" s="20" t="s">
        <v>52</v>
      </c>
      <c r="D49" s="47">
        <v>196171</v>
      </c>
      <c r="E49" s="47">
        <v>14924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211095</v>
      </c>
      <c r="O49" s="48">
        <f t="shared" si="8"/>
        <v>0.41627473600141984</v>
      </c>
      <c r="P49" s="9"/>
    </row>
    <row r="50" spans="1:16">
      <c r="A50" s="12"/>
      <c r="B50" s="25">
        <v>335.16</v>
      </c>
      <c r="C50" s="20" t="s">
        <v>53</v>
      </c>
      <c r="D50" s="47">
        <v>241331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241331</v>
      </c>
      <c r="O50" s="48">
        <f t="shared" si="8"/>
        <v>0.47589946855187781</v>
      </c>
      <c r="P50" s="9"/>
    </row>
    <row r="51" spans="1:16">
      <c r="A51" s="12"/>
      <c r="B51" s="25">
        <v>335.18</v>
      </c>
      <c r="C51" s="20" t="s">
        <v>54</v>
      </c>
      <c r="D51" s="47">
        <v>0</v>
      </c>
      <c r="E51" s="47">
        <v>15493144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15493144</v>
      </c>
      <c r="O51" s="48">
        <f t="shared" si="8"/>
        <v>30.552142061308803</v>
      </c>
      <c r="P51" s="9"/>
    </row>
    <row r="52" spans="1:16">
      <c r="A52" s="12"/>
      <c r="B52" s="25">
        <v>335.19</v>
      </c>
      <c r="C52" s="20" t="s">
        <v>72</v>
      </c>
      <c r="D52" s="47">
        <v>4516</v>
      </c>
      <c r="E52" s="47">
        <v>0</v>
      </c>
      <c r="F52" s="47">
        <v>0</v>
      </c>
      <c r="G52" s="47">
        <v>0</v>
      </c>
      <c r="H52" s="47">
        <v>0</v>
      </c>
      <c r="I52" s="47">
        <v>13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4529</v>
      </c>
      <c r="O52" s="48">
        <f t="shared" si="8"/>
        <v>8.9310892221532035E-3</v>
      </c>
      <c r="P52" s="9"/>
    </row>
    <row r="53" spans="1:16">
      <c r="A53" s="12"/>
      <c r="B53" s="25">
        <v>335.21</v>
      </c>
      <c r="C53" s="20" t="s">
        <v>55</v>
      </c>
      <c r="D53" s="47">
        <v>0</v>
      </c>
      <c r="E53" s="47">
        <v>28321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28321</v>
      </c>
      <c r="O53" s="48">
        <f t="shared" si="8"/>
        <v>5.5848394316758858E-2</v>
      </c>
      <c r="P53" s="9"/>
    </row>
    <row r="54" spans="1:16">
      <c r="A54" s="12"/>
      <c r="B54" s="25">
        <v>335.22</v>
      </c>
      <c r="C54" s="20" t="s">
        <v>56</v>
      </c>
      <c r="D54" s="47">
        <v>0</v>
      </c>
      <c r="E54" s="47">
        <v>2503385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4" si="9">SUM(D54:M54)</f>
        <v>2503385</v>
      </c>
      <c r="O54" s="48">
        <f t="shared" si="8"/>
        <v>4.9366206209759316</v>
      </c>
      <c r="P54" s="9"/>
    </row>
    <row r="55" spans="1:16">
      <c r="A55" s="12"/>
      <c r="B55" s="25">
        <v>335.49</v>
      </c>
      <c r="C55" s="20" t="s">
        <v>57</v>
      </c>
      <c r="D55" s="47">
        <v>0</v>
      </c>
      <c r="E55" s="47">
        <v>7304356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7304356</v>
      </c>
      <c r="O55" s="48">
        <f t="shared" si="8"/>
        <v>14.404030723420199</v>
      </c>
      <c r="P55" s="9"/>
    </row>
    <row r="56" spans="1:16">
      <c r="A56" s="12"/>
      <c r="B56" s="25">
        <v>335.69</v>
      </c>
      <c r="C56" s="20" t="s">
        <v>58</v>
      </c>
      <c r="D56" s="47">
        <v>22054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22054</v>
      </c>
      <c r="O56" s="48">
        <f t="shared" si="8"/>
        <v>4.3490007000522572E-2</v>
      </c>
      <c r="P56" s="9"/>
    </row>
    <row r="57" spans="1:16">
      <c r="A57" s="12"/>
      <c r="B57" s="25">
        <v>335.9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2993078</v>
      </c>
      <c r="N57" s="47">
        <f t="shared" si="9"/>
        <v>2993078</v>
      </c>
      <c r="O57" s="48">
        <f t="shared" si="8"/>
        <v>5.9022845367330241</v>
      </c>
      <c r="P57" s="9"/>
    </row>
    <row r="58" spans="1:16">
      <c r="A58" s="12"/>
      <c r="B58" s="25">
        <v>337.2</v>
      </c>
      <c r="C58" s="20" t="s">
        <v>60</v>
      </c>
      <c r="D58" s="47">
        <v>40357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40357</v>
      </c>
      <c r="O58" s="48">
        <f t="shared" si="8"/>
        <v>7.9583123810650649E-2</v>
      </c>
      <c r="P58" s="9"/>
    </row>
    <row r="59" spans="1:16">
      <c r="A59" s="12"/>
      <c r="B59" s="25">
        <v>337.3</v>
      </c>
      <c r="C59" s="20" t="s">
        <v>61</v>
      </c>
      <c r="D59" s="47">
        <v>0</v>
      </c>
      <c r="E59" s="47">
        <v>1037153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1037153</v>
      </c>
      <c r="O59" s="48">
        <f t="shared" si="8"/>
        <v>2.0452430956113625</v>
      </c>
      <c r="P59" s="9"/>
    </row>
    <row r="60" spans="1:16">
      <c r="A60" s="12"/>
      <c r="B60" s="25">
        <v>337.4</v>
      </c>
      <c r="C60" s="20" t="s">
        <v>62</v>
      </c>
      <c r="D60" s="47">
        <v>0</v>
      </c>
      <c r="E60" s="47">
        <v>1392968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1392968</v>
      </c>
      <c r="O60" s="48">
        <f t="shared" si="8"/>
        <v>2.7469025152581814</v>
      </c>
      <c r="P60" s="9"/>
    </row>
    <row r="61" spans="1:16">
      <c r="A61" s="12"/>
      <c r="B61" s="25">
        <v>337.7</v>
      </c>
      <c r="C61" s="20" t="s">
        <v>63</v>
      </c>
      <c r="D61" s="47">
        <v>11353</v>
      </c>
      <c r="E61" s="47">
        <v>170605</v>
      </c>
      <c r="F61" s="47">
        <v>0</v>
      </c>
      <c r="G61" s="47">
        <v>1119319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1301277</v>
      </c>
      <c r="O61" s="48">
        <f t="shared" si="8"/>
        <v>2.5660898630461149</v>
      </c>
      <c r="P61" s="9"/>
    </row>
    <row r="62" spans="1:16">
      <c r="A62" s="12"/>
      <c r="B62" s="25">
        <v>337.9</v>
      </c>
      <c r="C62" s="20" t="s">
        <v>64</v>
      </c>
      <c r="D62" s="47">
        <v>0</v>
      </c>
      <c r="E62" s="47">
        <v>17124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25679</v>
      </c>
      <c r="N62" s="47">
        <f t="shared" si="9"/>
        <v>42803</v>
      </c>
      <c r="O62" s="48">
        <f t="shared" si="8"/>
        <v>8.440658246319796E-2</v>
      </c>
      <c r="P62" s="9"/>
    </row>
    <row r="63" spans="1:16" ht="15.75">
      <c r="A63" s="29" t="s">
        <v>69</v>
      </c>
      <c r="B63" s="30"/>
      <c r="C63" s="31"/>
      <c r="D63" s="32">
        <f t="shared" ref="D63:M63" si="10">SUM(D64:D111)</f>
        <v>24002251</v>
      </c>
      <c r="E63" s="32">
        <f t="shared" si="10"/>
        <v>23305824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43014851</v>
      </c>
      <c r="J63" s="32">
        <f t="shared" si="10"/>
        <v>55833118</v>
      </c>
      <c r="K63" s="32">
        <f t="shared" si="10"/>
        <v>0</v>
      </c>
      <c r="L63" s="32">
        <f t="shared" si="10"/>
        <v>0</v>
      </c>
      <c r="M63" s="32">
        <f t="shared" si="10"/>
        <v>29988913</v>
      </c>
      <c r="N63" s="32">
        <f t="shared" si="9"/>
        <v>176144957</v>
      </c>
      <c r="O63" s="46">
        <f t="shared" si="8"/>
        <v>347.35401346861102</v>
      </c>
      <c r="P63" s="10"/>
    </row>
    <row r="64" spans="1:16">
      <c r="A64" s="12"/>
      <c r="B64" s="25">
        <v>341.1</v>
      </c>
      <c r="C64" s="20" t="s">
        <v>73</v>
      </c>
      <c r="D64" s="47">
        <v>382230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2288750</v>
      </c>
      <c r="N64" s="47">
        <f t="shared" si="9"/>
        <v>2670980</v>
      </c>
      <c r="O64" s="48">
        <f t="shared" si="8"/>
        <v>5.2671143057157792</v>
      </c>
      <c r="P64" s="9"/>
    </row>
    <row r="65" spans="1:16">
      <c r="A65" s="12"/>
      <c r="B65" s="25">
        <v>341.15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1024005</v>
      </c>
      <c r="N65" s="47">
        <f t="shared" ref="N65:N111" si="11">SUM(D65:M65)</f>
        <v>1024005</v>
      </c>
      <c r="O65" s="48">
        <f t="shared" si="8"/>
        <v>2.0193155263702782</v>
      </c>
      <c r="P65" s="9"/>
    </row>
    <row r="66" spans="1:16">
      <c r="A66" s="12"/>
      <c r="B66" s="25">
        <v>341.2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55833118</v>
      </c>
      <c r="K66" s="47">
        <v>0</v>
      </c>
      <c r="L66" s="47">
        <v>0</v>
      </c>
      <c r="M66" s="47">
        <v>0</v>
      </c>
      <c r="N66" s="47">
        <f t="shared" si="11"/>
        <v>55833118</v>
      </c>
      <c r="O66" s="48">
        <f t="shared" si="8"/>
        <v>110.10169097129786</v>
      </c>
      <c r="P66" s="9"/>
    </row>
    <row r="67" spans="1:16">
      <c r="A67" s="12"/>
      <c r="B67" s="25">
        <v>341.3</v>
      </c>
      <c r="C67" s="20" t="s">
        <v>76</v>
      </c>
      <c r="D67" s="47">
        <v>269187</v>
      </c>
      <c r="E67" s="47">
        <v>404469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673656</v>
      </c>
      <c r="O67" s="48">
        <f t="shared" si="8"/>
        <v>1.3284349395095689</v>
      </c>
      <c r="P67" s="9"/>
    </row>
    <row r="68" spans="1:16">
      <c r="A68" s="12"/>
      <c r="B68" s="25">
        <v>341.51</v>
      </c>
      <c r="C68" s="20" t="s">
        <v>77</v>
      </c>
      <c r="D68" s="47">
        <v>4636164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4636164</v>
      </c>
      <c r="O68" s="48">
        <f t="shared" si="8"/>
        <v>9.1424142928979197</v>
      </c>
      <c r="P68" s="9"/>
    </row>
    <row r="69" spans="1:16">
      <c r="A69" s="12"/>
      <c r="B69" s="25">
        <v>341.52</v>
      </c>
      <c r="C69" s="20" t="s">
        <v>78</v>
      </c>
      <c r="D69" s="47">
        <v>709397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709397</v>
      </c>
      <c r="O69" s="48">
        <f t="shared" ref="O69:O100" si="12">(N69/O$143)</f>
        <v>1.3989154119955434</v>
      </c>
      <c r="P69" s="9"/>
    </row>
    <row r="70" spans="1:16">
      <c r="A70" s="12"/>
      <c r="B70" s="25">
        <v>341.55</v>
      </c>
      <c r="C70" s="20" t="s">
        <v>79</v>
      </c>
      <c r="D70" s="47">
        <v>9318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9318</v>
      </c>
      <c r="O70" s="48">
        <f t="shared" si="12"/>
        <v>1.8374892773685925E-2</v>
      </c>
      <c r="P70" s="9"/>
    </row>
    <row r="71" spans="1:16">
      <c r="A71" s="12"/>
      <c r="B71" s="25">
        <v>341.56</v>
      </c>
      <c r="C71" s="20" t="s">
        <v>80</v>
      </c>
      <c r="D71" s="47">
        <v>933897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933897</v>
      </c>
      <c r="O71" s="48">
        <f t="shared" si="12"/>
        <v>1.841624515632857</v>
      </c>
      <c r="P71" s="9"/>
    </row>
    <row r="72" spans="1:16">
      <c r="A72" s="12"/>
      <c r="B72" s="25">
        <v>341.8</v>
      </c>
      <c r="C72" s="20" t="s">
        <v>81</v>
      </c>
      <c r="D72" s="47">
        <v>4244489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4244489</v>
      </c>
      <c r="O72" s="48">
        <f t="shared" si="12"/>
        <v>8.3700397353605265</v>
      </c>
      <c r="P72" s="9"/>
    </row>
    <row r="73" spans="1:16">
      <c r="A73" s="12"/>
      <c r="B73" s="25">
        <v>341.9</v>
      </c>
      <c r="C73" s="20" t="s">
        <v>82</v>
      </c>
      <c r="D73" s="47">
        <v>875173</v>
      </c>
      <c r="E73" s="47">
        <v>1928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1969102</v>
      </c>
      <c r="N73" s="47">
        <f t="shared" si="11"/>
        <v>2846203</v>
      </c>
      <c r="O73" s="48">
        <f t="shared" si="12"/>
        <v>5.6126502400883442</v>
      </c>
      <c r="P73" s="9"/>
    </row>
    <row r="74" spans="1:16">
      <c r="A74" s="12"/>
      <c r="B74" s="25">
        <v>342.1</v>
      </c>
      <c r="C74" s="20" t="s">
        <v>83</v>
      </c>
      <c r="D74" s="47">
        <v>4307115</v>
      </c>
      <c r="E74" s="47">
        <v>11749518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16056633</v>
      </c>
      <c r="O74" s="48">
        <f t="shared" si="12"/>
        <v>31.66333007956932</v>
      </c>
      <c r="P74" s="9"/>
    </row>
    <row r="75" spans="1:16">
      <c r="A75" s="12"/>
      <c r="B75" s="25">
        <v>342.2</v>
      </c>
      <c r="C75" s="20" t="s">
        <v>84</v>
      </c>
      <c r="D75" s="47">
        <v>0</v>
      </c>
      <c r="E75" s="47">
        <v>1091825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1091825</v>
      </c>
      <c r="O75" s="48">
        <f t="shared" si="12"/>
        <v>2.1530550872107352</v>
      </c>
      <c r="P75" s="9"/>
    </row>
    <row r="76" spans="1:16">
      <c r="A76" s="12"/>
      <c r="B76" s="25">
        <v>342.3</v>
      </c>
      <c r="C76" s="20" t="s">
        <v>85</v>
      </c>
      <c r="D76" s="47">
        <v>94835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94835</v>
      </c>
      <c r="O76" s="48">
        <f t="shared" si="12"/>
        <v>0.18701255164117886</v>
      </c>
      <c r="P76" s="9"/>
    </row>
    <row r="77" spans="1:16">
      <c r="A77" s="12"/>
      <c r="B77" s="25">
        <v>342.4</v>
      </c>
      <c r="C77" s="20" t="s">
        <v>86</v>
      </c>
      <c r="D77" s="47">
        <v>9833</v>
      </c>
      <c r="E77" s="47">
        <v>76217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86050</v>
      </c>
      <c r="O77" s="48">
        <f t="shared" si="12"/>
        <v>0.16968872324272094</v>
      </c>
      <c r="P77" s="9"/>
    </row>
    <row r="78" spans="1:16">
      <c r="A78" s="12"/>
      <c r="B78" s="25">
        <v>342.5</v>
      </c>
      <c r="C78" s="20" t="s">
        <v>87</v>
      </c>
      <c r="D78" s="47">
        <v>101517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101517</v>
      </c>
      <c r="O78" s="48">
        <f t="shared" si="12"/>
        <v>0.20018930990623243</v>
      </c>
      <c r="P78" s="9"/>
    </row>
    <row r="79" spans="1:16">
      <c r="A79" s="12"/>
      <c r="B79" s="25">
        <v>342.6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17508969</v>
      </c>
      <c r="N79" s="47">
        <f t="shared" si="11"/>
        <v>17508969</v>
      </c>
      <c r="O79" s="48">
        <f t="shared" si="12"/>
        <v>34.527304996006741</v>
      </c>
      <c r="P79" s="9"/>
    </row>
    <row r="80" spans="1:16">
      <c r="A80" s="12"/>
      <c r="B80" s="25">
        <v>342.9</v>
      </c>
      <c r="C80" s="20" t="s">
        <v>89</v>
      </c>
      <c r="D80" s="47">
        <v>1168231</v>
      </c>
      <c r="E80" s="47">
        <v>26653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1194884</v>
      </c>
      <c r="O80" s="48">
        <f t="shared" si="12"/>
        <v>2.3562851874858266</v>
      </c>
      <c r="P80" s="9"/>
    </row>
    <row r="81" spans="1:16">
      <c r="A81" s="12"/>
      <c r="B81" s="25">
        <v>343.1</v>
      </c>
      <c r="C81" s="20" t="s">
        <v>90</v>
      </c>
      <c r="D81" s="47">
        <v>0</v>
      </c>
      <c r="E81" s="47">
        <v>306666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306666</v>
      </c>
      <c r="O81" s="48">
        <f t="shared" si="12"/>
        <v>0.60473866359038064</v>
      </c>
      <c r="P81" s="9"/>
    </row>
    <row r="82" spans="1:16">
      <c r="A82" s="12"/>
      <c r="B82" s="25">
        <v>343.3</v>
      </c>
      <c r="C82" s="20" t="s">
        <v>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5888903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5888903</v>
      </c>
      <c r="O82" s="48">
        <f t="shared" si="12"/>
        <v>11.61278827856164</v>
      </c>
      <c r="P82" s="9"/>
    </row>
    <row r="83" spans="1:16">
      <c r="A83" s="12"/>
      <c r="B83" s="25">
        <v>343.4</v>
      </c>
      <c r="C83" s="20" t="s">
        <v>92</v>
      </c>
      <c r="D83" s="47">
        <v>0</v>
      </c>
      <c r="E83" s="47">
        <v>1257</v>
      </c>
      <c r="F83" s="47">
        <v>0</v>
      </c>
      <c r="G83" s="47">
        <v>0</v>
      </c>
      <c r="H83" s="47">
        <v>0</v>
      </c>
      <c r="I83" s="47">
        <v>21002070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21003327</v>
      </c>
      <c r="O83" s="48">
        <f t="shared" si="12"/>
        <v>41.41810275978348</v>
      </c>
      <c r="P83" s="9"/>
    </row>
    <row r="84" spans="1:16">
      <c r="A84" s="12"/>
      <c r="B84" s="25">
        <v>343.5</v>
      </c>
      <c r="C84" s="20" t="s">
        <v>93</v>
      </c>
      <c r="D84" s="47">
        <v>0</v>
      </c>
      <c r="E84" s="47">
        <v>4664706</v>
      </c>
      <c r="F84" s="47">
        <v>0</v>
      </c>
      <c r="G84" s="47">
        <v>0</v>
      </c>
      <c r="H84" s="47">
        <v>0</v>
      </c>
      <c r="I84" s="47">
        <v>4967612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9632318</v>
      </c>
      <c r="O84" s="48">
        <f t="shared" si="12"/>
        <v>18.994721014385579</v>
      </c>
      <c r="P84" s="9"/>
    </row>
    <row r="85" spans="1:16">
      <c r="A85" s="12"/>
      <c r="B85" s="25">
        <v>343.7</v>
      </c>
      <c r="C85" s="20" t="s">
        <v>94</v>
      </c>
      <c r="D85" s="47">
        <v>138354</v>
      </c>
      <c r="E85" s="47">
        <v>108024</v>
      </c>
      <c r="F85" s="47">
        <v>0</v>
      </c>
      <c r="G85" s="47">
        <v>0</v>
      </c>
      <c r="H85" s="47">
        <v>0</v>
      </c>
      <c r="I85" s="47">
        <v>90074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336452</v>
      </c>
      <c r="O85" s="48">
        <f t="shared" si="12"/>
        <v>0.66347600595537415</v>
      </c>
      <c r="P85" s="9"/>
    </row>
    <row r="86" spans="1:16">
      <c r="A86" s="12"/>
      <c r="B86" s="25">
        <v>343.9</v>
      </c>
      <c r="C86" s="20" t="s">
        <v>95</v>
      </c>
      <c r="D86" s="47">
        <v>0</v>
      </c>
      <c r="E86" s="47">
        <v>36742</v>
      </c>
      <c r="F86" s="47">
        <v>0</v>
      </c>
      <c r="G86" s="47">
        <v>0</v>
      </c>
      <c r="H86" s="47">
        <v>0</v>
      </c>
      <c r="I86" s="47">
        <v>102219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138961</v>
      </c>
      <c r="O86" s="48">
        <f t="shared" si="12"/>
        <v>0.27402806124964257</v>
      </c>
      <c r="P86" s="9"/>
    </row>
    <row r="87" spans="1:16">
      <c r="A87" s="12"/>
      <c r="B87" s="25">
        <v>344.1</v>
      </c>
      <c r="C87" s="20" t="s">
        <v>96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5463515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5463515</v>
      </c>
      <c r="O87" s="48">
        <f t="shared" si="12"/>
        <v>10.773932420307432</v>
      </c>
      <c r="P87" s="9"/>
    </row>
    <row r="88" spans="1:16">
      <c r="A88" s="12"/>
      <c r="B88" s="25">
        <v>344.3</v>
      </c>
      <c r="C88" s="20" t="s">
        <v>97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3089194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3089194</v>
      </c>
      <c r="O88" s="48">
        <f t="shared" si="12"/>
        <v>6.0918231924354913</v>
      </c>
      <c r="P88" s="9"/>
    </row>
    <row r="89" spans="1:16">
      <c r="A89" s="12"/>
      <c r="B89" s="25">
        <v>344.5</v>
      </c>
      <c r="C89" s="20" t="s">
        <v>98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2022755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2022755</v>
      </c>
      <c r="O89" s="48">
        <f t="shared" si="12"/>
        <v>3.9888287435540963</v>
      </c>
      <c r="P89" s="9"/>
    </row>
    <row r="90" spans="1:16">
      <c r="A90" s="12"/>
      <c r="B90" s="25">
        <v>344.9</v>
      </c>
      <c r="C90" s="20" t="s">
        <v>99</v>
      </c>
      <c r="D90" s="47">
        <v>0</v>
      </c>
      <c r="E90" s="47">
        <v>2098863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2098863</v>
      </c>
      <c r="O90" s="48">
        <f t="shared" si="12"/>
        <v>4.1389120596326201</v>
      </c>
      <c r="P90" s="9"/>
    </row>
    <row r="91" spans="1:16">
      <c r="A91" s="12"/>
      <c r="B91" s="25">
        <v>345.1</v>
      </c>
      <c r="C91" s="20" t="s">
        <v>100</v>
      </c>
      <c r="D91" s="47">
        <v>0</v>
      </c>
      <c r="E91" s="47">
        <v>385153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385153</v>
      </c>
      <c r="O91" s="48">
        <f t="shared" si="12"/>
        <v>0.75951331578272741</v>
      </c>
      <c r="P91" s="9"/>
    </row>
    <row r="92" spans="1:16">
      <c r="A92" s="12"/>
      <c r="B92" s="25">
        <v>346.1</v>
      </c>
      <c r="C92" s="20" t="s">
        <v>101</v>
      </c>
      <c r="D92" s="47">
        <v>26016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26016</v>
      </c>
      <c r="O92" s="48">
        <f t="shared" si="12"/>
        <v>5.1302984588990443E-2</v>
      </c>
      <c r="P92" s="9"/>
    </row>
    <row r="93" spans="1:16">
      <c r="A93" s="12"/>
      <c r="B93" s="25">
        <v>346.4</v>
      </c>
      <c r="C93" s="20" t="s">
        <v>102</v>
      </c>
      <c r="D93" s="47">
        <v>0</v>
      </c>
      <c r="E93" s="47">
        <v>96631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96631</v>
      </c>
      <c r="O93" s="48">
        <f t="shared" si="12"/>
        <v>0.19055422447027737</v>
      </c>
      <c r="P93" s="9"/>
    </row>
    <row r="94" spans="1:16">
      <c r="A94" s="12"/>
      <c r="B94" s="25">
        <v>346.9</v>
      </c>
      <c r="C94" s="20" t="s">
        <v>103</v>
      </c>
      <c r="D94" s="47">
        <v>0</v>
      </c>
      <c r="E94" s="47">
        <v>894591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894591</v>
      </c>
      <c r="O94" s="48">
        <f t="shared" si="12"/>
        <v>1.7641139408998137</v>
      </c>
      <c r="P94" s="9"/>
    </row>
    <row r="95" spans="1:16">
      <c r="A95" s="12"/>
      <c r="B95" s="25">
        <v>347.1</v>
      </c>
      <c r="C95" s="20" t="s">
        <v>104</v>
      </c>
      <c r="D95" s="47">
        <v>0</v>
      </c>
      <c r="E95" s="47">
        <v>91077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91077</v>
      </c>
      <c r="O95" s="48">
        <f t="shared" si="12"/>
        <v>0.1796018576034549</v>
      </c>
      <c r="P95" s="9"/>
    </row>
    <row r="96" spans="1:16">
      <c r="A96" s="12"/>
      <c r="B96" s="25">
        <v>347.2</v>
      </c>
      <c r="C96" s="20" t="s">
        <v>105</v>
      </c>
      <c r="D96" s="47">
        <v>1108239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1108239</v>
      </c>
      <c r="O96" s="48">
        <f t="shared" si="12"/>
        <v>2.1854231372201025</v>
      </c>
      <c r="P96" s="9"/>
    </row>
    <row r="97" spans="1:16">
      <c r="A97" s="12"/>
      <c r="B97" s="25">
        <v>347.4</v>
      </c>
      <c r="C97" s="20" t="s">
        <v>106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388509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388509</v>
      </c>
      <c r="O97" s="48">
        <f t="shared" si="12"/>
        <v>0.76613127458810304</v>
      </c>
      <c r="P97" s="9"/>
    </row>
    <row r="98" spans="1:16">
      <c r="A98" s="12"/>
      <c r="B98" s="25">
        <v>347.5</v>
      </c>
      <c r="C98" s="20" t="s">
        <v>107</v>
      </c>
      <c r="D98" s="47">
        <v>0</v>
      </c>
      <c r="E98" s="47">
        <v>1271504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1271504</v>
      </c>
      <c r="O98" s="48">
        <f t="shared" si="12"/>
        <v>2.5073781563975901</v>
      </c>
      <c r="P98" s="9"/>
    </row>
    <row r="99" spans="1:16">
      <c r="A99" s="12"/>
      <c r="B99" s="25">
        <v>347.9</v>
      </c>
      <c r="C99" s="20" t="s">
        <v>108</v>
      </c>
      <c r="D99" s="47">
        <v>3009777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3009777</v>
      </c>
      <c r="O99" s="48">
        <f t="shared" si="12"/>
        <v>5.9352146005265185</v>
      </c>
      <c r="P99" s="9"/>
    </row>
    <row r="100" spans="1:16">
      <c r="A100" s="12"/>
      <c r="B100" s="25">
        <v>348.11</v>
      </c>
      <c r="C100" s="39" t="s">
        <v>114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274381</v>
      </c>
      <c r="N100" s="47">
        <f t="shared" ref="N100:N105" si="13">SUM(D100:M100)</f>
        <v>274381</v>
      </c>
      <c r="O100" s="48">
        <f t="shared" si="12"/>
        <v>0.54107334772877413</v>
      </c>
      <c r="P100" s="9"/>
    </row>
    <row r="101" spans="1:16">
      <c r="A101" s="12"/>
      <c r="B101" s="25">
        <v>348.21</v>
      </c>
      <c r="C101" s="39" t="s">
        <v>115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242466</v>
      </c>
      <c r="N101" s="47">
        <f t="shared" si="13"/>
        <v>242466</v>
      </c>
      <c r="O101" s="48">
        <f t="shared" ref="O101:O132" si="14">(N101/O$143)</f>
        <v>0.47813766379743838</v>
      </c>
      <c r="P101" s="9"/>
    </row>
    <row r="102" spans="1:16">
      <c r="A102" s="12"/>
      <c r="B102" s="25">
        <v>348.31</v>
      </c>
      <c r="C102" s="39" t="s">
        <v>116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1453332</v>
      </c>
      <c r="N102" s="47">
        <f t="shared" si="13"/>
        <v>1453332</v>
      </c>
      <c r="O102" s="48">
        <f t="shared" si="14"/>
        <v>2.8659390067145858</v>
      </c>
      <c r="P102" s="9"/>
    </row>
    <row r="103" spans="1:16">
      <c r="A103" s="12"/>
      <c r="B103" s="25">
        <v>348.41</v>
      </c>
      <c r="C103" s="39" t="s">
        <v>117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2816961</v>
      </c>
      <c r="N103" s="47">
        <f t="shared" si="13"/>
        <v>2816961</v>
      </c>
      <c r="O103" s="48">
        <f t="shared" si="14"/>
        <v>5.5549856538586679</v>
      </c>
      <c r="P103" s="9"/>
    </row>
    <row r="104" spans="1:16">
      <c r="A104" s="12"/>
      <c r="B104" s="25">
        <v>348.51</v>
      </c>
      <c r="C104" s="39" t="s">
        <v>118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1981561</v>
      </c>
      <c r="N104" s="47">
        <f t="shared" si="13"/>
        <v>1981561</v>
      </c>
      <c r="O104" s="48">
        <f t="shared" si="14"/>
        <v>3.9075950739984817</v>
      </c>
      <c r="P104" s="9"/>
    </row>
    <row r="105" spans="1:16">
      <c r="A105" s="12"/>
      <c r="B105" s="25">
        <v>348.61</v>
      </c>
      <c r="C105" s="39" t="s">
        <v>119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16263</v>
      </c>
      <c r="N105" s="47">
        <f t="shared" si="13"/>
        <v>16263</v>
      </c>
      <c r="O105" s="48">
        <f t="shared" si="14"/>
        <v>3.207028130268879E-2</v>
      </c>
      <c r="P105" s="9"/>
    </row>
    <row r="106" spans="1:16">
      <c r="A106" s="12"/>
      <c r="B106" s="25">
        <v>348.71</v>
      </c>
      <c r="C106" s="39" t="s">
        <v>120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413123</v>
      </c>
      <c r="N106" s="47">
        <f>SUM(D106:M106)</f>
        <v>413123</v>
      </c>
      <c r="O106" s="48">
        <f t="shared" si="14"/>
        <v>0.81466954575482398</v>
      </c>
      <c r="P106" s="9"/>
    </row>
    <row r="107" spans="1:16">
      <c r="A107" s="12"/>
      <c r="B107" s="25">
        <v>348.92200000000003</v>
      </c>
      <c r="C107" s="20" t="s">
        <v>109</v>
      </c>
      <c r="D107" s="47">
        <v>148225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148225</v>
      </c>
      <c r="O107" s="48">
        <f t="shared" si="14"/>
        <v>0.29229646720107277</v>
      </c>
      <c r="P107" s="9"/>
    </row>
    <row r="108" spans="1:16">
      <c r="A108" s="12"/>
      <c r="B108" s="25">
        <v>348.923</v>
      </c>
      <c r="C108" s="20" t="s">
        <v>110</v>
      </c>
      <c r="D108" s="47">
        <v>437548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437548</v>
      </c>
      <c r="O108" s="48">
        <f t="shared" si="14"/>
        <v>0.86283511304364968</v>
      </c>
      <c r="P108" s="9"/>
    </row>
    <row r="109" spans="1:16">
      <c r="A109" s="12"/>
      <c r="B109" s="25">
        <v>348.92399999999998</v>
      </c>
      <c r="C109" s="20" t="s">
        <v>111</v>
      </c>
      <c r="D109" s="47">
        <v>670534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670534</v>
      </c>
      <c r="O109" s="48">
        <f t="shared" si="14"/>
        <v>1.3222784236006351</v>
      </c>
      <c r="P109" s="9"/>
    </row>
    <row r="110" spans="1:16">
      <c r="A110" s="12"/>
      <c r="B110" s="25">
        <v>348.93</v>
      </c>
      <c r="C110" s="20" t="s">
        <v>112</v>
      </c>
      <c r="D110" s="47">
        <v>713168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713168</v>
      </c>
      <c r="O110" s="48">
        <f t="shared" si="14"/>
        <v>1.4063517417497362</v>
      </c>
      <c r="P110" s="9"/>
    </row>
    <row r="111" spans="1:16">
      <c r="A111" s="12"/>
      <c r="B111" s="25">
        <v>349</v>
      </c>
      <c r="C111" s="20" t="s">
        <v>1</v>
      </c>
      <c r="D111" s="47">
        <v>9004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9004</v>
      </c>
      <c r="O111" s="48">
        <f t="shared" si="14"/>
        <v>1.7755691622050662E-2</v>
      </c>
      <c r="P111" s="9"/>
    </row>
    <row r="112" spans="1:16" ht="15.75">
      <c r="A112" s="29" t="s">
        <v>70</v>
      </c>
      <c r="B112" s="30"/>
      <c r="C112" s="31"/>
      <c r="D112" s="32">
        <f t="shared" ref="D112:M112" si="15">SUM(D113:D119)</f>
        <v>1489984</v>
      </c>
      <c r="E112" s="32">
        <f t="shared" si="15"/>
        <v>1915603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1526077</v>
      </c>
      <c r="N112" s="32">
        <f>SUM(D112:M112)</f>
        <v>4931664</v>
      </c>
      <c r="O112" s="46">
        <f t="shared" si="14"/>
        <v>9.7251338480196416</v>
      </c>
      <c r="P112" s="10"/>
    </row>
    <row r="113" spans="1:16">
      <c r="A113" s="13"/>
      <c r="B113" s="40">
        <v>351.1</v>
      </c>
      <c r="C113" s="21" t="s">
        <v>122</v>
      </c>
      <c r="D113" s="47">
        <v>412426</v>
      </c>
      <c r="E113" s="47">
        <v>60150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472576</v>
      </c>
      <c r="O113" s="48">
        <f t="shared" si="14"/>
        <v>0.93190956508021017</v>
      </c>
      <c r="P113" s="9"/>
    </row>
    <row r="114" spans="1:16">
      <c r="A114" s="13"/>
      <c r="B114" s="40">
        <v>351.6</v>
      </c>
      <c r="C114" s="21" t="s">
        <v>123</v>
      </c>
      <c r="D114" s="47">
        <v>236598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19" si="16">SUM(D114:M114)</f>
        <v>236598</v>
      </c>
      <c r="O114" s="48">
        <f t="shared" si="14"/>
        <v>0.46656609577898067</v>
      </c>
      <c r="P114" s="9"/>
    </row>
    <row r="115" spans="1:16">
      <c r="A115" s="13"/>
      <c r="B115" s="40">
        <v>351.9</v>
      </c>
      <c r="C115" s="21" t="s">
        <v>128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1526077</v>
      </c>
      <c r="N115" s="47">
        <f t="shared" si="16"/>
        <v>1526077</v>
      </c>
      <c r="O115" s="48">
        <f t="shared" si="14"/>
        <v>3.009390560140405</v>
      </c>
      <c r="P115" s="9"/>
    </row>
    <row r="116" spans="1:16">
      <c r="A116" s="13"/>
      <c r="B116" s="40">
        <v>352</v>
      </c>
      <c r="C116" s="21" t="s">
        <v>124</v>
      </c>
      <c r="D116" s="47">
        <v>0</v>
      </c>
      <c r="E116" s="47">
        <v>467567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467567</v>
      </c>
      <c r="O116" s="48">
        <f t="shared" si="14"/>
        <v>0.92203192632689479</v>
      </c>
      <c r="P116" s="9"/>
    </row>
    <row r="117" spans="1:16">
      <c r="A117" s="13"/>
      <c r="B117" s="40">
        <v>354</v>
      </c>
      <c r="C117" s="21" t="s">
        <v>125</v>
      </c>
      <c r="D117" s="47">
        <v>27247</v>
      </c>
      <c r="E117" s="47">
        <v>403234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430481</v>
      </c>
      <c r="O117" s="48">
        <f t="shared" si="14"/>
        <v>0.84889914317547643</v>
      </c>
      <c r="P117" s="9"/>
    </row>
    <row r="118" spans="1:16">
      <c r="A118" s="13"/>
      <c r="B118" s="40">
        <v>355</v>
      </c>
      <c r="C118" s="21" t="s">
        <v>126</v>
      </c>
      <c r="D118" s="47">
        <v>0</v>
      </c>
      <c r="E118" s="47">
        <v>984652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984652</v>
      </c>
      <c r="O118" s="48">
        <f t="shared" si="14"/>
        <v>1.9417122686623085</v>
      </c>
      <c r="P118" s="9"/>
    </row>
    <row r="119" spans="1:16">
      <c r="A119" s="13"/>
      <c r="B119" s="40">
        <v>359</v>
      </c>
      <c r="C119" s="21" t="s">
        <v>127</v>
      </c>
      <c r="D119" s="47">
        <v>813713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813713</v>
      </c>
      <c r="O119" s="48">
        <f t="shared" si="14"/>
        <v>1.6046242888553652</v>
      </c>
      <c r="P119" s="9"/>
    </row>
    <row r="120" spans="1:16" ht="15.75">
      <c r="A120" s="29" t="s">
        <v>5</v>
      </c>
      <c r="B120" s="30"/>
      <c r="C120" s="31"/>
      <c r="D120" s="32">
        <f t="shared" ref="D120:M120" si="17">SUM(D121:D128)</f>
        <v>6685507</v>
      </c>
      <c r="E120" s="32">
        <f t="shared" si="17"/>
        <v>7236024</v>
      </c>
      <c r="F120" s="32">
        <f t="shared" si="17"/>
        <v>317385</v>
      </c>
      <c r="G120" s="32">
        <f t="shared" si="17"/>
        <v>3569882</v>
      </c>
      <c r="H120" s="32">
        <f t="shared" si="17"/>
        <v>0</v>
      </c>
      <c r="I120" s="32">
        <f t="shared" si="17"/>
        <v>5630478</v>
      </c>
      <c r="J120" s="32">
        <f t="shared" si="17"/>
        <v>2106657</v>
      </c>
      <c r="K120" s="32">
        <f t="shared" si="17"/>
        <v>-190018</v>
      </c>
      <c r="L120" s="32">
        <f t="shared" si="17"/>
        <v>0</v>
      </c>
      <c r="M120" s="32">
        <f t="shared" si="17"/>
        <v>979818</v>
      </c>
      <c r="N120" s="32">
        <f>SUM(D120:M120)</f>
        <v>26335733</v>
      </c>
      <c r="O120" s="46">
        <f t="shared" si="14"/>
        <v>51.933491091588529</v>
      </c>
      <c r="P120" s="10"/>
    </row>
    <row r="121" spans="1:16">
      <c r="A121" s="12"/>
      <c r="B121" s="25">
        <v>361.1</v>
      </c>
      <c r="C121" s="20" t="s">
        <v>129</v>
      </c>
      <c r="D121" s="47">
        <v>2602877</v>
      </c>
      <c r="E121" s="47">
        <v>3649610</v>
      </c>
      <c r="F121" s="47">
        <v>317385</v>
      </c>
      <c r="G121" s="47">
        <v>3204098</v>
      </c>
      <c r="H121" s="47">
        <v>0</v>
      </c>
      <c r="I121" s="47">
        <v>1075791</v>
      </c>
      <c r="J121" s="47">
        <v>1530865</v>
      </c>
      <c r="K121" s="47">
        <v>45469</v>
      </c>
      <c r="L121" s="47">
        <v>0</v>
      </c>
      <c r="M121" s="47">
        <v>139186</v>
      </c>
      <c r="N121" s="47">
        <f>SUM(D121:M121)</f>
        <v>12565281</v>
      </c>
      <c r="O121" s="48">
        <f t="shared" si="14"/>
        <v>24.77846008223149</v>
      </c>
      <c r="P121" s="9"/>
    </row>
    <row r="122" spans="1:16">
      <c r="A122" s="12"/>
      <c r="B122" s="25">
        <v>361.2</v>
      </c>
      <c r="C122" s="20" t="s">
        <v>130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49915</v>
      </c>
      <c r="L122" s="47">
        <v>0</v>
      </c>
      <c r="M122" s="47">
        <v>0</v>
      </c>
      <c r="N122" s="47">
        <f t="shared" ref="N122:N128" si="18">SUM(D122:M122)</f>
        <v>49915</v>
      </c>
      <c r="O122" s="48">
        <f t="shared" si="14"/>
        <v>9.8431291349917668E-2</v>
      </c>
      <c r="P122" s="9"/>
    </row>
    <row r="123" spans="1:16">
      <c r="A123" s="12"/>
      <c r="B123" s="25">
        <v>361.3</v>
      </c>
      <c r="C123" s="20" t="s">
        <v>131</v>
      </c>
      <c r="D123" s="47">
        <v>393760</v>
      </c>
      <c r="E123" s="47">
        <v>782307</v>
      </c>
      <c r="F123" s="47">
        <v>0</v>
      </c>
      <c r="G123" s="47">
        <v>0</v>
      </c>
      <c r="H123" s="47">
        <v>0</v>
      </c>
      <c r="I123" s="47">
        <v>165066</v>
      </c>
      <c r="J123" s="47">
        <v>333725</v>
      </c>
      <c r="K123" s="47">
        <v>-285402</v>
      </c>
      <c r="L123" s="47">
        <v>0</v>
      </c>
      <c r="M123" s="47">
        <v>0</v>
      </c>
      <c r="N123" s="47">
        <f t="shared" si="18"/>
        <v>1389456</v>
      </c>
      <c r="O123" s="48">
        <f t="shared" si="14"/>
        <v>2.739976927855178</v>
      </c>
      <c r="P123" s="9"/>
    </row>
    <row r="124" spans="1:16">
      <c r="A124" s="12"/>
      <c r="B124" s="25">
        <v>362</v>
      </c>
      <c r="C124" s="20" t="s">
        <v>132</v>
      </c>
      <c r="D124" s="47">
        <v>861686</v>
      </c>
      <c r="E124" s="47">
        <v>821638</v>
      </c>
      <c r="F124" s="47">
        <v>0</v>
      </c>
      <c r="G124" s="47">
        <v>0</v>
      </c>
      <c r="H124" s="47">
        <v>0</v>
      </c>
      <c r="I124" s="47">
        <v>3331139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5014463</v>
      </c>
      <c r="O124" s="48">
        <f t="shared" si="14"/>
        <v>9.8884116701669278</v>
      </c>
      <c r="P124" s="9"/>
    </row>
    <row r="125" spans="1:16">
      <c r="A125" s="12"/>
      <c r="B125" s="25">
        <v>364</v>
      </c>
      <c r="C125" s="20" t="s">
        <v>133</v>
      </c>
      <c r="D125" s="47">
        <v>1818955</v>
      </c>
      <c r="E125" s="47">
        <v>773691</v>
      </c>
      <c r="F125" s="47">
        <v>0</v>
      </c>
      <c r="G125" s="47">
        <v>37750</v>
      </c>
      <c r="H125" s="47">
        <v>0</v>
      </c>
      <c r="I125" s="47">
        <v>82308</v>
      </c>
      <c r="J125" s="47">
        <v>94776</v>
      </c>
      <c r="K125" s="47">
        <v>0</v>
      </c>
      <c r="L125" s="47">
        <v>0</v>
      </c>
      <c r="M125" s="47">
        <v>10672</v>
      </c>
      <c r="N125" s="47">
        <f t="shared" si="18"/>
        <v>2818152</v>
      </c>
      <c r="O125" s="48">
        <f t="shared" si="14"/>
        <v>5.5573342798828644</v>
      </c>
      <c r="P125" s="9"/>
    </row>
    <row r="126" spans="1:16">
      <c r="A126" s="12"/>
      <c r="B126" s="25">
        <v>365</v>
      </c>
      <c r="C126" s="20" t="s">
        <v>134</v>
      </c>
      <c r="D126" s="47">
        <v>1544</v>
      </c>
      <c r="E126" s="47">
        <v>0</v>
      </c>
      <c r="F126" s="47">
        <v>0</v>
      </c>
      <c r="G126" s="47">
        <v>0</v>
      </c>
      <c r="H126" s="47">
        <v>0</v>
      </c>
      <c r="I126" s="47">
        <v>300697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302241</v>
      </c>
      <c r="O126" s="48">
        <f t="shared" si="14"/>
        <v>0.59601266009997933</v>
      </c>
      <c r="P126" s="9"/>
    </row>
    <row r="127" spans="1:16">
      <c r="A127" s="12"/>
      <c r="B127" s="25">
        <v>366</v>
      </c>
      <c r="C127" s="20" t="s">
        <v>135</v>
      </c>
      <c r="D127" s="47">
        <v>16900</v>
      </c>
      <c r="E127" s="47">
        <v>273712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290612</v>
      </c>
      <c r="O127" s="48">
        <f t="shared" si="14"/>
        <v>0.57308052572938539</v>
      </c>
      <c r="P127" s="9"/>
    </row>
    <row r="128" spans="1:16">
      <c r="A128" s="12"/>
      <c r="B128" s="25">
        <v>369.9</v>
      </c>
      <c r="C128" s="20" t="s">
        <v>136</v>
      </c>
      <c r="D128" s="47">
        <v>989785</v>
      </c>
      <c r="E128" s="47">
        <v>935066</v>
      </c>
      <c r="F128" s="47">
        <v>0</v>
      </c>
      <c r="G128" s="47">
        <v>328034</v>
      </c>
      <c r="H128" s="47">
        <v>0</v>
      </c>
      <c r="I128" s="47">
        <v>675477</v>
      </c>
      <c r="J128" s="47">
        <v>147291</v>
      </c>
      <c r="K128" s="47">
        <v>0</v>
      </c>
      <c r="L128" s="47">
        <v>0</v>
      </c>
      <c r="M128" s="47">
        <v>829960</v>
      </c>
      <c r="N128" s="47">
        <f t="shared" si="18"/>
        <v>3905613</v>
      </c>
      <c r="O128" s="48">
        <f t="shared" si="14"/>
        <v>7.7017836542727833</v>
      </c>
      <c r="P128" s="9"/>
    </row>
    <row r="129" spans="1:119" ht="15.75">
      <c r="A129" s="29" t="s">
        <v>71</v>
      </c>
      <c r="B129" s="30"/>
      <c r="C129" s="31"/>
      <c r="D129" s="32">
        <f t="shared" ref="D129:M129" si="19">SUM(D130:D140)</f>
        <v>5931828</v>
      </c>
      <c r="E129" s="32">
        <f t="shared" si="19"/>
        <v>13853678</v>
      </c>
      <c r="F129" s="32">
        <f t="shared" si="19"/>
        <v>33678246</v>
      </c>
      <c r="G129" s="32">
        <f t="shared" si="19"/>
        <v>25335968</v>
      </c>
      <c r="H129" s="32">
        <f t="shared" si="19"/>
        <v>0</v>
      </c>
      <c r="I129" s="32">
        <f t="shared" si="19"/>
        <v>16635325</v>
      </c>
      <c r="J129" s="32">
        <f t="shared" si="19"/>
        <v>81894</v>
      </c>
      <c r="K129" s="32">
        <f t="shared" si="19"/>
        <v>0</v>
      </c>
      <c r="L129" s="32">
        <f t="shared" si="19"/>
        <v>0</v>
      </c>
      <c r="M129" s="32">
        <f t="shared" si="19"/>
        <v>645776</v>
      </c>
      <c r="N129" s="32">
        <f t="shared" ref="N129:N134" si="20">SUM(D129:M129)</f>
        <v>96162715</v>
      </c>
      <c r="O129" s="46">
        <f t="shared" si="14"/>
        <v>189.63077666361011</v>
      </c>
      <c r="P129" s="9"/>
    </row>
    <row r="130" spans="1:119">
      <c r="A130" s="12"/>
      <c r="B130" s="25">
        <v>381</v>
      </c>
      <c r="C130" s="20" t="s">
        <v>137</v>
      </c>
      <c r="D130" s="47">
        <v>2494828</v>
      </c>
      <c r="E130" s="47">
        <v>9387678</v>
      </c>
      <c r="F130" s="47">
        <v>27866246</v>
      </c>
      <c r="G130" s="47">
        <v>10835968</v>
      </c>
      <c r="H130" s="47">
        <v>0</v>
      </c>
      <c r="I130" s="47">
        <v>11326666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61911386</v>
      </c>
      <c r="O130" s="48">
        <f t="shared" si="14"/>
        <v>122.08790289979393</v>
      </c>
      <c r="P130" s="9"/>
    </row>
    <row r="131" spans="1:119">
      <c r="A131" s="12"/>
      <c r="B131" s="25">
        <v>383</v>
      </c>
      <c r="C131" s="20" t="s">
        <v>138</v>
      </c>
      <c r="D131" s="47">
        <v>1086000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1086000</v>
      </c>
      <c r="O131" s="48">
        <f t="shared" si="14"/>
        <v>2.1415683142544442</v>
      </c>
      <c r="P131" s="9"/>
    </row>
    <row r="132" spans="1:119">
      <c r="A132" s="12"/>
      <c r="B132" s="25">
        <v>384</v>
      </c>
      <c r="C132" s="20" t="s">
        <v>139</v>
      </c>
      <c r="D132" s="47">
        <v>2351000</v>
      </c>
      <c r="E132" s="47">
        <v>4466000</v>
      </c>
      <c r="F132" s="47">
        <v>0</v>
      </c>
      <c r="G132" s="47">
        <v>14500000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21317000</v>
      </c>
      <c r="O132" s="48">
        <f t="shared" si="14"/>
        <v>42.036659074550634</v>
      </c>
      <c r="P132" s="9"/>
    </row>
    <row r="133" spans="1:119">
      <c r="A133" s="12"/>
      <c r="B133" s="25">
        <v>385</v>
      </c>
      <c r="C133" s="20" t="s">
        <v>140</v>
      </c>
      <c r="D133" s="47">
        <v>0</v>
      </c>
      <c r="E133" s="47">
        <v>0</v>
      </c>
      <c r="F133" s="47">
        <v>5812000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5812000</v>
      </c>
      <c r="O133" s="48">
        <f t="shared" ref="O133:O141" si="21">(N133/O$143)</f>
        <v>11.461137239822127</v>
      </c>
      <c r="P133" s="9"/>
    </row>
    <row r="134" spans="1:119">
      <c r="A134" s="12"/>
      <c r="B134" s="25">
        <v>387.2</v>
      </c>
      <c r="C134" s="20" t="s">
        <v>141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645776</v>
      </c>
      <c r="N134" s="47">
        <f t="shared" si="20"/>
        <v>645776</v>
      </c>
      <c r="O134" s="48">
        <f t="shared" si="21"/>
        <v>1.2734561875745654</v>
      </c>
      <c r="P134" s="9"/>
    </row>
    <row r="135" spans="1:119">
      <c r="A135" s="12"/>
      <c r="B135" s="25">
        <v>389.4</v>
      </c>
      <c r="C135" s="20" t="s">
        <v>142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81894</v>
      </c>
      <c r="K135" s="47">
        <v>0</v>
      </c>
      <c r="L135" s="47">
        <v>0</v>
      </c>
      <c r="M135" s="47">
        <v>0</v>
      </c>
      <c r="N135" s="47">
        <f t="shared" ref="N135:N140" si="22">SUM(D135:M135)</f>
        <v>81894</v>
      </c>
      <c r="O135" s="48">
        <f t="shared" si="21"/>
        <v>0.16149318188540834</v>
      </c>
      <c r="P135" s="9"/>
    </row>
    <row r="136" spans="1:119">
      <c r="A136" s="12"/>
      <c r="B136" s="25">
        <v>389.5</v>
      </c>
      <c r="C136" s="20" t="s">
        <v>143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1572908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2"/>
        <v>1572908</v>
      </c>
      <c r="O136" s="48">
        <f t="shared" si="21"/>
        <v>3.1017402707526056</v>
      </c>
      <c r="P136" s="9"/>
    </row>
    <row r="137" spans="1:119">
      <c r="A137" s="12"/>
      <c r="B137" s="25">
        <v>389.6</v>
      </c>
      <c r="C137" s="20" t="s">
        <v>144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2723982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2"/>
        <v>2723982</v>
      </c>
      <c r="O137" s="48">
        <f t="shared" si="21"/>
        <v>5.3716330937379837</v>
      </c>
      <c r="P137" s="9"/>
    </row>
    <row r="138" spans="1:119">
      <c r="A138" s="12"/>
      <c r="B138" s="25">
        <v>389.7</v>
      </c>
      <c r="C138" s="20" t="s">
        <v>145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400000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2"/>
        <v>400000</v>
      </c>
      <c r="O138" s="48">
        <f t="shared" si="21"/>
        <v>0.78879127596848775</v>
      </c>
      <c r="P138" s="9"/>
    </row>
    <row r="139" spans="1:119">
      <c r="A139" s="12"/>
      <c r="B139" s="25">
        <v>389.8</v>
      </c>
      <c r="C139" s="20" t="s">
        <v>146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418552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2"/>
        <v>418552</v>
      </c>
      <c r="O139" s="48">
        <f t="shared" si="21"/>
        <v>0.82537541534790626</v>
      </c>
      <c r="P139" s="9"/>
    </row>
    <row r="140" spans="1:119" ht="15.75" thickBot="1">
      <c r="A140" s="12"/>
      <c r="B140" s="25">
        <v>389.9</v>
      </c>
      <c r="C140" s="20" t="s">
        <v>147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193217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2"/>
        <v>193217</v>
      </c>
      <c r="O140" s="48">
        <f t="shared" si="21"/>
        <v>0.38101970992200829</v>
      </c>
      <c r="P140" s="9"/>
    </row>
    <row r="141" spans="1:119" ht="16.5" thickBot="1">
      <c r="A141" s="14" t="s">
        <v>113</v>
      </c>
      <c r="B141" s="23"/>
      <c r="C141" s="22"/>
      <c r="D141" s="15">
        <f t="shared" ref="D141:M141" si="23">SUM(D5,D15,D24,D63,D112,D120,D129)</f>
        <v>205788779</v>
      </c>
      <c r="E141" s="15">
        <f t="shared" si="23"/>
        <v>221215171</v>
      </c>
      <c r="F141" s="15">
        <f t="shared" si="23"/>
        <v>37436724</v>
      </c>
      <c r="G141" s="15">
        <f t="shared" si="23"/>
        <v>30194132</v>
      </c>
      <c r="H141" s="15">
        <f t="shared" si="23"/>
        <v>0</v>
      </c>
      <c r="I141" s="15">
        <f t="shared" si="23"/>
        <v>74234228</v>
      </c>
      <c r="J141" s="15">
        <f t="shared" si="23"/>
        <v>58021669</v>
      </c>
      <c r="K141" s="15">
        <f t="shared" si="23"/>
        <v>-190018</v>
      </c>
      <c r="L141" s="15">
        <f t="shared" si="23"/>
        <v>0</v>
      </c>
      <c r="M141" s="15">
        <f t="shared" si="23"/>
        <v>36761556</v>
      </c>
      <c r="N141" s="15">
        <f>SUM(D141:M141)</f>
        <v>663462241</v>
      </c>
      <c r="O141" s="38">
        <f t="shared" si="21"/>
        <v>1308.3330690882558</v>
      </c>
      <c r="P141" s="6"/>
      <c r="Q141" s="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1:119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9"/>
    </row>
    <row r="143" spans="1:119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50" t="s">
        <v>154</v>
      </c>
      <c r="M143" s="50"/>
      <c r="N143" s="50"/>
      <c r="O143" s="44">
        <v>507105</v>
      </c>
    </row>
    <row r="144" spans="1:119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3"/>
    </row>
    <row r="145" spans="1:15" ht="15.75" customHeight="1" thickBot="1">
      <c r="A145" s="54" t="s">
        <v>173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6"/>
    </row>
  </sheetData>
  <mergeCells count="10">
    <mergeCell ref="A145:O145"/>
    <mergeCell ref="A144:O144"/>
    <mergeCell ref="L143:N1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153599119</v>
      </c>
      <c r="E5" s="27">
        <f t="shared" si="0"/>
        <v>113471111</v>
      </c>
      <c r="F5" s="27">
        <f t="shared" si="0"/>
        <v>3559225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270629455</v>
      </c>
      <c r="O5" s="33">
        <f t="shared" ref="O5:O36" si="1">(N5/O$138)</f>
        <v>529.86677435144395</v>
      </c>
      <c r="P5" s="6"/>
    </row>
    <row r="6" spans="1:133">
      <c r="A6" s="12"/>
      <c r="B6" s="25">
        <v>311</v>
      </c>
      <c r="C6" s="20" t="s">
        <v>3</v>
      </c>
      <c r="D6" s="47">
        <v>153192071</v>
      </c>
      <c r="E6" s="47">
        <v>71946447</v>
      </c>
      <c r="F6" s="47">
        <v>3559225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228697743</v>
      </c>
      <c r="O6" s="48">
        <f t="shared" si="1"/>
        <v>447.76846402349486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15184641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15184641</v>
      </c>
      <c r="O7" s="48">
        <f t="shared" si="1"/>
        <v>29.730085168869309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2318350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2318350</v>
      </c>
      <c r="O8" s="48">
        <f t="shared" si="1"/>
        <v>4.5391091532060699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7348084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7348084</v>
      </c>
      <c r="O9" s="48">
        <f t="shared" si="1"/>
        <v>14.386850709740578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5402654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5402654</v>
      </c>
      <c r="O10" s="48">
        <f t="shared" si="1"/>
        <v>10.577883504650025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6172357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6172357</v>
      </c>
      <c r="O11" s="48">
        <f t="shared" si="1"/>
        <v>12.084888888888889</v>
      </c>
      <c r="P11" s="9"/>
    </row>
    <row r="12" spans="1:133">
      <c r="A12" s="12"/>
      <c r="B12" s="25">
        <v>314.8</v>
      </c>
      <c r="C12" s="20" t="s">
        <v>17</v>
      </c>
      <c r="D12" s="47">
        <v>0</v>
      </c>
      <c r="E12" s="47">
        <v>372129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372129</v>
      </c>
      <c r="O12" s="48">
        <f t="shared" si="1"/>
        <v>0.72859324522760649</v>
      </c>
      <c r="P12" s="9"/>
    </row>
    <row r="13" spans="1:133">
      <c r="A13" s="12"/>
      <c r="B13" s="25">
        <v>315</v>
      </c>
      <c r="C13" s="20" t="s">
        <v>18</v>
      </c>
      <c r="D13" s="47">
        <v>0</v>
      </c>
      <c r="E13" s="47">
        <v>4512237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4512237</v>
      </c>
      <c r="O13" s="48">
        <f t="shared" si="1"/>
        <v>8.8345315712187951</v>
      </c>
      <c r="P13" s="9"/>
    </row>
    <row r="14" spans="1:133">
      <c r="A14" s="12"/>
      <c r="B14" s="25">
        <v>316</v>
      </c>
      <c r="C14" s="20" t="s">
        <v>19</v>
      </c>
      <c r="D14" s="47">
        <v>407048</v>
      </c>
      <c r="E14" s="47">
        <v>214212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621260</v>
      </c>
      <c r="O14" s="48">
        <f t="shared" si="1"/>
        <v>1.2163680861478219</v>
      </c>
      <c r="P14" s="9"/>
    </row>
    <row r="15" spans="1:133" ht="15.75">
      <c r="A15" s="29" t="s">
        <v>175</v>
      </c>
      <c r="B15" s="30"/>
      <c r="C15" s="31"/>
      <c r="D15" s="32">
        <f t="shared" ref="D15:M15" si="3">SUM(D16:D19)</f>
        <v>425756</v>
      </c>
      <c r="E15" s="32">
        <f t="shared" si="3"/>
        <v>1548885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295374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2" si="4">SUM(D15:M15)</f>
        <v>2270015</v>
      </c>
      <c r="O15" s="46">
        <f t="shared" si="1"/>
        <v>4.4444738130200685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1181961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1181961</v>
      </c>
      <c r="O16" s="48">
        <f t="shared" si="1"/>
        <v>2.3141674008810571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284934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284934</v>
      </c>
      <c r="O17" s="48">
        <f t="shared" si="1"/>
        <v>0.55787371512481643</v>
      </c>
      <c r="P17" s="9"/>
    </row>
    <row r="18" spans="1:16">
      <c r="A18" s="12"/>
      <c r="B18" s="25">
        <v>323.89999999999998</v>
      </c>
      <c r="C18" s="20" t="s">
        <v>22</v>
      </c>
      <c r="D18" s="47">
        <v>375505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375505</v>
      </c>
      <c r="O18" s="48">
        <f t="shared" si="1"/>
        <v>0.73520313264806658</v>
      </c>
      <c r="P18" s="9"/>
    </row>
    <row r="19" spans="1:16">
      <c r="A19" s="12"/>
      <c r="B19" s="25">
        <v>329</v>
      </c>
      <c r="C19" s="20" t="s">
        <v>176</v>
      </c>
      <c r="D19" s="47">
        <v>50251</v>
      </c>
      <c r="E19" s="47">
        <v>366924</v>
      </c>
      <c r="F19" s="47">
        <v>0</v>
      </c>
      <c r="G19" s="47">
        <v>0</v>
      </c>
      <c r="H19" s="47">
        <v>0</v>
      </c>
      <c r="I19" s="47">
        <v>10440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427615</v>
      </c>
      <c r="O19" s="48">
        <f t="shared" si="1"/>
        <v>0.83722956436612828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SUM(D21:D55)</f>
        <v>10458773</v>
      </c>
      <c r="E20" s="32">
        <f t="shared" si="5"/>
        <v>50183301</v>
      </c>
      <c r="F20" s="32">
        <f t="shared" si="5"/>
        <v>379</v>
      </c>
      <c r="G20" s="32">
        <f t="shared" si="5"/>
        <v>166795</v>
      </c>
      <c r="H20" s="32">
        <f t="shared" si="5"/>
        <v>0</v>
      </c>
      <c r="I20" s="32">
        <f t="shared" si="5"/>
        <v>6902691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1417271</v>
      </c>
      <c r="N20" s="45">
        <f t="shared" si="4"/>
        <v>69129210</v>
      </c>
      <c r="O20" s="46">
        <f t="shared" si="1"/>
        <v>135.34842878120412</v>
      </c>
      <c r="P20" s="10"/>
    </row>
    <row r="21" spans="1:16">
      <c r="A21" s="12"/>
      <c r="B21" s="25">
        <v>331.1</v>
      </c>
      <c r="C21" s="20" t="s">
        <v>28</v>
      </c>
      <c r="D21" s="47">
        <v>2010364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2010364</v>
      </c>
      <c r="O21" s="48">
        <f t="shared" si="1"/>
        <v>3.9361018110621635</v>
      </c>
      <c r="P21" s="9"/>
    </row>
    <row r="22" spans="1:16">
      <c r="A22" s="12"/>
      <c r="B22" s="25">
        <v>331.2</v>
      </c>
      <c r="C22" s="20" t="s">
        <v>29</v>
      </c>
      <c r="D22" s="47">
        <v>0</v>
      </c>
      <c r="E22" s="47">
        <v>642864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642864</v>
      </c>
      <c r="O22" s="48">
        <f t="shared" si="1"/>
        <v>1.2586666666666666</v>
      </c>
      <c r="P22" s="9"/>
    </row>
    <row r="23" spans="1:16">
      <c r="A23" s="12"/>
      <c r="B23" s="25">
        <v>331.39</v>
      </c>
      <c r="C23" s="20" t="s">
        <v>34</v>
      </c>
      <c r="D23" s="47">
        <v>0</v>
      </c>
      <c r="E23" s="47">
        <v>348104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0" si="6">SUM(D23:M23)</f>
        <v>348104</v>
      </c>
      <c r="O23" s="48">
        <f t="shared" si="1"/>
        <v>0.68155457660303476</v>
      </c>
      <c r="P23" s="9"/>
    </row>
    <row r="24" spans="1:16">
      <c r="A24" s="12"/>
      <c r="B24" s="25">
        <v>331.41</v>
      </c>
      <c r="C24" s="20" t="s">
        <v>35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1077583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1077583</v>
      </c>
      <c r="O24" s="48">
        <f t="shared" si="1"/>
        <v>2.1098051884483602</v>
      </c>
      <c r="P24" s="9"/>
    </row>
    <row r="25" spans="1:16">
      <c r="A25" s="12"/>
      <c r="B25" s="25">
        <v>331.42</v>
      </c>
      <c r="C25" s="20" t="s">
        <v>36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2253450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2253450</v>
      </c>
      <c r="O25" s="48">
        <f t="shared" si="1"/>
        <v>4.4120411160058737</v>
      </c>
      <c r="P25" s="9"/>
    </row>
    <row r="26" spans="1:16">
      <c r="A26" s="12"/>
      <c r="B26" s="25">
        <v>331.5</v>
      </c>
      <c r="C26" s="20" t="s">
        <v>31</v>
      </c>
      <c r="D26" s="47">
        <v>0</v>
      </c>
      <c r="E26" s="47">
        <v>1894544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1894544</v>
      </c>
      <c r="O26" s="48">
        <f t="shared" si="1"/>
        <v>3.7093372491434167</v>
      </c>
      <c r="P26" s="9"/>
    </row>
    <row r="27" spans="1:16">
      <c r="A27" s="12"/>
      <c r="B27" s="25">
        <v>331.69</v>
      </c>
      <c r="C27" s="20" t="s">
        <v>38</v>
      </c>
      <c r="D27" s="47">
        <v>0</v>
      </c>
      <c r="E27" s="47">
        <v>4495712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4495712</v>
      </c>
      <c r="O27" s="48">
        <f t="shared" si="1"/>
        <v>8.8021771904062653</v>
      </c>
      <c r="P27" s="9"/>
    </row>
    <row r="28" spans="1:16">
      <c r="A28" s="12"/>
      <c r="B28" s="25">
        <v>333</v>
      </c>
      <c r="C28" s="20" t="s">
        <v>4</v>
      </c>
      <c r="D28" s="47">
        <v>0</v>
      </c>
      <c r="E28" s="47">
        <v>12719</v>
      </c>
      <c r="F28" s="47">
        <v>379</v>
      </c>
      <c r="G28" s="47">
        <v>0</v>
      </c>
      <c r="H28" s="47">
        <v>0</v>
      </c>
      <c r="I28" s="47">
        <v>151898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164996</v>
      </c>
      <c r="O28" s="48">
        <f t="shared" si="1"/>
        <v>0.32304650024473813</v>
      </c>
      <c r="P28" s="9"/>
    </row>
    <row r="29" spans="1:16">
      <c r="A29" s="12"/>
      <c r="B29" s="25">
        <v>334.1</v>
      </c>
      <c r="C29" s="20" t="s">
        <v>32</v>
      </c>
      <c r="D29" s="47">
        <v>558508</v>
      </c>
      <c r="E29" s="47">
        <v>7105627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7664135</v>
      </c>
      <c r="O29" s="48">
        <f t="shared" si="1"/>
        <v>15.005648556045031</v>
      </c>
      <c r="P29" s="9"/>
    </row>
    <row r="30" spans="1:16">
      <c r="A30" s="12"/>
      <c r="B30" s="25">
        <v>334.2</v>
      </c>
      <c r="C30" s="20" t="s">
        <v>33</v>
      </c>
      <c r="D30" s="47">
        <v>0</v>
      </c>
      <c r="E30" s="47">
        <v>843683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843683</v>
      </c>
      <c r="O30" s="48">
        <f t="shared" si="1"/>
        <v>1.6518511992168379</v>
      </c>
      <c r="P30" s="9"/>
    </row>
    <row r="31" spans="1:16">
      <c r="A31" s="12"/>
      <c r="B31" s="25">
        <v>334.34</v>
      </c>
      <c r="C31" s="20" t="s">
        <v>39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12973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12973</v>
      </c>
      <c r="O31" s="48">
        <f t="shared" si="1"/>
        <v>2.5399902104747921E-2</v>
      </c>
      <c r="P31" s="9"/>
    </row>
    <row r="32" spans="1:16">
      <c r="A32" s="12"/>
      <c r="B32" s="25">
        <v>334.39</v>
      </c>
      <c r="C32" s="20" t="s">
        <v>40</v>
      </c>
      <c r="D32" s="47">
        <v>0</v>
      </c>
      <c r="E32" s="47">
        <v>589573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3" si="7">SUM(D32:M32)</f>
        <v>589573</v>
      </c>
      <c r="O32" s="48">
        <f t="shared" si="1"/>
        <v>1.1543279490944689</v>
      </c>
      <c r="P32" s="9"/>
    </row>
    <row r="33" spans="1:16">
      <c r="A33" s="12"/>
      <c r="B33" s="25">
        <v>334.41</v>
      </c>
      <c r="C33" s="20" t="s">
        <v>41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81972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81972</v>
      </c>
      <c r="O33" s="48">
        <f t="shared" si="1"/>
        <v>0.16049339207048458</v>
      </c>
      <c r="P33" s="9"/>
    </row>
    <row r="34" spans="1:16">
      <c r="A34" s="12"/>
      <c r="B34" s="25">
        <v>334.42</v>
      </c>
      <c r="C34" s="20" t="s">
        <v>42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3324815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3324815</v>
      </c>
      <c r="O34" s="48">
        <f t="shared" si="1"/>
        <v>6.5096720509055315</v>
      </c>
      <c r="P34" s="9"/>
    </row>
    <row r="35" spans="1:16">
      <c r="A35" s="12"/>
      <c r="B35" s="25">
        <v>334.49</v>
      </c>
      <c r="C35" s="20" t="s">
        <v>43</v>
      </c>
      <c r="D35" s="47">
        <v>0</v>
      </c>
      <c r="E35" s="47">
        <v>2652146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2652146</v>
      </c>
      <c r="O35" s="48">
        <f t="shared" si="1"/>
        <v>5.1926500244738127</v>
      </c>
      <c r="P35" s="9"/>
    </row>
    <row r="36" spans="1:16">
      <c r="A36" s="12"/>
      <c r="B36" s="25">
        <v>334.5</v>
      </c>
      <c r="C36" s="20" t="s">
        <v>44</v>
      </c>
      <c r="D36" s="47">
        <v>0</v>
      </c>
      <c r="E36" s="47">
        <v>610628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610628</v>
      </c>
      <c r="O36" s="48">
        <f t="shared" si="1"/>
        <v>1.1955516397454724</v>
      </c>
      <c r="P36" s="9"/>
    </row>
    <row r="37" spans="1:16">
      <c r="A37" s="12"/>
      <c r="B37" s="25">
        <v>334.69</v>
      </c>
      <c r="C37" s="20" t="s">
        <v>45</v>
      </c>
      <c r="D37" s="47">
        <v>0</v>
      </c>
      <c r="E37" s="47">
        <v>945790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945790</v>
      </c>
      <c r="O37" s="48">
        <f t="shared" ref="O37:O68" si="8">(N37/O$138)</f>
        <v>1.8517670093000489</v>
      </c>
      <c r="P37" s="9"/>
    </row>
    <row r="38" spans="1:16">
      <c r="A38" s="12"/>
      <c r="B38" s="25">
        <v>334.7</v>
      </c>
      <c r="C38" s="20" t="s">
        <v>46</v>
      </c>
      <c r="D38" s="47">
        <v>0</v>
      </c>
      <c r="E38" s="47">
        <v>962865</v>
      </c>
      <c r="F38" s="47">
        <v>0</v>
      </c>
      <c r="G38" s="47">
        <v>166795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1129660</v>
      </c>
      <c r="O38" s="48">
        <f t="shared" si="8"/>
        <v>2.2117670093000488</v>
      </c>
      <c r="P38" s="9"/>
    </row>
    <row r="39" spans="1:16">
      <c r="A39" s="12"/>
      <c r="B39" s="25">
        <v>334.82</v>
      </c>
      <c r="C39" s="20" t="s">
        <v>177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801564</v>
      </c>
      <c r="N39" s="47">
        <f t="shared" si="7"/>
        <v>801564</v>
      </c>
      <c r="O39" s="48">
        <f t="shared" si="8"/>
        <v>1.5693861967694567</v>
      </c>
      <c r="P39" s="9"/>
    </row>
    <row r="40" spans="1:16">
      <c r="A40" s="12"/>
      <c r="B40" s="25">
        <v>334.83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615707</v>
      </c>
      <c r="N40" s="47">
        <f t="shared" si="7"/>
        <v>615707</v>
      </c>
      <c r="O40" s="48">
        <f t="shared" si="8"/>
        <v>1.2054958394517865</v>
      </c>
      <c r="P40" s="9"/>
    </row>
    <row r="41" spans="1:16">
      <c r="A41" s="12"/>
      <c r="B41" s="25">
        <v>335.12</v>
      </c>
      <c r="C41" s="20" t="s">
        <v>49</v>
      </c>
      <c r="D41" s="47">
        <v>7307990</v>
      </c>
      <c r="E41" s="47">
        <v>181900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7489890</v>
      </c>
      <c r="O41" s="48">
        <f t="shared" si="8"/>
        <v>14.664493392070485</v>
      </c>
      <c r="P41" s="9"/>
    </row>
    <row r="42" spans="1:16">
      <c r="A42" s="12"/>
      <c r="B42" s="25">
        <v>335.13</v>
      </c>
      <c r="C42" s="20" t="s">
        <v>50</v>
      </c>
      <c r="D42" s="47">
        <v>126508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126508</v>
      </c>
      <c r="O42" s="48">
        <f t="shared" si="8"/>
        <v>0.24769065100342633</v>
      </c>
      <c r="P42" s="9"/>
    </row>
    <row r="43" spans="1:16">
      <c r="A43" s="12"/>
      <c r="B43" s="25">
        <v>335.14</v>
      </c>
      <c r="C43" s="20" t="s">
        <v>51</v>
      </c>
      <c r="D43" s="47">
        <v>0</v>
      </c>
      <c r="E43" s="47">
        <v>131849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131849</v>
      </c>
      <c r="O43" s="48">
        <f t="shared" si="8"/>
        <v>0.25814782183064122</v>
      </c>
      <c r="P43" s="9"/>
    </row>
    <row r="44" spans="1:16">
      <c r="A44" s="12"/>
      <c r="B44" s="25">
        <v>335.15</v>
      </c>
      <c r="C44" s="20" t="s">
        <v>52</v>
      </c>
      <c r="D44" s="47">
        <v>189098</v>
      </c>
      <c r="E44" s="47">
        <v>22475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211573</v>
      </c>
      <c r="O44" s="48">
        <f t="shared" si="8"/>
        <v>0.41423984336759667</v>
      </c>
      <c r="P44" s="9"/>
    </row>
    <row r="45" spans="1:16">
      <c r="A45" s="12"/>
      <c r="B45" s="25">
        <v>335.16</v>
      </c>
      <c r="C45" s="20" t="s">
        <v>53</v>
      </c>
      <c r="D45" s="47">
        <v>132500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132500</v>
      </c>
      <c r="O45" s="48">
        <f t="shared" si="8"/>
        <v>0.25942241801272636</v>
      </c>
      <c r="P45" s="9"/>
    </row>
    <row r="46" spans="1:16">
      <c r="A46" s="12"/>
      <c r="B46" s="25">
        <v>335.17</v>
      </c>
      <c r="C46" s="20" t="s">
        <v>178</v>
      </c>
      <c r="D46" s="47">
        <v>86043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86043</v>
      </c>
      <c r="O46" s="48">
        <f t="shared" si="8"/>
        <v>0.1684640234948605</v>
      </c>
      <c r="P46" s="9"/>
    </row>
    <row r="47" spans="1:16">
      <c r="A47" s="12"/>
      <c r="B47" s="25">
        <v>335.18</v>
      </c>
      <c r="C47" s="20" t="s">
        <v>54</v>
      </c>
      <c r="D47" s="47">
        <v>0</v>
      </c>
      <c r="E47" s="47">
        <v>17199118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17199118</v>
      </c>
      <c r="O47" s="48">
        <f t="shared" si="8"/>
        <v>33.674239843367594</v>
      </c>
      <c r="P47" s="9"/>
    </row>
    <row r="48" spans="1:16">
      <c r="A48" s="12"/>
      <c r="B48" s="25">
        <v>335.19</v>
      </c>
      <c r="C48" s="20" t="s">
        <v>72</v>
      </c>
      <c r="D48" s="47">
        <v>2940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2940</v>
      </c>
      <c r="O48" s="48">
        <f t="shared" si="8"/>
        <v>5.7562408223201175E-3</v>
      </c>
      <c r="P48" s="9"/>
    </row>
    <row r="49" spans="1:16">
      <c r="A49" s="12"/>
      <c r="B49" s="25">
        <v>335.21</v>
      </c>
      <c r="C49" s="20" t="s">
        <v>55</v>
      </c>
      <c r="D49" s="47">
        <v>0</v>
      </c>
      <c r="E49" s="47">
        <v>47583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47583</v>
      </c>
      <c r="O49" s="48">
        <f t="shared" si="8"/>
        <v>9.3162995594713652E-2</v>
      </c>
      <c r="P49" s="9"/>
    </row>
    <row r="50" spans="1:16">
      <c r="A50" s="12"/>
      <c r="B50" s="25">
        <v>335.22</v>
      </c>
      <c r="C50" s="20" t="s">
        <v>56</v>
      </c>
      <c r="D50" s="47">
        <v>0</v>
      </c>
      <c r="E50" s="47">
        <v>2742422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2742422</v>
      </c>
      <c r="O50" s="48">
        <f t="shared" si="8"/>
        <v>5.3694018600097895</v>
      </c>
      <c r="P50" s="9"/>
    </row>
    <row r="51" spans="1:16">
      <c r="A51" s="12"/>
      <c r="B51" s="25">
        <v>335.39</v>
      </c>
      <c r="C51" s="20" t="s">
        <v>179</v>
      </c>
      <c r="D51" s="47">
        <v>21800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21800</v>
      </c>
      <c r="O51" s="48">
        <f t="shared" si="8"/>
        <v>4.2682329906999508E-2</v>
      </c>
      <c r="P51" s="9"/>
    </row>
    <row r="52" spans="1:16">
      <c r="A52" s="12"/>
      <c r="B52" s="25">
        <v>335.49</v>
      </c>
      <c r="C52" s="20" t="s">
        <v>57</v>
      </c>
      <c r="D52" s="47">
        <v>0</v>
      </c>
      <c r="E52" s="47">
        <v>7292567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7292567</v>
      </c>
      <c r="O52" s="48">
        <f t="shared" si="8"/>
        <v>14.278153695545766</v>
      </c>
      <c r="P52" s="9"/>
    </row>
    <row r="53" spans="1:16">
      <c r="A53" s="12"/>
      <c r="B53" s="25">
        <v>335.69</v>
      </c>
      <c r="C53" s="20" t="s">
        <v>58</v>
      </c>
      <c r="D53" s="47">
        <v>23022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23022</v>
      </c>
      <c r="O53" s="48">
        <f t="shared" si="8"/>
        <v>4.507488986784141E-2</v>
      </c>
      <c r="P53" s="9"/>
    </row>
    <row r="54" spans="1:16">
      <c r="A54" s="12"/>
      <c r="B54" s="25">
        <v>337.3</v>
      </c>
      <c r="C54" s="20" t="s">
        <v>61</v>
      </c>
      <c r="D54" s="47">
        <v>0</v>
      </c>
      <c r="E54" s="47">
        <v>1235777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1235777</v>
      </c>
      <c r="O54" s="48">
        <f t="shared" si="8"/>
        <v>2.419534018600098</v>
      </c>
      <c r="P54" s="9"/>
    </row>
    <row r="55" spans="1:16">
      <c r="A55" s="12"/>
      <c r="B55" s="25">
        <v>337.7</v>
      </c>
      <c r="C55" s="20" t="s">
        <v>63</v>
      </c>
      <c r="D55" s="47">
        <v>0</v>
      </c>
      <c r="E55" s="47">
        <v>225355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225355</v>
      </c>
      <c r="O55" s="48">
        <f t="shared" si="8"/>
        <v>0.44122369065100342</v>
      </c>
      <c r="P55" s="9"/>
    </row>
    <row r="56" spans="1:16" ht="15.75">
      <c r="A56" s="29" t="s">
        <v>69</v>
      </c>
      <c r="B56" s="30"/>
      <c r="C56" s="31"/>
      <c r="D56" s="32">
        <f t="shared" ref="D56:M56" si="9">SUM(D57:D103)</f>
        <v>23923727</v>
      </c>
      <c r="E56" s="32">
        <f t="shared" si="9"/>
        <v>23356072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47653597</v>
      </c>
      <c r="J56" s="32">
        <f t="shared" si="9"/>
        <v>59242671</v>
      </c>
      <c r="K56" s="32">
        <f t="shared" si="9"/>
        <v>0</v>
      </c>
      <c r="L56" s="32">
        <f t="shared" si="9"/>
        <v>0</v>
      </c>
      <c r="M56" s="32">
        <f t="shared" si="9"/>
        <v>30344847</v>
      </c>
      <c r="N56" s="32">
        <f>SUM(D56:M56)</f>
        <v>184520914</v>
      </c>
      <c r="O56" s="46">
        <f t="shared" si="8"/>
        <v>361.27442780225158</v>
      </c>
      <c r="P56" s="10"/>
    </row>
    <row r="57" spans="1:16">
      <c r="A57" s="12"/>
      <c r="B57" s="25">
        <v>341.1</v>
      </c>
      <c r="C57" s="20" t="s">
        <v>73</v>
      </c>
      <c r="D57" s="47">
        <v>313470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4495700</v>
      </c>
      <c r="N57" s="47">
        <f>SUM(D57:M57)</f>
        <v>4809170</v>
      </c>
      <c r="O57" s="48">
        <f t="shared" si="8"/>
        <v>9.4158981889378364</v>
      </c>
      <c r="P57" s="9"/>
    </row>
    <row r="58" spans="1:16">
      <c r="A58" s="12"/>
      <c r="B58" s="25">
        <v>341.2</v>
      </c>
      <c r="C58" s="20" t="s">
        <v>75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59242671</v>
      </c>
      <c r="K58" s="47">
        <v>0</v>
      </c>
      <c r="L58" s="47">
        <v>0</v>
      </c>
      <c r="M58" s="47">
        <v>0</v>
      </c>
      <c r="N58" s="47">
        <f t="shared" ref="N58:N103" si="10">SUM(D58:M58)</f>
        <v>59242671</v>
      </c>
      <c r="O58" s="48">
        <f t="shared" si="8"/>
        <v>115.99152422907488</v>
      </c>
      <c r="P58" s="9"/>
    </row>
    <row r="59" spans="1:16">
      <c r="A59" s="12"/>
      <c r="B59" s="25">
        <v>341.3</v>
      </c>
      <c r="C59" s="20" t="s">
        <v>76</v>
      </c>
      <c r="D59" s="47">
        <v>603290</v>
      </c>
      <c r="E59" s="47">
        <v>201622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804912</v>
      </c>
      <c r="O59" s="48">
        <f t="shared" si="8"/>
        <v>1.5759412628487519</v>
      </c>
      <c r="P59" s="9"/>
    </row>
    <row r="60" spans="1:16">
      <c r="A60" s="12"/>
      <c r="B60" s="25">
        <v>341.51</v>
      </c>
      <c r="C60" s="20" t="s">
        <v>77</v>
      </c>
      <c r="D60" s="47">
        <v>4291029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4291029</v>
      </c>
      <c r="O60" s="48">
        <f t="shared" si="8"/>
        <v>8.4014273127753309</v>
      </c>
      <c r="P60" s="9"/>
    </row>
    <row r="61" spans="1:16">
      <c r="A61" s="12"/>
      <c r="B61" s="25">
        <v>341.52</v>
      </c>
      <c r="C61" s="20" t="s">
        <v>78</v>
      </c>
      <c r="D61" s="47">
        <v>712410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712410</v>
      </c>
      <c r="O61" s="48">
        <f t="shared" si="8"/>
        <v>1.3948311306901615</v>
      </c>
      <c r="P61" s="9"/>
    </row>
    <row r="62" spans="1:16">
      <c r="A62" s="12"/>
      <c r="B62" s="25">
        <v>341.55</v>
      </c>
      <c r="C62" s="20" t="s">
        <v>79</v>
      </c>
      <c r="D62" s="47">
        <v>13309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13309</v>
      </c>
      <c r="O62" s="48">
        <f t="shared" si="8"/>
        <v>2.6057758198727361E-2</v>
      </c>
      <c r="P62" s="9"/>
    </row>
    <row r="63" spans="1:16">
      <c r="A63" s="12"/>
      <c r="B63" s="25">
        <v>341.56</v>
      </c>
      <c r="C63" s="20" t="s">
        <v>80</v>
      </c>
      <c r="D63" s="47">
        <v>954263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954263</v>
      </c>
      <c r="O63" s="48">
        <f t="shared" si="8"/>
        <v>1.8683563387175721</v>
      </c>
      <c r="P63" s="9"/>
    </row>
    <row r="64" spans="1:16">
      <c r="A64" s="12"/>
      <c r="B64" s="25">
        <v>341.8</v>
      </c>
      <c r="C64" s="20" t="s">
        <v>81</v>
      </c>
      <c r="D64" s="47">
        <v>4136500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4136500</v>
      </c>
      <c r="O64" s="48">
        <f t="shared" si="8"/>
        <v>8.098874204601076</v>
      </c>
      <c r="P64" s="9"/>
    </row>
    <row r="65" spans="1:16">
      <c r="A65" s="12"/>
      <c r="B65" s="25">
        <v>341.9</v>
      </c>
      <c r="C65" s="20" t="s">
        <v>82</v>
      </c>
      <c r="D65" s="47">
        <v>1070751</v>
      </c>
      <c r="E65" s="47">
        <v>313211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14556</v>
      </c>
      <c r="N65" s="47">
        <f t="shared" si="10"/>
        <v>1398518</v>
      </c>
      <c r="O65" s="48">
        <f t="shared" si="8"/>
        <v>2.7381654429760158</v>
      </c>
      <c r="P65" s="9"/>
    </row>
    <row r="66" spans="1:16">
      <c r="A66" s="12"/>
      <c r="B66" s="25">
        <v>342.1</v>
      </c>
      <c r="C66" s="20" t="s">
        <v>83</v>
      </c>
      <c r="D66" s="47">
        <v>4097116</v>
      </c>
      <c r="E66" s="47">
        <v>12127639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16224755</v>
      </c>
      <c r="O66" s="48">
        <f t="shared" si="8"/>
        <v>31.766529613313754</v>
      </c>
      <c r="P66" s="9"/>
    </row>
    <row r="67" spans="1:16">
      <c r="A67" s="12"/>
      <c r="B67" s="25">
        <v>342.2</v>
      </c>
      <c r="C67" s="20" t="s">
        <v>84</v>
      </c>
      <c r="D67" s="47">
        <v>139112</v>
      </c>
      <c r="E67" s="47">
        <v>1165644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1304756</v>
      </c>
      <c r="O67" s="48">
        <f t="shared" si="8"/>
        <v>2.5545883504650027</v>
      </c>
      <c r="P67" s="9"/>
    </row>
    <row r="68" spans="1:16">
      <c r="A68" s="12"/>
      <c r="B68" s="25">
        <v>342.3</v>
      </c>
      <c r="C68" s="20" t="s">
        <v>85</v>
      </c>
      <c r="D68" s="47">
        <v>76143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76143</v>
      </c>
      <c r="O68" s="48">
        <f t="shared" si="8"/>
        <v>0.14908076358296624</v>
      </c>
      <c r="P68" s="9"/>
    </row>
    <row r="69" spans="1:16">
      <c r="A69" s="12"/>
      <c r="B69" s="25">
        <v>342.4</v>
      </c>
      <c r="C69" s="20" t="s">
        <v>86</v>
      </c>
      <c r="D69" s="47">
        <v>25018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25018</v>
      </c>
      <c r="O69" s="48">
        <f t="shared" ref="O69:O100" si="11">(N69/O$138)</f>
        <v>4.8982868330885949E-2</v>
      </c>
      <c r="P69" s="9"/>
    </row>
    <row r="70" spans="1:16">
      <c r="A70" s="12"/>
      <c r="B70" s="25">
        <v>342.5</v>
      </c>
      <c r="C70" s="20" t="s">
        <v>87</v>
      </c>
      <c r="D70" s="47">
        <v>82903</v>
      </c>
      <c r="E70" s="47">
        <v>13947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96850</v>
      </c>
      <c r="O70" s="48">
        <f t="shared" si="11"/>
        <v>0.18962310327949095</v>
      </c>
      <c r="P70" s="9"/>
    </row>
    <row r="71" spans="1:16">
      <c r="A71" s="12"/>
      <c r="B71" s="25">
        <v>342.6</v>
      </c>
      <c r="C71" s="20" t="s">
        <v>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16278095</v>
      </c>
      <c r="N71" s="47">
        <f t="shared" si="10"/>
        <v>16278095</v>
      </c>
      <c r="O71" s="48">
        <f t="shared" si="11"/>
        <v>31.870964268232992</v>
      </c>
      <c r="P71" s="9"/>
    </row>
    <row r="72" spans="1:16">
      <c r="A72" s="12"/>
      <c r="B72" s="25">
        <v>342.9</v>
      </c>
      <c r="C72" s="20" t="s">
        <v>89</v>
      </c>
      <c r="D72" s="47">
        <v>956119</v>
      </c>
      <c r="E72" s="47">
        <v>35125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991244</v>
      </c>
      <c r="O72" s="48">
        <f t="shared" si="11"/>
        <v>1.9407616250611845</v>
      </c>
      <c r="P72" s="9"/>
    </row>
    <row r="73" spans="1:16">
      <c r="A73" s="12"/>
      <c r="B73" s="25">
        <v>343.1</v>
      </c>
      <c r="C73" s="20" t="s">
        <v>90</v>
      </c>
      <c r="D73" s="47">
        <v>0</v>
      </c>
      <c r="E73" s="47">
        <v>247333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247333</v>
      </c>
      <c r="O73" s="48">
        <f t="shared" si="11"/>
        <v>0.48425452765540872</v>
      </c>
      <c r="P73" s="9"/>
    </row>
    <row r="74" spans="1:16">
      <c r="A74" s="12"/>
      <c r="B74" s="25">
        <v>343.3</v>
      </c>
      <c r="C74" s="20" t="s">
        <v>91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5837661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5837661</v>
      </c>
      <c r="O74" s="48">
        <f t="shared" si="11"/>
        <v>11.4295859030837</v>
      </c>
      <c r="P74" s="9"/>
    </row>
    <row r="75" spans="1:16">
      <c r="A75" s="12"/>
      <c r="B75" s="25">
        <v>343.4</v>
      </c>
      <c r="C75" s="20" t="s">
        <v>92</v>
      </c>
      <c r="D75" s="47">
        <v>0</v>
      </c>
      <c r="E75" s="47">
        <v>669</v>
      </c>
      <c r="F75" s="47">
        <v>0</v>
      </c>
      <c r="G75" s="47">
        <v>0</v>
      </c>
      <c r="H75" s="47">
        <v>0</v>
      </c>
      <c r="I75" s="47">
        <v>23093239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23093908</v>
      </c>
      <c r="O75" s="48">
        <f t="shared" si="11"/>
        <v>45.215678903573178</v>
      </c>
      <c r="P75" s="9"/>
    </row>
    <row r="76" spans="1:16">
      <c r="A76" s="12"/>
      <c r="B76" s="25">
        <v>343.5</v>
      </c>
      <c r="C76" s="20" t="s">
        <v>93</v>
      </c>
      <c r="D76" s="47">
        <v>0</v>
      </c>
      <c r="E76" s="47">
        <v>4636372</v>
      </c>
      <c r="F76" s="47">
        <v>0</v>
      </c>
      <c r="G76" s="47">
        <v>0</v>
      </c>
      <c r="H76" s="47">
        <v>0</v>
      </c>
      <c r="I76" s="47">
        <v>5195136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9831508</v>
      </c>
      <c r="O76" s="48">
        <f t="shared" si="11"/>
        <v>19.249159079784629</v>
      </c>
      <c r="P76" s="9"/>
    </row>
    <row r="77" spans="1:16">
      <c r="A77" s="12"/>
      <c r="B77" s="25">
        <v>343.7</v>
      </c>
      <c r="C77" s="20" t="s">
        <v>94</v>
      </c>
      <c r="D77" s="47">
        <v>308300</v>
      </c>
      <c r="E77" s="47">
        <v>125422</v>
      </c>
      <c r="F77" s="47">
        <v>0</v>
      </c>
      <c r="G77" s="47">
        <v>0</v>
      </c>
      <c r="H77" s="47">
        <v>0</v>
      </c>
      <c r="I77" s="47">
        <v>36415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470137</v>
      </c>
      <c r="O77" s="48">
        <f t="shared" si="11"/>
        <v>0.9204836025452765</v>
      </c>
      <c r="P77" s="9"/>
    </row>
    <row r="78" spans="1:16">
      <c r="A78" s="12"/>
      <c r="B78" s="25">
        <v>343.9</v>
      </c>
      <c r="C78" s="20" t="s">
        <v>95</v>
      </c>
      <c r="D78" s="47">
        <v>0</v>
      </c>
      <c r="E78" s="47">
        <v>42644</v>
      </c>
      <c r="F78" s="47">
        <v>0</v>
      </c>
      <c r="G78" s="47">
        <v>0</v>
      </c>
      <c r="H78" s="47">
        <v>0</v>
      </c>
      <c r="I78" s="47">
        <v>96999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139643</v>
      </c>
      <c r="O78" s="48">
        <f t="shared" si="11"/>
        <v>0.27340773372491434</v>
      </c>
      <c r="P78" s="9"/>
    </row>
    <row r="79" spans="1:16">
      <c r="A79" s="12"/>
      <c r="B79" s="25">
        <v>344.1</v>
      </c>
      <c r="C79" s="20" t="s">
        <v>96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7187692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7187692</v>
      </c>
      <c r="O79" s="48">
        <f t="shared" si="11"/>
        <v>14.072818404307391</v>
      </c>
      <c r="P79" s="9"/>
    </row>
    <row r="80" spans="1:16">
      <c r="A80" s="12"/>
      <c r="B80" s="25">
        <v>344.3</v>
      </c>
      <c r="C80" s="20" t="s">
        <v>97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3798662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3798662</v>
      </c>
      <c r="O80" s="48">
        <f t="shared" si="11"/>
        <v>7.4374194811551639</v>
      </c>
      <c r="P80" s="9"/>
    </row>
    <row r="81" spans="1:16">
      <c r="A81" s="12"/>
      <c r="B81" s="25">
        <v>344.5</v>
      </c>
      <c r="C81" s="20" t="s">
        <v>98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2036543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2036543</v>
      </c>
      <c r="O81" s="48">
        <f t="shared" si="11"/>
        <v>3.9873578071463536</v>
      </c>
      <c r="P81" s="9"/>
    </row>
    <row r="82" spans="1:16">
      <c r="A82" s="12"/>
      <c r="B82" s="25">
        <v>344.9</v>
      </c>
      <c r="C82" s="20" t="s">
        <v>99</v>
      </c>
      <c r="D82" s="47">
        <v>0</v>
      </c>
      <c r="E82" s="47">
        <v>1838345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1838345</v>
      </c>
      <c r="O82" s="48">
        <f t="shared" si="11"/>
        <v>3.59930494371023</v>
      </c>
      <c r="P82" s="9"/>
    </row>
    <row r="83" spans="1:16">
      <c r="A83" s="12"/>
      <c r="B83" s="25">
        <v>345.1</v>
      </c>
      <c r="C83" s="20" t="s">
        <v>100</v>
      </c>
      <c r="D83" s="47">
        <v>0</v>
      </c>
      <c r="E83" s="47">
        <v>1164061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1164061</v>
      </c>
      <c r="O83" s="48">
        <f t="shared" si="11"/>
        <v>2.2791209006363191</v>
      </c>
      <c r="P83" s="9"/>
    </row>
    <row r="84" spans="1:16">
      <c r="A84" s="12"/>
      <c r="B84" s="25">
        <v>346.1</v>
      </c>
      <c r="C84" s="20" t="s">
        <v>101</v>
      </c>
      <c r="D84" s="47">
        <v>29576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29576</v>
      </c>
      <c r="O84" s="48">
        <f t="shared" si="11"/>
        <v>5.7906999510523742E-2</v>
      </c>
      <c r="P84" s="9"/>
    </row>
    <row r="85" spans="1:16">
      <c r="A85" s="12"/>
      <c r="B85" s="25">
        <v>346.4</v>
      </c>
      <c r="C85" s="20" t="s">
        <v>102</v>
      </c>
      <c r="D85" s="47">
        <v>0</v>
      </c>
      <c r="E85" s="47">
        <v>84720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84720</v>
      </c>
      <c r="O85" s="48">
        <f t="shared" si="11"/>
        <v>0.16587371512481644</v>
      </c>
      <c r="P85" s="9"/>
    </row>
    <row r="86" spans="1:16">
      <c r="A86" s="12"/>
      <c r="B86" s="25">
        <v>347.1</v>
      </c>
      <c r="C86" s="20" t="s">
        <v>104</v>
      </c>
      <c r="D86" s="47">
        <v>0</v>
      </c>
      <c r="E86" s="47">
        <v>111529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111529</v>
      </c>
      <c r="O86" s="48">
        <f t="shared" si="11"/>
        <v>0.21836319138521781</v>
      </c>
      <c r="P86" s="9"/>
    </row>
    <row r="87" spans="1:16">
      <c r="A87" s="12"/>
      <c r="B87" s="25">
        <v>347.2</v>
      </c>
      <c r="C87" s="20" t="s">
        <v>105</v>
      </c>
      <c r="D87" s="47">
        <v>1241678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1241678</v>
      </c>
      <c r="O87" s="48">
        <f t="shared" si="11"/>
        <v>2.4310876162506116</v>
      </c>
      <c r="P87" s="9"/>
    </row>
    <row r="88" spans="1:16">
      <c r="A88" s="12"/>
      <c r="B88" s="25">
        <v>347.4</v>
      </c>
      <c r="C88" s="20" t="s">
        <v>106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371250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371250</v>
      </c>
      <c r="O88" s="48">
        <f t="shared" si="11"/>
        <v>0.72687224669603523</v>
      </c>
      <c r="P88" s="9"/>
    </row>
    <row r="89" spans="1:16">
      <c r="A89" s="12"/>
      <c r="B89" s="25">
        <v>347.5</v>
      </c>
      <c r="C89" s="20" t="s">
        <v>107</v>
      </c>
      <c r="D89" s="47">
        <v>0</v>
      </c>
      <c r="E89" s="47">
        <v>1247045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1247045</v>
      </c>
      <c r="O89" s="48">
        <f t="shared" si="11"/>
        <v>2.4415956926089084</v>
      </c>
      <c r="P89" s="9"/>
    </row>
    <row r="90" spans="1:16">
      <c r="A90" s="12"/>
      <c r="B90" s="25">
        <v>347.9</v>
      </c>
      <c r="C90" s="20" t="s">
        <v>108</v>
      </c>
      <c r="D90" s="47">
        <v>2483074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2483074</v>
      </c>
      <c r="O90" s="48">
        <f t="shared" si="11"/>
        <v>4.8616231032794905</v>
      </c>
      <c r="P90" s="9"/>
    </row>
    <row r="91" spans="1:16">
      <c r="A91" s="12"/>
      <c r="B91" s="25">
        <v>348.11</v>
      </c>
      <c r="C91" s="39" t="s">
        <v>114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253340</v>
      </c>
      <c r="N91" s="47">
        <f t="shared" si="10"/>
        <v>253340</v>
      </c>
      <c r="O91" s="48">
        <f t="shared" si="11"/>
        <v>0.49601566324033286</v>
      </c>
      <c r="P91" s="9"/>
    </row>
    <row r="92" spans="1:16">
      <c r="A92" s="12"/>
      <c r="B92" s="25">
        <v>348.21</v>
      </c>
      <c r="C92" s="39" t="s">
        <v>115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403457</v>
      </c>
      <c r="N92" s="47">
        <f t="shared" si="10"/>
        <v>403457</v>
      </c>
      <c r="O92" s="48">
        <f t="shared" si="11"/>
        <v>0.78993049437102303</v>
      </c>
      <c r="P92" s="9"/>
    </row>
    <row r="93" spans="1:16">
      <c r="A93" s="12"/>
      <c r="B93" s="25">
        <v>348.31</v>
      </c>
      <c r="C93" s="39" t="s">
        <v>116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2138142</v>
      </c>
      <c r="N93" s="47">
        <f t="shared" si="10"/>
        <v>2138142</v>
      </c>
      <c r="O93" s="48">
        <f t="shared" si="11"/>
        <v>4.1862790014684288</v>
      </c>
      <c r="P93" s="9"/>
    </row>
    <row r="94" spans="1:16">
      <c r="A94" s="12"/>
      <c r="B94" s="25">
        <v>348.41</v>
      </c>
      <c r="C94" s="39" t="s">
        <v>117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3249010</v>
      </c>
      <c r="N94" s="47">
        <f t="shared" si="10"/>
        <v>3249010</v>
      </c>
      <c r="O94" s="48">
        <f t="shared" si="11"/>
        <v>6.3612530592266276</v>
      </c>
      <c r="P94" s="9"/>
    </row>
    <row r="95" spans="1:16">
      <c r="A95" s="12"/>
      <c r="B95" s="25">
        <v>348.51</v>
      </c>
      <c r="C95" s="39" t="s">
        <v>118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2916029</v>
      </c>
      <c r="N95" s="47">
        <f t="shared" si="10"/>
        <v>2916029</v>
      </c>
      <c r="O95" s="48">
        <f t="shared" si="11"/>
        <v>5.7093078805677928</v>
      </c>
      <c r="P95" s="9"/>
    </row>
    <row r="96" spans="1:16">
      <c r="A96" s="12"/>
      <c r="B96" s="25">
        <v>348.61</v>
      </c>
      <c r="C96" s="39" t="s">
        <v>119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6244</v>
      </c>
      <c r="N96" s="47">
        <f t="shared" si="10"/>
        <v>6244</v>
      </c>
      <c r="O96" s="48">
        <f t="shared" si="11"/>
        <v>1.222515907978463E-2</v>
      </c>
      <c r="P96" s="9"/>
    </row>
    <row r="97" spans="1:16">
      <c r="A97" s="12"/>
      <c r="B97" s="25">
        <v>348.71</v>
      </c>
      <c r="C97" s="39" t="s">
        <v>120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590274</v>
      </c>
      <c r="N97" s="47">
        <f t="shared" ref="N97:N102" si="12">SUM(D97:M97)</f>
        <v>590274</v>
      </c>
      <c r="O97" s="48">
        <f t="shared" si="11"/>
        <v>1.1557004405286344</v>
      </c>
      <c r="P97" s="9"/>
    </row>
    <row r="98" spans="1:16">
      <c r="A98" s="12"/>
      <c r="B98" s="25">
        <v>348.92099999999999</v>
      </c>
      <c r="C98" s="20" t="s">
        <v>180</v>
      </c>
      <c r="D98" s="47">
        <v>167527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167527</v>
      </c>
      <c r="O98" s="48">
        <f t="shared" si="11"/>
        <v>0.32800195790504161</v>
      </c>
      <c r="P98" s="9"/>
    </row>
    <row r="99" spans="1:16">
      <c r="A99" s="12"/>
      <c r="B99" s="25">
        <v>348.92200000000003</v>
      </c>
      <c r="C99" s="20" t="s">
        <v>109</v>
      </c>
      <c r="D99" s="47">
        <v>164770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164770</v>
      </c>
      <c r="O99" s="48">
        <f t="shared" si="11"/>
        <v>0.32260401370533531</v>
      </c>
      <c r="P99" s="9"/>
    </row>
    <row r="100" spans="1:16">
      <c r="A100" s="12"/>
      <c r="B100" s="25">
        <v>348.923</v>
      </c>
      <c r="C100" s="20" t="s">
        <v>110</v>
      </c>
      <c r="D100" s="47">
        <v>485692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485692</v>
      </c>
      <c r="O100" s="48">
        <f t="shared" si="11"/>
        <v>0.95093881546744985</v>
      </c>
      <c r="P100" s="9"/>
    </row>
    <row r="101" spans="1:16">
      <c r="A101" s="12"/>
      <c r="B101" s="25">
        <v>348.92399999999998</v>
      </c>
      <c r="C101" s="20" t="s">
        <v>111</v>
      </c>
      <c r="D101" s="47">
        <v>556481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556481</v>
      </c>
      <c r="O101" s="48">
        <f t="shared" ref="O101:O132" si="13">(N101/O$138)</f>
        <v>1.0895369554576604</v>
      </c>
      <c r="P101" s="9"/>
    </row>
    <row r="102" spans="1:16">
      <c r="A102" s="12"/>
      <c r="B102" s="25">
        <v>348.93</v>
      </c>
      <c r="C102" s="20" t="s">
        <v>112</v>
      </c>
      <c r="D102" s="47">
        <v>1015196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1015196</v>
      </c>
      <c r="O102" s="48">
        <f t="shared" si="13"/>
        <v>1.9876573666177191</v>
      </c>
      <c r="P102" s="9"/>
    </row>
    <row r="103" spans="1:16">
      <c r="A103" s="12"/>
      <c r="B103" s="25">
        <v>349</v>
      </c>
      <c r="C103" s="20" t="s">
        <v>1</v>
      </c>
      <c r="D103" s="47">
        <v>0</v>
      </c>
      <c r="E103" s="47">
        <v>744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744</v>
      </c>
      <c r="O103" s="48">
        <f t="shared" si="13"/>
        <v>1.4566813509544786E-3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SUM(D105:D112)</f>
        <v>2299643</v>
      </c>
      <c r="E104" s="32">
        <f t="shared" si="14"/>
        <v>756800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0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2018206</v>
      </c>
      <c r="N104" s="32">
        <f>SUM(D104:M104)</f>
        <v>5074649</v>
      </c>
      <c r="O104" s="46">
        <f t="shared" si="13"/>
        <v>9.9356808614782182</v>
      </c>
      <c r="P104" s="10"/>
    </row>
    <row r="105" spans="1:16">
      <c r="A105" s="13"/>
      <c r="B105" s="40">
        <v>351.1</v>
      </c>
      <c r="C105" s="21" t="s">
        <v>122</v>
      </c>
      <c r="D105" s="47">
        <v>473246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473246</v>
      </c>
      <c r="O105" s="48">
        <f t="shared" si="13"/>
        <v>0.92657072931962803</v>
      </c>
      <c r="P105" s="9"/>
    </row>
    <row r="106" spans="1:16">
      <c r="A106" s="13"/>
      <c r="B106" s="40">
        <v>351.5</v>
      </c>
      <c r="C106" s="21" t="s">
        <v>181</v>
      </c>
      <c r="D106" s="47">
        <v>0</v>
      </c>
      <c r="E106" s="47">
        <v>57484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2" si="15">SUM(D106:M106)</f>
        <v>57484</v>
      </c>
      <c r="O106" s="48">
        <f t="shared" si="13"/>
        <v>0.11254821341164953</v>
      </c>
      <c r="P106" s="9"/>
    </row>
    <row r="107" spans="1:16">
      <c r="A107" s="13"/>
      <c r="B107" s="40">
        <v>351.6</v>
      </c>
      <c r="C107" s="21" t="s">
        <v>123</v>
      </c>
      <c r="D107" s="47">
        <v>251623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251623</v>
      </c>
      <c r="O107" s="48">
        <f t="shared" si="13"/>
        <v>0.49265394028389625</v>
      </c>
      <c r="P107" s="9"/>
    </row>
    <row r="108" spans="1:16">
      <c r="A108" s="13"/>
      <c r="B108" s="40">
        <v>351.9</v>
      </c>
      <c r="C108" s="21" t="s">
        <v>128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2018206</v>
      </c>
      <c r="N108" s="47">
        <f t="shared" si="15"/>
        <v>2018206</v>
      </c>
      <c r="O108" s="48">
        <f t="shared" si="13"/>
        <v>3.9514557023984338</v>
      </c>
      <c r="P108" s="9"/>
    </row>
    <row r="109" spans="1:16">
      <c r="A109" s="13"/>
      <c r="B109" s="40">
        <v>352</v>
      </c>
      <c r="C109" s="21" t="s">
        <v>124</v>
      </c>
      <c r="D109" s="47">
        <v>0</v>
      </c>
      <c r="E109" s="47">
        <v>455172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455172</v>
      </c>
      <c r="O109" s="48">
        <f t="shared" si="13"/>
        <v>0.89118355359765056</v>
      </c>
      <c r="P109" s="9"/>
    </row>
    <row r="110" spans="1:16">
      <c r="A110" s="13"/>
      <c r="B110" s="40">
        <v>353</v>
      </c>
      <c r="C110" s="21" t="s">
        <v>182</v>
      </c>
      <c r="D110" s="47">
        <v>1252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1252</v>
      </c>
      <c r="O110" s="48">
        <f t="shared" si="13"/>
        <v>2.4512971120900636E-3</v>
      </c>
      <c r="P110" s="9"/>
    </row>
    <row r="111" spans="1:16">
      <c r="A111" s="13"/>
      <c r="B111" s="40">
        <v>354</v>
      </c>
      <c r="C111" s="21" t="s">
        <v>125</v>
      </c>
      <c r="D111" s="47">
        <v>30980</v>
      </c>
      <c r="E111" s="47">
        <v>244144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275124</v>
      </c>
      <c r="O111" s="48">
        <f t="shared" si="13"/>
        <v>0.53866666666666663</v>
      </c>
      <c r="P111" s="9"/>
    </row>
    <row r="112" spans="1:16">
      <c r="A112" s="13"/>
      <c r="B112" s="40">
        <v>359</v>
      </c>
      <c r="C112" s="21" t="s">
        <v>127</v>
      </c>
      <c r="D112" s="47">
        <v>1542542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1542542</v>
      </c>
      <c r="O112" s="48">
        <f t="shared" si="13"/>
        <v>3.0201507586882035</v>
      </c>
      <c r="P112" s="9"/>
    </row>
    <row r="113" spans="1:16" ht="15.75">
      <c r="A113" s="29" t="s">
        <v>5</v>
      </c>
      <c r="B113" s="30"/>
      <c r="C113" s="31"/>
      <c r="D113" s="32">
        <f t="shared" ref="D113:M113" si="16">SUM(D114:D125)</f>
        <v>8120024</v>
      </c>
      <c r="E113" s="32">
        <f t="shared" si="16"/>
        <v>19024350</v>
      </c>
      <c r="F113" s="32">
        <f t="shared" si="16"/>
        <v>822922</v>
      </c>
      <c r="G113" s="32">
        <f t="shared" si="16"/>
        <v>10153005</v>
      </c>
      <c r="H113" s="32">
        <f t="shared" si="16"/>
        <v>0</v>
      </c>
      <c r="I113" s="32">
        <f t="shared" si="16"/>
        <v>6569770</v>
      </c>
      <c r="J113" s="32">
        <f t="shared" si="16"/>
        <v>2083657</v>
      </c>
      <c r="K113" s="32">
        <f t="shared" si="16"/>
        <v>-610983</v>
      </c>
      <c r="L113" s="32">
        <f t="shared" si="16"/>
        <v>0</v>
      </c>
      <c r="M113" s="32">
        <f t="shared" si="16"/>
        <v>2958758</v>
      </c>
      <c r="N113" s="32">
        <f>SUM(D113:M113)</f>
        <v>49121503</v>
      </c>
      <c r="O113" s="46">
        <f t="shared" si="13"/>
        <v>96.175238374938814</v>
      </c>
      <c r="P113" s="10"/>
    </row>
    <row r="114" spans="1:16">
      <c r="A114" s="12"/>
      <c r="B114" s="25">
        <v>361.1</v>
      </c>
      <c r="C114" s="20" t="s">
        <v>129</v>
      </c>
      <c r="D114" s="47">
        <v>3792069</v>
      </c>
      <c r="E114" s="47">
        <v>5787780</v>
      </c>
      <c r="F114" s="47">
        <v>380239</v>
      </c>
      <c r="G114" s="47">
        <v>5113249</v>
      </c>
      <c r="H114" s="47">
        <v>0</v>
      </c>
      <c r="I114" s="47">
        <v>2018903</v>
      </c>
      <c r="J114" s="47">
        <v>1893736</v>
      </c>
      <c r="K114" s="47">
        <v>69890</v>
      </c>
      <c r="L114" s="47">
        <v>0</v>
      </c>
      <c r="M114" s="47">
        <v>496607</v>
      </c>
      <c r="N114" s="47">
        <f>SUM(D114:M114)</f>
        <v>19552473</v>
      </c>
      <c r="O114" s="48">
        <f t="shared" si="13"/>
        <v>38.281885462555067</v>
      </c>
      <c r="P114" s="9"/>
    </row>
    <row r="115" spans="1:16">
      <c r="A115" s="12"/>
      <c r="B115" s="25">
        <v>361.2</v>
      </c>
      <c r="C115" s="20" t="s">
        <v>130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137464</v>
      </c>
      <c r="L115" s="47">
        <v>0</v>
      </c>
      <c r="M115" s="47">
        <v>0</v>
      </c>
      <c r="N115" s="47">
        <f t="shared" ref="N115:N125" si="17">SUM(D115:M115)</f>
        <v>137464</v>
      </c>
      <c r="O115" s="48">
        <f t="shared" si="13"/>
        <v>0.26914145863925598</v>
      </c>
      <c r="P115" s="9"/>
    </row>
    <row r="116" spans="1:16">
      <c r="A116" s="12"/>
      <c r="B116" s="25">
        <v>361.3</v>
      </c>
      <c r="C116" s="20" t="s">
        <v>131</v>
      </c>
      <c r="D116" s="47">
        <v>0</v>
      </c>
      <c r="E116" s="47">
        <v>182308</v>
      </c>
      <c r="F116" s="47">
        <v>0</v>
      </c>
      <c r="G116" s="47">
        <v>154917</v>
      </c>
      <c r="H116" s="47">
        <v>0</v>
      </c>
      <c r="I116" s="47">
        <v>42518</v>
      </c>
      <c r="J116" s="47">
        <v>103595</v>
      </c>
      <c r="K116" s="47">
        <v>-818337</v>
      </c>
      <c r="L116" s="47">
        <v>0</v>
      </c>
      <c r="M116" s="47">
        <v>0</v>
      </c>
      <c r="N116" s="47">
        <f t="shared" si="17"/>
        <v>-334999</v>
      </c>
      <c r="O116" s="48">
        <f t="shared" si="13"/>
        <v>-0.65589623103279493</v>
      </c>
      <c r="P116" s="9"/>
    </row>
    <row r="117" spans="1:16">
      <c r="A117" s="12"/>
      <c r="B117" s="25">
        <v>362</v>
      </c>
      <c r="C117" s="20" t="s">
        <v>132</v>
      </c>
      <c r="D117" s="47">
        <v>807021</v>
      </c>
      <c r="E117" s="47">
        <v>949273</v>
      </c>
      <c r="F117" s="47">
        <v>442683</v>
      </c>
      <c r="G117" s="47">
        <v>0</v>
      </c>
      <c r="H117" s="47">
        <v>0</v>
      </c>
      <c r="I117" s="47">
        <v>2918104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5117081</v>
      </c>
      <c r="O117" s="48">
        <f t="shared" si="13"/>
        <v>10.018758688203622</v>
      </c>
      <c r="P117" s="9"/>
    </row>
    <row r="118" spans="1:16">
      <c r="A118" s="12"/>
      <c r="B118" s="25">
        <v>363.11</v>
      </c>
      <c r="C118" s="20" t="s">
        <v>26</v>
      </c>
      <c r="D118" s="47">
        <v>0</v>
      </c>
      <c r="E118" s="47">
        <v>687904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687904</v>
      </c>
      <c r="O118" s="48">
        <f t="shared" si="13"/>
        <v>1.3468507097405775</v>
      </c>
      <c r="P118" s="9"/>
    </row>
    <row r="119" spans="1:16">
      <c r="A119" s="12"/>
      <c r="B119" s="25">
        <v>363.22</v>
      </c>
      <c r="C119" s="20" t="s">
        <v>183</v>
      </c>
      <c r="D119" s="47">
        <v>0</v>
      </c>
      <c r="E119" s="47">
        <v>126704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126704</v>
      </c>
      <c r="O119" s="48">
        <f t="shared" si="13"/>
        <v>0.24807440039158102</v>
      </c>
      <c r="P119" s="9"/>
    </row>
    <row r="120" spans="1:16">
      <c r="A120" s="12"/>
      <c r="B120" s="25">
        <v>363.24</v>
      </c>
      <c r="C120" s="20" t="s">
        <v>184</v>
      </c>
      <c r="D120" s="47">
        <v>0</v>
      </c>
      <c r="E120" s="47">
        <v>8925554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8925554</v>
      </c>
      <c r="O120" s="48">
        <f t="shared" si="13"/>
        <v>17.475387175721977</v>
      </c>
      <c r="P120" s="9"/>
    </row>
    <row r="121" spans="1:16">
      <c r="A121" s="12"/>
      <c r="B121" s="25">
        <v>363.27</v>
      </c>
      <c r="C121" s="20" t="s">
        <v>185</v>
      </c>
      <c r="D121" s="47">
        <v>0</v>
      </c>
      <c r="E121" s="47">
        <v>193161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193161</v>
      </c>
      <c r="O121" s="48">
        <f t="shared" si="13"/>
        <v>0.37819089574155651</v>
      </c>
      <c r="P121" s="9"/>
    </row>
    <row r="122" spans="1:16">
      <c r="A122" s="12"/>
      <c r="B122" s="25">
        <v>364</v>
      </c>
      <c r="C122" s="20" t="s">
        <v>133</v>
      </c>
      <c r="D122" s="47">
        <v>2732371</v>
      </c>
      <c r="E122" s="47">
        <v>124066</v>
      </c>
      <c r="F122" s="47">
        <v>0</v>
      </c>
      <c r="G122" s="47">
        <v>2799890</v>
      </c>
      <c r="H122" s="47">
        <v>0</v>
      </c>
      <c r="I122" s="47">
        <v>318046</v>
      </c>
      <c r="J122" s="47">
        <v>0</v>
      </c>
      <c r="K122" s="47">
        <v>0</v>
      </c>
      <c r="L122" s="47">
        <v>0</v>
      </c>
      <c r="M122" s="47">
        <v>802</v>
      </c>
      <c r="N122" s="47">
        <f t="shared" si="17"/>
        <v>5975175</v>
      </c>
      <c r="O122" s="48">
        <f t="shared" si="13"/>
        <v>11.698825256975036</v>
      </c>
      <c r="P122" s="9"/>
    </row>
    <row r="123" spans="1:16">
      <c r="A123" s="12"/>
      <c r="B123" s="25">
        <v>365</v>
      </c>
      <c r="C123" s="20" t="s">
        <v>134</v>
      </c>
      <c r="D123" s="47">
        <v>0</v>
      </c>
      <c r="E123" s="47">
        <v>229794</v>
      </c>
      <c r="F123" s="47">
        <v>0</v>
      </c>
      <c r="G123" s="47">
        <v>0</v>
      </c>
      <c r="H123" s="47">
        <v>0</v>
      </c>
      <c r="I123" s="47">
        <v>672875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902669</v>
      </c>
      <c r="O123" s="48">
        <f t="shared" si="13"/>
        <v>1.767340186000979</v>
      </c>
      <c r="P123" s="9"/>
    </row>
    <row r="124" spans="1:16">
      <c r="A124" s="12"/>
      <c r="B124" s="25">
        <v>366</v>
      </c>
      <c r="C124" s="20" t="s">
        <v>135</v>
      </c>
      <c r="D124" s="47">
        <v>57524</v>
      </c>
      <c r="E124" s="47">
        <v>570551</v>
      </c>
      <c r="F124" s="47">
        <v>0</v>
      </c>
      <c r="G124" s="47">
        <v>2000000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2628075</v>
      </c>
      <c r="O124" s="48">
        <f t="shared" si="13"/>
        <v>5.1455212922173272</v>
      </c>
      <c r="P124" s="9"/>
    </row>
    <row r="125" spans="1:16">
      <c r="A125" s="12"/>
      <c r="B125" s="25">
        <v>369.9</v>
      </c>
      <c r="C125" s="20" t="s">
        <v>136</v>
      </c>
      <c r="D125" s="47">
        <v>731039</v>
      </c>
      <c r="E125" s="47">
        <v>1247255</v>
      </c>
      <c r="F125" s="47">
        <v>0</v>
      </c>
      <c r="G125" s="47">
        <v>84949</v>
      </c>
      <c r="H125" s="47">
        <v>0</v>
      </c>
      <c r="I125" s="47">
        <v>599324</v>
      </c>
      <c r="J125" s="47">
        <v>86326</v>
      </c>
      <c r="K125" s="47">
        <v>0</v>
      </c>
      <c r="L125" s="47">
        <v>0</v>
      </c>
      <c r="M125" s="47">
        <v>2461349</v>
      </c>
      <c r="N125" s="47">
        <f t="shared" si="17"/>
        <v>5210242</v>
      </c>
      <c r="O125" s="48">
        <f t="shared" si="13"/>
        <v>10.201159079784631</v>
      </c>
      <c r="P125" s="9"/>
    </row>
    <row r="126" spans="1:16" ht="15.75">
      <c r="A126" s="29" t="s">
        <v>71</v>
      </c>
      <c r="B126" s="30"/>
      <c r="C126" s="31"/>
      <c r="D126" s="32">
        <f t="shared" ref="D126:M126" si="18">SUM(D127:D135)</f>
        <v>6142914</v>
      </c>
      <c r="E126" s="32">
        <f t="shared" si="18"/>
        <v>11004455</v>
      </c>
      <c r="F126" s="32">
        <f t="shared" si="18"/>
        <v>72537863</v>
      </c>
      <c r="G126" s="32">
        <f t="shared" si="18"/>
        <v>17578671</v>
      </c>
      <c r="H126" s="32">
        <f t="shared" si="18"/>
        <v>0</v>
      </c>
      <c r="I126" s="32">
        <f t="shared" si="18"/>
        <v>18672512</v>
      </c>
      <c r="J126" s="32">
        <f t="shared" si="18"/>
        <v>27868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>SUM(D126:M126)</f>
        <v>125964283</v>
      </c>
      <c r="O126" s="46">
        <f t="shared" si="13"/>
        <v>246.62610474791973</v>
      </c>
      <c r="P126" s="9"/>
    </row>
    <row r="127" spans="1:16">
      <c r="A127" s="12"/>
      <c r="B127" s="25">
        <v>381</v>
      </c>
      <c r="C127" s="20" t="s">
        <v>137</v>
      </c>
      <c r="D127" s="47">
        <v>6142914</v>
      </c>
      <c r="E127" s="47">
        <v>10942489</v>
      </c>
      <c r="F127" s="47">
        <v>25534735</v>
      </c>
      <c r="G127" s="47">
        <v>17578671</v>
      </c>
      <c r="H127" s="47">
        <v>0</v>
      </c>
      <c r="I127" s="47">
        <v>9173191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69372000</v>
      </c>
      <c r="O127" s="48">
        <f t="shared" si="13"/>
        <v>135.82378854625551</v>
      </c>
      <c r="P127" s="9"/>
    </row>
    <row r="128" spans="1:16">
      <c r="A128" s="12"/>
      <c r="B128" s="25">
        <v>384</v>
      </c>
      <c r="C128" s="20" t="s">
        <v>139</v>
      </c>
      <c r="D128" s="47">
        <v>0</v>
      </c>
      <c r="E128" s="47">
        <v>0</v>
      </c>
      <c r="F128" s="47">
        <v>4398128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ref="N128:N135" si="19">SUM(D128:M128)</f>
        <v>4398128</v>
      </c>
      <c r="O128" s="48">
        <f t="shared" si="13"/>
        <v>8.6111169848262357</v>
      </c>
      <c r="P128" s="9"/>
    </row>
    <row r="129" spans="1:119">
      <c r="A129" s="12"/>
      <c r="B129" s="25">
        <v>385</v>
      </c>
      <c r="C129" s="20" t="s">
        <v>140</v>
      </c>
      <c r="D129" s="47">
        <v>0</v>
      </c>
      <c r="E129" s="47">
        <v>0</v>
      </c>
      <c r="F129" s="47">
        <v>42605000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42605000</v>
      </c>
      <c r="O129" s="48">
        <f t="shared" si="13"/>
        <v>83.416544297601561</v>
      </c>
      <c r="P129" s="9"/>
    </row>
    <row r="130" spans="1:119">
      <c r="A130" s="12"/>
      <c r="B130" s="25">
        <v>388.2</v>
      </c>
      <c r="C130" s="20" t="s">
        <v>186</v>
      </c>
      <c r="D130" s="47">
        <v>0</v>
      </c>
      <c r="E130" s="47">
        <v>61966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61966</v>
      </c>
      <c r="O130" s="48">
        <f t="shared" si="13"/>
        <v>0.12132354380812531</v>
      </c>
      <c r="P130" s="9"/>
    </row>
    <row r="131" spans="1:119">
      <c r="A131" s="12"/>
      <c r="B131" s="25">
        <v>389.4</v>
      </c>
      <c r="C131" s="20" t="s">
        <v>142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64000</v>
      </c>
      <c r="J131" s="47">
        <v>27868</v>
      </c>
      <c r="K131" s="47">
        <v>0</v>
      </c>
      <c r="L131" s="47">
        <v>0</v>
      </c>
      <c r="M131" s="47">
        <v>0</v>
      </c>
      <c r="N131" s="47">
        <f t="shared" si="19"/>
        <v>91868</v>
      </c>
      <c r="O131" s="48">
        <f t="shared" si="13"/>
        <v>0.17986882036221244</v>
      </c>
      <c r="P131" s="9"/>
    </row>
    <row r="132" spans="1:119">
      <c r="A132" s="12"/>
      <c r="B132" s="25">
        <v>389.5</v>
      </c>
      <c r="C132" s="20" t="s">
        <v>143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7583005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7583005</v>
      </c>
      <c r="O132" s="48">
        <f t="shared" si="13"/>
        <v>14.846803720019579</v>
      </c>
      <c r="P132" s="9"/>
    </row>
    <row r="133" spans="1:119">
      <c r="A133" s="12"/>
      <c r="B133" s="25">
        <v>389.6</v>
      </c>
      <c r="C133" s="20" t="s">
        <v>144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896170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896170</v>
      </c>
      <c r="O133" s="48">
        <f>(N133/O$138)</f>
        <v>1.7546157611355848</v>
      </c>
      <c r="P133" s="9"/>
    </row>
    <row r="134" spans="1:119">
      <c r="A134" s="12"/>
      <c r="B134" s="25">
        <v>389.8</v>
      </c>
      <c r="C134" s="20" t="s">
        <v>146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783161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783161</v>
      </c>
      <c r="O134" s="48">
        <f>(N134/O$138)</f>
        <v>1.5333548702887909</v>
      </c>
      <c r="P134" s="9"/>
    </row>
    <row r="135" spans="1:119" ht="15.75" thickBot="1">
      <c r="A135" s="12"/>
      <c r="B135" s="25">
        <v>389.9</v>
      </c>
      <c r="C135" s="20" t="s">
        <v>147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172985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172985</v>
      </c>
      <c r="O135" s="48">
        <f>(N135/O$138)</f>
        <v>0.33868820362212432</v>
      </c>
      <c r="P135" s="9"/>
    </row>
    <row r="136" spans="1:119" ht="16.5" thickBot="1">
      <c r="A136" s="14" t="s">
        <v>113</v>
      </c>
      <c r="B136" s="23"/>
      <c r="C136" s="22"/>
      <c r="D136" s="15">
        <f t="shared" ref="D136:M136" si="20">SUM(D5,D15,D20,D56,D104,D113,D126)</f>
        <v>204969956</v>
      </c>
      <c r="E136" s="15">
        <f t="shared" si="20"/>
        <v>219344974</v>
      </c>
      <c r="F136" s="15">
        <f t="shared" si="20"/>
        <v>76920389</v>
      </c>
      <c r="G136" s="15">
        <f t="shared" si="20"/>
        <v>27898471</v>
      </c>
      <c r="H136" s="15">
        <f t="shared" si="20"/>
        <v>0</v>
      </c>
      <c r="I136" s="15">
        <f t="shared" si="20"/>
        <v>80093944</v>
      </c>
      <c r="J136" s="15">
        <f t="shared" si="20"/>
        <v>61354196</v>
      </c>
      <c r="K136" s="15">
        <f t="shared" si="20"/>
        <v>-610983</v>
      </c>
      <c r="L136" s="15">
        <f t="shared" si="20"/>
        <v>0</v>
      </c>
      <c r="M136" s="15">
        <f t="shared" si="20"/>
        <v>36739082</v>
      </c>
      <c r="N136" s="15">
        <f>SUM(D136:M136)</f>
        <v>706710029</v>
      </c>
      <c r="O136" s="38">
        <f>(N136/O$138)</f>
        <v>1383.6711287322564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50" t="s">
        <v>187</v>
      </c>
      <c r="M138" s="50"/>
      <c r="N138" s="50"/>
      <c r="O138" s="44">
        <v>510750</v>
      </c>
    </row>
    <row r="139" spans="1:119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3"/>
    </row>
    <row r="140" spans="1:119" ht="15.75" customHeight="1" thickBot="1">
      <c r="A140" s="54" t="s">
        <v>173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6"/>
    </row>
  </sheetData>
  <mergeCells count="10">
    <mergeCell ref="L138:N138"/>
    <mergeCell ref="A139:O139"/>
    <mergeCell ref="A140:O1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156409709</v>
      </c>
      <c r="E5" s="27">
        <f t="shared" si="0"/>
        <v>117059213</v>
      </c>
      <c r="F5" s="27">
        <f t="shared" si="0"/>
        <v>3245383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276714305</v>
      </c>
      <c r="O5" s="33">
        <f t="shared" ref="O5:O36" si="1">(N5/O$134)</f>
        <v>544.69818745152691</v>
      </c>
      <c r="P5" s="6"/>
    </row>
    <row r="6" spans="1:133">
      <c r="A6" s="12"/>
      <c r="B6" s="25">
        <v>311</v>
      </c>
      <c r="C6" s="20" t="s">
        <v>3</v>
      </c>
      <c r="D6" s="47">
        <v>155925821</v>
      </c>
      <c r="E6" s="47">
        <v>73107857</v>
      </c>
      <c r="F6" s="47">
        <v>3245383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232279061</v>
      </c>
      <c r="O6" s="48">
        <f t="shared" si="1"/>
        <v>457.22964524599718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15915049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15915049</v>
      </c>
      <c r="O7" s="48">
        <f t="shared" si="1"/>
        <v>31.327973244831835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2467347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2467347</v>
      </c>
      <c r="O8" s="48">
        <f t="shared" si="1"/>
        <v>4.8568484333108932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7811794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7811794</v>
      </c>
      <c r="O9" s="48">
        <f t="shared" si="1"/>
        <v>15.377123465101356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5613546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5613546</v>
      </c>
      <c r="O10" s="48">
        <f t="shared" si="1"/>
        <v>11.049982874487711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6181608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6181608</v>
      </c>
      <c r="O11" s="48">
        <f t="shared" si="1"/>
        <v>12.168184341376419</v>
      </c>
      <c r="P11" s="9"/>
    </row>
    <row r="12" spans="1:133">
      <c r="A12" s="12"/>
      <c r="B12" s="25">
        <v>314.8</v>
      </c>
      <c r="C12" s="20" t="s">
        <v>17</v>
      </c>
      <c r="D12" s="47">
        <v>0</v>
      </c>
      <c r="E12" s="47">
        <v>348539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348539</v>
      </c>
      <c r="O12" s="48">
        <f t="shared" si="1"/>
        <v>0.68608148594330076</v>
      </c>
      <c r="P12" s="9"/>
    </row>
    <row r="13" spans="1:133">
      <c r="A13" s="12"/>
      <c r="B13" s="25">
        <v>315</v>
      </c>
      <c r="C13" s="20" t="s">
        <v>194</v>
      </c>
      <c r="D13" s="47">
        <v>0</v>
      </c>
      <c r="E13" s="47">
        <v>5372985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5372985</v>
      </c>
      <c r="O13" s="48">
        <f t="shared" si="1"/>
        <v>10.576450648997863</v>
      </c>
      <c r="P13" s="9"/>
    </row>
    <row r="14" spans="1:133">
      <c r="A14" s="12"/>
      <c r="B14" s="25">
        <v>316</v>
      </c>
      <c r="C14" s="20" t="s">
        <v>19</v>
      </c>
      <c r="D14" s="47">
        <v>483888</v>
      </c>
      <c r="E14" s="47">
        <v>240488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2" si="3">SUM(D14:M14)</f>
        <v>724376</v>
      </c>
      <c r="O14" s="48">
        <f t="shared" si="1"/>
        <v>1.4258977114803923</v>
      </c>
      <c r="P14" s="9"/>
    </row>
    <row r="15" spans="1:133" ht="15.75">
      <c r="A15" s="29" t="s">
        <v>251</v>
      </c>
      <c r="B15" s="30"/>
      <c r="C15" s="31"/>
      <c r="D15" s="32">
        <f t="shared" ref="D15:M15" si="4">SUM(D16:D19)</f>
        <v>506763</v>
      </c>
      <c r="E15" s="32">
        <f t="shared" si="4"/>
        <v>1618839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201012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3"/>
        <v>2326614</v>
      </c>
      <c r="O15" s="46">
        <f t="shared" si="1"/>
        <v>4.5798226033140823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1363991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3"/>
        <v>1363991</v>
      </c>
      <c r="O16" s="48">
        <f t="shared" si="1"/>
        <v>2.6849476589227854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183632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3"/>
        <v>183632</v>
      </c>
      <c r="O17" s="48">
        <f t="shared" si="1"/>
        <v>0.36147035317924309</v>
      </c>
      <c r="P17" s="9"/>
    </row>
    <row r="18" spans="1:16">
      <c r="A18" s="12"/>
      <c r="B18" s="25">
        <v>323.89999999999998</v>
      </c>
      <c r="C18" s="20" t="s">
        <v>22</v>
      </c>
      <c r="D18" s="47">
        <v>397915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3"/>
        <v>397915</v>
      </c>
      <c r="O18" s="48">
        <f t="shared" si="1"/>
        <v>0.78327565775746333</v>
      </c>
      <c r="P18" s="9"/>
    </row>
    <row r="19" spans="1:16">
      <c r="A19" s="12"/>
      <c r="B19" s="25">
        <v>329</v>
      </c>
      <c r="C19" s="20" t="s">
        <v>252</v>
      </c>
      <c r="D19" s="47">
        <v>108848</v>
      </c>
      <c r="E19" s="47">
        <v>254848</v>
      </c>
      <c r="F19" s="47">
        <v>0</v>
      </c>
      <c r="G19" s="47">
        <v>0</v>
      </c>
      <c r="H19" s="47">
        <v>0</v>
      </c>
      <c r="I19" s="47">
        <v>17380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381076</v>
      </c>
      <c r="O19" s="48">
        <f t="shared" si="1"/>
        <v>0.75012893345458986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SUM(D21:D55)</f>
        <v>9439235</v>
      </c>
      <c r="E20" s="32">
        <f t="shared" si="5"/>
        <v>56495126</v>
      </c>
      <c r="F20" s="32">
        <f t="shared" si="5"/>
        <v>234</v>
      </c>
      <c r="G20" s="32">
        <f t="shared" si="5"/>
        <v>502053</v>
      </c>
      <c r="H20" s="32">
        <f t="shared" si="5"/>
        <v>0</v>
      </c>
      <c r="I20" s="32">
        <f t="shared" si="5"/>
        <v>8435993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1601859</v>
      </c>
      <c r="N20" s="45">
        <f t="shared" si="3"/>
        <v>76474500</v>
      </c>
      <c r="O20" s="46">
        <f t="shared" si="1"/>
        <v>150.53620569511864</v>
      </c>
      <c r="P20" s="10"/>
    </row>
    <row r="21" spans="1:16">
      <c r="A21" s="12"/>
      <c r="B21" s="25">
        <v>331.1</v>
      </c>
      <c r="C21" s="20" t="s">
        <v>28</v>
      </c>
      <c r="D21" s="47">
        <v>1008638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3"/>
        <v>1008638</v>
      </c>
      <c r="O21" s="48">
        <f t="shared" si="1"/>
        <v>1.9854531568027654</v>
      </c>
      <c r="P21" s="9"/>
    </row>
    <row r="22" spans="1:16">
      <c r="A22" s="12"/>
      <c r="B22" s="25">
        <v>331.2</v>
      </c>
      <c r="C22" s="20" t="s">
        <v>29</v>
      </c>
      <c r="D22" s="47">
        <v>0</v>
      </c>
      <c r="E22" s="47">
        <v>405913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3"/>
        <v>405913</v>
      </c>
      <c r="O22" s="48">
        <f t="shared" si="1"/>
        <v>0.79901931836524187</v>
      </c>
      <c r="P22" s="9"/>
    </row>
    <row r="23" spans="1:16">
      <c r="A23" s="12"/>
      <c r="B23" s="25">
        <v>331.39</v>
      </c>
      <c r="C23" s="20" t="s">
        <v>34</v>
      </c>
      <c r="D23" s="47">
        <v>0</v>
      </c>
      <c r="E23" s="47">
        <v>8250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6">SUM(D23:M23)</f>
        <v>8250</v>
      </c>
      <c r="O23" s="48">
        <f t="shared" si="1"/>
        <v>1.6239709929253918E-2</v>
      </c>
      <c r="P23" s="9"/>
    </row>
    <row r="24" spans="1:16">
      <c r="A24" s="12"/>
      <c r="B24" s="25">
        <v>331.41</v>
      </c>
      <c r="C24" s="20" t="s">
        <v>35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2534165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2534165</v>
      </c>
      <c r="O24" s="48">
        <f t="shared" si="1"/>
        <v>4.9883763045900311</v>
      </c>
      <c r="P24" s="9"/>
    </row>
    <row r="25" spans="1:16">
      <c r="A25" s="12"/>
      <c r="B25" s="25">
        <v>331.42</v>
      </c>
      <c r="C25" s="20" t="s">
        <v>36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2383073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2383073</v>
      </c>
      <c r="O25" s="48">
        <f t="shared" si="1"/>
        <v>4.6909593042711419</v>
      </c>
      <c r="P25" s="9"/>
    </row>
    <row r="26" spans="1:16">
      <c r="A26" s="12"/>
      <c r="B26" s="25">
        <v>331.49</v>
      </c>
      <c r="C26" s="20" t="s">
        <v>37</v>
      </c>
      <c r="D26" s="47">
        <v>0</v>
      </c>
      <c r="E26" s="47">
        <v>554847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554847</v>
      </c>
      <c r="O26" s="48">
        <f t="shared" si="1"/>
        <v>1.0921884042565757</v>
      </c>
      <c r="P26" s="9"/>
    </row>
    <row r="27" spans="1:16">
      <c r="A27" s="12"/>
      <c r="B27" s="25">
        <v>331.5</v>
      </c>
      <c r="C27" s="20" t="s">
        <v>31</v>
      </c>
      <c r="D27" s="47">
        <v>0</v>
      </c>
      <c r="E27" s="47">
        <v>4974304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4974304</v>
      </c>
      <c r="O27" s="48">
        <f t="shared" si="1"/>
        <v>9.791667158779088</v>
      </c>
      <c r="P27" s="9"/>
    </row>
    <row r="28" spans="1:16">
      <c r="A28" s="12"/>
      <c r="B28" s="25">
        <v>331.61</v>
      </c>
      <c r="C28" s="20" t="s">
        <v>253</v>
      </c>
      <c r="D28" s="47">
        <v>0</v>
      </c>
      <c r="E28" s="47">
        <v>390836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390836</v>
      </c>
      <c r="O28" s="48">
        <f t="shared" si="1"/>
        <v>0.76934100241331926</v>
      </c>
      <c r="P28" s="9"/>
    </row>
    <row r="29" spans="1:16">
      <c r="A29" s="12"/>
      <c r="B29" s="25">
        <v>333</v>
      </c>
      <c r="C29" s="20" t="s">
        <v>4</v>
      </c>
      <c r="D29" s="47">
        <v>0</v>
      </c>
      <c r="E29" s="47">
        <v>10658</v>
      </c>
      <c r="F29" s="47">
        <v>0</v>
      </c>
      <c r="G29" s="47">
        <v>0</v>
      </c>
      <c r="H29" s="47">
        <v>0</v>
      </c>
      <c r="I29" s="47">
        <v>177666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188324</v>
      </c>
      <c r="O29" s="48">
        <f t="shared" si="1"/>
        <v>0.37070631911718971</v>
      </c>
      <c r="P29" s="9"/>
    </row>
    <row r="30" spans="1:16">
      <c r="A30" s="12"/>
      <c r="B30" s="25">
        <v>334.1</v>
      </c>
      <c r="C30" s="20" t="s">
        <v>32</v>
      </c>
      <c r="D30" s="47">
        <v>0</v>
      </c>
      <c r="E30" s="47">
        <v>8722946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8722946</v>
      </c>
      <c r="O30" s="48">
        <f t="shared" si="1"/>
        <v>17.170680335581302</v>
      </c>
      <c r="P30" s="9"/>
    </row>
    <row r="31" spans="1:16">
      <c r="A31" s="12"/>
      <c r="B31" s="25">
        <v>334.2</v>
      </c>
      <c r="C31" s="20" t="s">
        <v>33</v>
      </c>
      <c r="D31" s="47">
        <v>0</v>
      </c>
      <c r="E31" s="47">
        <v>739412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739412</v>
      </c>
      <c r="O31" s="48">
        <f t="shared" si="1"/>
        <v>1.4554953209950907</v>
      </c>
      <c r="P31" s="9"/>
    </row>
    <row r="32" spans="1:16">
      <c r="A32" s="12"/>
      <c r="B32" s="25">
        <v>334.39</v>
      </c>
      <c r="C32" s="20" t="s">
        <v>40</v>
      </c>
      <c r="D32" s="47">
        <v>0</v>
      </c>
      <c r="E32" s="47">
        <v>2755220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3" si="7">SUM(D32:M32)</f>
        <v>2755220</v>
      </c>
      <c r="O32" s="48">
        <f t="shared" si="1"/>
        <v>5.4235119504580585</v>
      </c>
      <c r="P32" s="9"/>
    </row>
    <row r="33" spans="1:16">
      <c r="A33" s="12"/>
      <c r="B33" s="25">
        <v>334.41</v>
      </c>
      <c r="C33" s="20" t="s">
        <v>41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163746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163746</v>
      </c>
      <c r="O33" s="48">
        <f t="shared" si="1"/>
        <v>0.3223257626758318</v>
      </c>
      <c r="P33" s="9"/>
    </row>
    <row r="34" spans="1:16">
      <c r="A34" s="12"/>
      <c r="B34" s="25">
        <v>334.42</v>
      </c>
      <c r="C34" s="20" t="s">
        <v>42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3177343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3177343</v>
      </c>
      <c r="O34" s="48">
        <f t="shared" si="1"/>
        <v>6.254439838272174</v>
      </c>
      <c r="P34" s="9"/>
    </row>
    <row r="35" spans="1:16">
      <c r="A35" s="12"/>
      <c r="B35" s="25">
        <v>334.49</v>
      </c>
      <c r="C35" s="20" t="s">
        <v>43</v>
      </c>
      <c r="D35" s="47">
        <v>0</v>
      </c>
      <c r="E35" s="47">
        <v>7431809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7431809</v>
      </c>
      <c r="O35" s="48">
        <f t="shared" si="1"/>
        <v>14.629142110256804</v>
      </c>
      <c r="P35" s="9"/>
    </row>
    <row r="36" spans="1:16">
      <c r="A36" s="12"/>
      <c r="B36" s="25">
        <v>334.5</v>
      </c>
      <c r="C36" s="20" t="s">
        <v>44</v>
      </c>
      <c r="D36" s="47">
        <v>0</v>
      </c>
      <c r="E36" s="47">
        <v>454088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454088</v>
      </c>
      <c r="O36" s="48">
        <f t="shared" si="1"/>
        <v>0.89384938210364284</v>
      </c>
      <c r="P36" s="9"/>
    </row>
    <row r="37" spans="1:16">
      <c r="A37" s="12"/>
      <c r="B37" s="25">
        <v>334.69</v>
      </c>
      <c r="C37" s="20" t="s">
        <v>45</v>
      </c>
      <c r="D37" s="47">
        <v>0</v>
      </c>
      <c r="E37" s="47">
        <v>721973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721973</v>
      </c>
      <c r="O37" s="48">
        <f t="shared" ref="O37:O68" si="8">(N37/O$134)</f>
        <v>1.4211675268791806</v>
      </c>
      <c r="P37" s="9"/>
    </row>
    <row r="38" spans="1:16">
      <c r="A38" s="12"/>
      <c r="B38" s="25">
        <v>334.7</v>
      </c>
      <c r="C38" s="20" t="s">
        <v>46</v>
      </c>
      <c r="D38" s="47">
        <v>0</v>
      </c>
      <c r="E38" s="47">
        <v>579154</v>
      </c>
      <c r="F38" s="47">
        <v>0</v>
      </c>
      <c r="G38" s="47">
        <v>183848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763002</v>
      </c>
      <c r="O38" s="48">
        <f t="shared" si="8"/>
        <v>1.501931049144315</v>
      </c>
      <c r="P38" s="9"/>
    </row>
    <row r="39" spans="1:16">
      <c r="A39" s="12"/>
      <c r="B39" s="25">
        <v>334.82</v>
      </c>
      <c r="C39" s="20" t="s">
        <v>177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1125984</v>
      </c>
      <c r="N39" s="47">
        <f>SUM(D39:M39)</f>
        <v>1125984</v>
      </c>
      <c r="O39" s="48">
        <f t="shared" si="8"/>
        <v>2.2164428539370964</v>
      </c>
      <c r="P39" s="9"/>
    </row>
    <row r="40" spans="1:16">
      <c r="A40" s="12"/>
      <c r="B40" s="25">
        <v>334.83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475875</v>
      </c>
      <c r="N40" s="47">
        <f t="shared" si="7"/>
        <v>475875</v>
      </c>
      <c r="O40" s="48">
        <f t="shared" si="8"/>
        <v>0.93673599546469188</v>
      </c>
      <c r="P40" s="9"/>
    </row>
    <row r="41" spans="1:16">
      <c r="A41" s="12"/>
      <c r="B41" s="25">
        <v>335.12</v>
      </c>
      <c r="C41" s="20" t="s">
        <v>49</v>
      </c>
      <c r="D41" s="47">
        <v>7979478</v>
      </c>
      <c r="E41" s="47">
        <v>181900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8161378</v>
      </c>
      <c r="O41" s="48">
        <f t="shared" si="8"/>
        <v>16.06526198096903</v>
      </c>
      <c r="P41" s="9"/>
    </row>
    <row r="42" spans="1:16">
      <c r="A42" s="12"/>
      <c r="B42" s="25">
        <v>335.13</v>
      </c>
      <c r="C42" s="20" t="s">
        <v>50</v>
      </c>
      <c r="D42" s="47">
        <v>52934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52934</v>
      </c>
      <c r="O42" s="48">
        <f t="shared" si="8"/>
        <v>0.10419791580546993</v>
      </c>
      <c r="P42" s="9"/>
    </row>
    <row r="43" spans="1:16">
      <c r="A43" s="12"/>
      <c r="B43" s="25">
        <v>335.14</v>
      </c>
      <c r="C43" s="20" t="s">
        <v>51</v>
      </c>
      <c r="D43" s="47">
        <v>0</v>
      </c>
      <c r="E43" s="47">
        <v>122402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122402</v>
      </c>
      <c r="O43" s="48">
        <f t="shared" si="8"/>
        <v>0.2409421787588531</v>
      </c>
      <c r="P43" s="9"/>
    </row>
    <row r="44" spans="1:16">
      <c r="A44" s="12"/>
      <c r="B44" s="25">
        <v>335.15</v>
      </c>
      <c r="C44" s="20" t="s">
        <v>52</v>
      </c>
      <c r="D44" s="47">
        <v>180925</v>
      </c>
      <c r="E44" s="47">
        <v>44706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225631</v>
      </c>
      <c r="O44" s="48">
        <f t="shared" si="8"/>
        <v>0.44414327164212009</v>
      </c>
      <c r="P44" s="9"/>
    </row>
    <row r="45" spans="1:16">
      <c r="A45" s="12"/>
      <c r="B45" s="25">
        <v>335.16</v>
      </c>
      <c r="C45" s="20" t="s">
        <v>53</v>
      </c>
      <c r="D45" s="47">
        <v>190761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190761</v>
      </c>
      <c r="O45" s="48">
        <f t="shared" si="8"/>
        <v>0.37550343100780686</v>
      </c>
      <c r="P45" s="9"/>
    </row>
    <row r="46" spans="1:16">
      <c r="A46" s="12"/>
      <c r="B46" s="25">
        <v>335.18</v>
      </c>
      <c r="C46" s="20" t="s">
        <v>54</v>
      </c>
      <c r="D46" s="47">
        <v>0</v>
      </c>
      <c r="E46" s="47">
        <v>18709880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18709880</v>
      </c>
      <c r="O46" s="48">
        <f t="shared" si="8"/>
        <v>36.829457455896886</v>
      </c>
      <c r="P46" s="9"/>
    </row>
    <row r="47" spans="1:16">
      <c r="A47" s="12"/>
      <c r="B47" s="25">
        <v>335.19</v>
      </c>
      <c r="C47" s="20" t="s">
        <v>72</v>
      </c>
      <c r="D47" s="47">
        <v>2338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2338</v>
      </c>
      <c r="O47" s="48">
        <f t="shared" si="8"/>
        <v>4.6022353714661405E-3</v>
      </c>
      <c r="P47" s="9"/>
    </row>
    <row r="48" spans="1:16">
      <c r="A48" s="12"/>
      <c r="B48" s="25">
        <v>335.21</v>
      </c>
      <c r="C48" s="20" t="s">
        <v>55</v>
      </c>
      <c r="D48" s="47">
        <v>0</v>
      </c>
      <c r="E48" s="47">
        <v>27874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27874</v>
      </c>
      <c r="O48" s="48">
        <f t="shared" si="8"/>
        <v>5.4868566614305905E-2</v>
      </c>
      <c r="P48" s="9"/>
    </row>
    <row r="49" spans="1:16">
      <c r="A49" s="12"/>
      <c r="B49" s="25">
        <v>335.22</v>
      </c>
      <c r="C49" s="20" t="s">
        <v>56</v>
      </c>
      <c r="D49" s="47">
        <v>0</v>
      </c>
      <c r="E49" s="47">
        <v>1389316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1389316</v>
      </c>
      <c r="O49" s="48">
        <f t="shared" si="8"/>
        <v>2.7347986472813743</v>
      </c>
      <c r="P49" s="9"/>
    </row>
    <row r="50" spans="1:16">
      <c r="A50" s="12"/>
      <c r="B50" s="25">
        <v>335.49</v>
      </c>
      <c r="C50" s="20" t="s">
        <v>57</v>
      </c>
      <c r="D50" s="47">
        <v>0</v>
      </c>
      <c r="E50" s="47">
        <v>7652170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7652170</v>
      </c>
      <c r="O50" s="48">
        <f t="shared" si="8"/>
        <v>15.062911652041086</v>
      </c>
      <c r="P50" s="9"/>
    </row>
    <row r="51" spans="1:16">
      <c r="A51" s="12"/>
      <c r="B51" s="25">
        <v>335.69</v>
      </c>
      <c r="C51" s="20" t="s">
        <v>58</v>
      </c>
      <c r="D51" s="47">
        <v>24161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24161</v>
      </c>
      <c r="O51" s="48">
        <f t="shared" si="8"/>
        <v>4.7559712921297445E-2</v>
      </c>
      <c r="P51" s="9"/>
    </row>
    <row r="52" spans="1:16">
      <c r="A52" s="12"/>
      <c r="B52" s="25">
        <v>335.7</v>
      </c>
      <c r="C52" s="20" t="s">
        <v>254</v>
      </c>
      <c r="D52" s="47">
        <v>0</v>
      </c>
      <c r="E52" s="47">
        <v>53496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53496</v>
      </c>
      <c r="O52" s="48">
        <f t="shared" si="8"/>
        <v>0.10530418453034759</v>
      </c>
      <c r="P52" s="9"/>
    </row>
    <row r="53" spans="1:16">
      <c r="A53" s="12"/>
      <c r="B53" s="25">
        <v>336</v>
      </c>
      <c r="C53" s="20" t="s">
        <v>255</v>
      </c>
      <c r="D53" s="47">
        <v>0</v>
      </c>
      <c r="E53" s="47">
        <v>0</v>
      </c>
      <c r="F53" s="47">
        <v>234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234</v>
      </c>
      <c r="O53" s="48">
        <f t="shared" si="8"/>
        <v>4.6061722708429296E-4</v>
      </c>
      <c r="P53" s="9"/>
    </row>
    <row r="54" spans="1:16">
      <c r="A54" s="12"/>
      <c r="B54" s="25">
        <v>337.3</v>
      </c>
      <c r="C54" s="20" t="s">
        <v>61</v>
      </c>
      <c r="D54" s="47">
        <v>0</v>
      </c>
      <c r="E54" s="47">
        <v>21679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21679</v>
      </c>
      <c r="O54" s="48">
        <f t="shared" si="8"/>
        <v>4.2674020794702505E-2</v>
      </c>
      <c r="P54" s="9"/>
    </row>
    <row r="55" spans="1:16">
      <c r="A55" s="12"/>
      <c r="B55" s="25">
        <v>337.7</v>
      </c>
      <c r="C55" s="20" t="s">
        <v>63</v>
      </c>
      <c r="D55" s="47">
        <v>0</v>
      </c>
      <c r="E55" s="47">
        <v>542293</v>
      </c>
      <c r="F55" s="47">
        <v>0</v>
      </c>
      <c r="G55" s="47">
        <v>318205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860498</v>
      </c>
      <c r="O55" s="48">
        <f t="shared" si="8"/>
        <v>1.6938470199640168</v>
      </c>
      <c r="P55" s="9"/>
    </row>
    <row r="56" spans="1:16" ht="15.75">
      <c r="A56" s="29" t="s">
        <v>69</v>
      </c>
      <c r="B56" s="30"/>
      <c r="C56" s="31"/>
      <c r="D56" s="32">
        <f t="shared" ref="D56:M56" si="9">SUM(D57:D102)</f>
        <v>24044637</v>
      </c>
      <c r="E56" s="32">
        <f t="shared" si="9"/>
        <v>23683114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48222098</v>
      </c>
      <c r="J56" s="32">
        <f t="shared" si="9"/>
        <v>54909247</v>
      </c>
      <c r="K56" s="32">
        <f t="shared" si="9"/>
        <v>0</v>
      </c>
      <c r="L56" s="32">
        <f t="shared" si="9"/>
        <v>0</v>
      </c>
      <c r="M56" s="32">
        <f t="shared" si="9"/>
        <v>32982331</v>
      </c>
      <c r="N56" s="32">
        <f>SUM(D56:M56)</f>
        <v>183841427</v>
      </c>
      <c r="O56" s="46">
        <f t="shared" si="8"/>
        <v>361.88259969213448</v>
      </c>
      <c r="P56" s="10"/>
    </row>
    <row r="57" spans="1:16">
      <c r="A57" s="12"/>
      <c r="B57" s="25">
        <v>341.1</v>
      </c>
      <c r="C57" s="20" t="s">
        <v>73</v>
      </c>
      <c r="D57" s="47">
        <v>293033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5842549</v>
      </c>
      <c r="N57" s="47">
        <f>SUM(D57:M57)</f>
        <v>6135582</v>
      </c>
      <c r="O57" s="48">
        <f t="shared" si="8"/>
        <v>12.077584476018377</v>
      </c>
      <c r="P57" s="9"/>
    </row>
    <row r="58" spans="1:16">
      <c r="A58" s="12"/>
      <c r="B58" s="25">
        <v>341.2</v>
      </c>
      <c r="C58" s="20" t="s">
        <v>75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54909247</v>
      </c>
      <c r="K58" s="47">
        <v>0</v>
      </c>
      <c r="L58" s="47">
        <v>0</v>
      </c>
      <c r="M58" s="47">
        <v>0</v>
      </c>
      <c r="N58" s="47">
        <f t="shared" ref="N58:N102" si="10">SUM(D58:M58)</f>
        <v>54909247</v>
      </c>
      <c r="O58" s="48">
        <f t="shared" si="8"/>
        <v>108.08609014712194</v>
      </c>
      <c r="P58" s="9"/>
    </row>
    <row r="59" spans="1:16">
      <c r="A59" s="12"/>
      <c r="B59" s="25">
        <v>341.3</v>
      </c>
      <c r="C59" s="20" t="s">
        <v>76</v>
      </c>
      <c r="D59" s="47">
        <v>988407</v>
      </c>
      <c r="E59" s="47">
        <v>208768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1197175</v>
      </c>
      <c r="O59" s="48">
        <f t="shared" si="8"/>
        <v>2.3565787557035831</v>
      </c>
      <c r="P59" s="9"/>
    </row>
    <row r="60" spans="1:16">
      <c r="A60" s="12"/>
      <c r="B60" s="25">
        <v>341.51</v>
      </c>
      <c r="C60" s="20" t="s">
        <v>77</v>
      </c>
      <c r="D60" s="47">
        <v>4004371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4004371</v>
      </c>
      <c r="O60" s="48">
        <f t="shared" si="8"/>
        <v>7.8824028471656291</v>
      </c>
      <c r="P60" s="9"/>
    </row>
    <row r="61" spans="1:16">
      <c r="A61" s="12"/>
      <c r="B61" s="25">
        <v>341.52</v>
      </c>
      <c r="C61" s="20" t="s">
        <v>78</v>
      </c>
      <c r="D61" s="47">
        <v>655950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655950</v>
      </c>
      <c r="O61" s="48">
        <f t="shared" si="8"/>
        <v>1.2912045731023161</v>
      </c>
      <c r="P61" s="9"/>
    </row>
    <row r="62" spans="1:16">
      <c r="A62" s="12"/>
      <c r="B62" s="25">
        <v>341.55</v>
      </c>
      <c r="C62" s="20" t="s">
        <v>79</v>
      </c>
      <c r="D62" s="47">
        <v>11972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11972</v>
      </c>
      <c r="O62" s="48">
        <f t="shared" si="8"/>
        <v>2.3566279669457929E-2</v>
      </c>
      <c r="P62" s="9"/>
    </row>
    <row r="63" spans="1:16">
      <c r="A63" s="12"/>
      <c r="B63" s="25">
        <v>341.56</v>
      </c>
      <c r="C63" s="20" t="s">
        <v>80</v>
      </c>
      <c r="D63" s="47">
        <v>942438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942438</v>
      </c>
      <c r="O63" s="48">
        <f t="shared" si="8"/>
        <v>1.855141787431055</v>
      </c>
      <c r="P63" s="9"/>
    </row>
    <row r="64" spans="1:16">
      <c r="A64" s="12"/>
      <c r="B64" s="25">
        <v>341.8</v>
      </c>
      <c r="C64" s="20" t="s">
        <v>81</v>
      </c>
      <c r="D64" s="47">
        <v>5973753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5973753</v>
      </c>
      <c r="O64" s="48">
        <f t="shared" si="8"/>
        <v>11.759032231395198</v>
      </c>
      <c r="P64" s="9"/>
    </row>
    <row r="65" spans="1:16">
      <c r="A65" s="12"/>
      <c r="B65" s="25">
        <v>341.9</v>
      </c>
      <c r="C65" s="20" t="s">
        <v>82</v>
      </c>
      <c r="D65" s="47">
        <v>1040255</v>
      </c>
      <c r="E65" s="47">
        <v>317170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1225110</v>
      </c>
      <c r="N65" s="47">
        <f t="shared" si="10"/>
        <v>2582535</v>
      </c>
      <c r="O65" s="48">
        <f t="shared" si="8"/>
        <v>5.0835902160176687</v>
      </c>
      <c r="P65" s="9"/>
    </row>
    <row r="66" spans="1:16">
      <c r="A66" s="12"/>
      <c r="B66" s="25">
        <v>342.1</v>
      </c>
      <c r="C66" s="20" t="s">
        <v>83</v>
      </c>
      <c r="D66" s="47">
        <v>2079552</v>
      </c>
      <c r="E66" s="47">
        <v>9778496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11858048</v>
      </c>
      <c r="O66" s="48">
        <f t="shared" si="8"/>
        <v>23.341970890566007</v>
      </c>
      <c r="P66" s="9"/>
    </row>
    <row r="67" spans="1:16">
      <c r="A67" s="12"/>
      <c r="B67" s="25">
        <v>342.2</v>
      </c>
      <c r="C67" s="20" t="s">
        <v>84</v>
      </c>
      <c r="D67" s="47">
        <v>31732</v>
      </c>
      <c r="E67" s="47">
        <v>1116075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1147807</v>
      </c>
      <c r="O67" s="48">
        <f t="shared" si="8"/>
        <v>2.2594003314869275</v>
      </c>
      <c r="P67" s="9"/>
    </row>
    <row r="68" spans="1:16">
      <c r="A68" s="12"/>
      <c r="B68" s="25">
        <v>342.3</v>
      </c>
      <c r="C68" s="20" t="s">
        <v>85</v>
      </c>
      <c r="D68" s="47">
        <v>76777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76777</v>
      </c>
      <c r="O68" s="48">
        <f t="shared" si="8"/>
        <v>0.15113166172585796</v>
      </c>
      <c r="P68" s="9"/>
    </row>
    <row r="69" spans="1:16">
      <c r="A69" s="12"/>
      <c r="B69" s="25">
        <v>342.4</v>
      </c>
      <c r="C69" s="20" t="s">
        <v>86</v>
      </c>
      <c r="D69" s="47">
        <v>320257</v>
      </c>
      <c r="E69" s="47">
        <v>1097621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1417878</v>
      </c>
      <c r="O69" s="48">
        <f t="shared" ref="O69:O100" si="11">(N69/O$134)</f>
        <v>2.7910215072812954</v>
      </c>
      <c r="P69" s="9"/>
    </row>
    <row r="70" spans="1:16">
      <c r="A70" s="12"/>
      <c r="B70" s="25">
        <v>342.5</v>
      </c>
      <c r="C70" s="20" t="s">
        <v>87</v>
      </c>
      <c r="D70" s="47">
        <v>69387</v>
      </c>
      <c r="E70" s="47">
        <v>997097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1066484</v>
      </c>
      <c r="O70" s="48">
        <f t="shared" si="11"/>
        <v>2.0993200974776287</v>
      </c>
      <c r="P70" s="9"/>
    </row>
    <row r="71" spans="1:16">
      <c r="A71" s="12"/>
      <c r="B71" s="25">
        <v>342.6</v>
      </c>
      <c r="C71" s="20" t="s">
        <v>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14743012</v>
      </c>
      <c r="N71" s="47">
        <f t="shared" si="10"/>
        <v>14743012</v>
      </c>
      <c r="O71" s="48">
        <f t="shared" si="11"/>
        <v>29.020877377395109</v>
      </c>
      <c r="P71" s="9"/>
    </row>
    <row r="72" spans="1:16">
      <c r="A72" s="12"/>
      <c r="B72" s="25">
        <v>342.9</v>
      </c>
      <c r="C72" s="20" t="s">
        <v>89</v>
      </c>
      <c r="D72" s="47">
        <v>612640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612640</v>
      </c>
      <c r="O72" s="48">
        <f t="shared" si="11"/>
        <v>1.2059510170979539</v>
      </c>
      <c r="P72" s="9"/>
    </row>
    <row r="73" spans="1:16">
      <c r="A73" s="12"/>
      <c r="B73" s="25">
        <v>343.1</v>
      </c>
      <c r="C73" s="20" t="s">
        <v>90</v>
      </c>
      <c r="D73" s="47">
        <v>0</v>
      </c>
      <c r="E73" s="47">
        <v>238119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238119</v>
      </c>
      <c r="O73" s="48">
        <f t="shared" si="11"/>
        <v>0.46872527135078956</v>
      </c>
      <c r="P73" s="9"/>
    </row>
    <row r="74" spans="1:16">
      <c r="A74" s="12"/>
      <c r="B74" s="25">
        <v>343.3</v>
      </c>
      <c r="C74" s="20" t="s">
        <v>91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6370928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6370928</v>
      </c>
      <c r="O74" s="48">
        <f t="shared" si="11"/>
        <v>12.540851236383249</v>
      </c>
      <c r="P74" s="9"/>
    </row>
    <row r="75" spans="1:16">
      <c r="A75" s="12"/>
      <c r="B75" s="25">
        <v>343.4</v>
      </c>
      <c r="C75" s="20" t="s">
        <v>92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24248560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24248560</v>
      </c>
      <c r="O75" s="48">
        <f t="shared" si="11"/>
        <v>47.732070376013262</v>
      </c>
      <c r="P75" s="9"/>
    </row>
    <row r="76" spans="1:16">
      <c r="A76" s="12"/>
      <c r="B76" s="25">
        <v>343.5</v>
      </c>
      <c r="C76" s="20" t="s">
        <v>93</v>
      </c>
      <c r="D76" s="47">
        <v>0</v>
      </c>
      <c r="E76" s="47">
        <v>4535962</v>
      </c>
      <c r="F76" s="47">
        <v>0</v>
      </c>
      <c r="G76" s="47">
        <v>0</v>
      </c>
      <c r="H76" s="47">
        <v>0</v>
      </c>
      <c r="I76" s="47">
        <v>5216523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9752485</v>
      </c>
      <c r="O76" s="48">
        <f t="shared" si="11"/>
        <v>19.197276059321201</v>
      </c>
      <c r="P76" s="9"/>
    </row>
    <row r="77" spans="1:16">
      <c r="A77" s="12"/>
      <c r="B77" s="25">
        <v>343.6</v>
      </c>
      <c r="C77" s="20" t="s">
        <v>167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1500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1500</v>
      </c>
      <c r="O77" s="48">
        <f t="shared" si="11"/>
        <v>2.9526745325916216E-3</v>
      </c>
      <c r="P77" s="9"/>
    </row>
    <row r="78" spans="1:16">
      <c r="A78" s="12"/>
      <c r="B78" s="25">
        <v>343.7</v>
      </c>
      <c r="C78" s="20" t="s">
        <v>94</v>
      </c>
      <c r="D78" s="47">
        <v>87953</v>
      </c>
      <c r="E78" s="47">
        <v>260179</v>
      </c>
      <c r="F78" s="47">
        <v>0</v>
      </c>
      <c r="G78" s="47">
        <v>0</v>
      </c>
      <c r="H78" s="47">
        <v>0</v>
      </c>
      <c r="I78" s="47">
        <v>36415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384547</v>
      </c>
      <c r="O78" s="48">
        <f t="shared" si="11"/>
        <v>0.75696142232300689</v>
      </c>
      <c r="P78" s="9"/>
    </row>
    <row r="79" spans="1:16">
      <c r="A79" s="12"/>
      <c r="B79" s="25">
        <v>343.9</v>
      </c>
      <c r="C79" s="20" t="s">
        <v>95</v>
      </c>
      <c r="D79" s="47">
        <v>0</v>
      </c>
      <c r="E79" s="47">
        <v>351</v>
      </c>
      <c r="F79" s="47">
        <v>0</v>
      </c>
      <c r="G79" s="47">
        <v>0</v>
      </c>
      <c r="H79" s="47">
        <v>0</v>
      </c>
      <c r="I79" s="47">
        <v>91184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91535</v>
      </c>
      <c r="O79" s="48">
        <f t="shared" si="11"/>
        <v>0.1801820422271827</v>
      </c>
      <c r="P79" s="9"/>
    </row>
    <row r="80" spans="1:16">
      <c r="A80" s="12"/>
      <c r="B80" s="25">
        <v>344.1</v>
      </c>
      <c r="C80" s="20" t="s">
        <v>96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6938687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6938687</v>
      </c>
      <c r="O80" s="48">
        <f t="shared" si="11"/>
        <v>13.658456263016374</v>
      </c>
      <c r="P80" s="9"/>
    </row>
    <row r="81" spans="1:16">
      <c r="A81" s="12"/>
      <c r="B81" s="25">
        <v>344.3</v>
      </c>
      <c r="C81" s="20" t="s">
        <v>97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2748012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2748012</v>
      </c>
      <c r="O81" s="48">
        <f t="shared" si="11"/>
        <v>5.409323365104111</v>
      </c>
      <c r="P81" s="9"/>
    </row>
    <row r="82" spans="1:16">
      <c r="A82" s="12"/>
      <c r="B82" s="25">
        <v>344.9</v>
      </c>
      <c r="C82" s="20" t="s">
        <v>99</v>
      </c>
      <c r="D82" s="47">
        <v>27013</v>
      </c>
      <c r="E82" s="47">
        <v>2074997</v>
      </c>
      <c r="F82" s="47">
        <v>0</v>
      </c>
      <c r="G82" s="47">
        <v>0</v>
      </c>
      <c r="H82" s="47">
        <v>0</v>
      </c>
      <c r="I82" s="47">
        <v>2207028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4309038</v>
      </c>
      <c r="O82" s="48">
        <f t="shared" si="11"/>
        <v>8.482124508379691</v>
      </c>
      <c r="P82" s="9"/>
    </row>
    <row r="83" spans="1:16">
      <c r="A83" s="12"/>
      <c r="B83" s="25">
        <v>345.1</v>
      </c>
      <c r="C83" s="20" t="s">
        <v>100</v>
      </c>
      <c r="D83" s="47">
        <v>0</v>
      </c>
      <c r="E83" s="47">
        <v>1574350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1574350</v>
      </c>
      <c r="O83" s="48">
        <f t="shared" si="11"/>
        <v>3.0990287669237464</v>
      </c>
      <c r="P83" s="9"/>
    </row>
    <row r="84" spans="1:16">
      <c r="A84" s="12"/>
      <c r="B84" s="25">
        <v>346.1</v>
      </c>
      <c r="C84" s="20" t="s">
        <v>101</v>
      </c>
      <c r="D84" s="47">
        <v>33830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33830</v>
      </c>
      <c r="O84" s="48">
        <f t="shared" si="11"/>
        <v>6.6592652958383042E-2</v>
      </c>
      <c r="P84" s="9"/>
    </row>
    <row r="85" spans="1:16">
      <c r="A85" s="12"/>
      <c r="B85" s="25">
        <v>346.4</v>
      </c>
      <c r="C85" s="20" t="s">
        <v>102</v>
      </c>
      <c r="D85" s="47">
        <v>0</v>
      </c>
      <c r="E85" s="47">
        <v>67212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67212</v>
      </c>
      <c r="O85" s="48">
        <f t="shared" si="11"/>
        <v>0.13230344045636538</v>
      </c>
      <c r="P85" s="9"/>
    </row>
    <row r="86" spans="1:16">
      <c r="A86" s="12"/>
      <c r="B86" s="25">
        <v>347.1</v>
      </c>
      <c r="C86" s="20" t="s">
        <v>104</v>
      </c>
      <c r="D86" s="47">
        <v>0</v>
      </c>
      <c r="E86" s="47">
        <v>90994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90994</v>
      </c>
      <c r="O86" s="48">
        <f t="shared" si="11"/>
        <v>0.17911711094576133</v>
      </c>
      <c r="P86" s="9"/>
    </row>
    <row r="87" spans="1:16">
      <c r="A87" s="12"/>
      <c r="B87" s="25">
        <v>347.2</v>
      </c>
      <c r="C87" s="20" t="s">
        <v>105</v>
      </c>
      <c r="D87" s="47">
        <v>1205714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1205714</v>
      </c>
      <c r="O87" s="48">
        <f t="shared" si="11"/>
        <v>2.3733873475927827</v>
      </c>
      <c r="P87" s="9"/>
    </row>
    <row r="88" spans="1:16">
      <c r="A88" s="12"/>
      <c r="B88" s="25">
        <v>347.4</v>
      </c>
      <c r="C88" s="20" t="s">
        <v>106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363261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363261</v>
      </c>
      <c r="O88" s="48">
        <f t="shared" si="11"/>
        <v>0.71506100225584335</v>
      </c>
      <c r="P88" s="9"/>
    </row>
    <row r="89" spans="1:16">
      <c r="A89" s="12"/>
      <c r="B89" s="25">
        <v>347.5</v>
      </c>
      <c r="C89" s="20" t="s">
        <v>107</v>
      </c>
      <c r="D89" s="47">
        <v>0</v>
      </c>
      <c r="E89" s="47">
        <v>1325723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1325723</v>
      </c>
      <c r="O89" s="48">
        <f t="shared" si="11"/>
        <v>2.6096190262473082</v>
      </c>
      <c r="P89" s="9"/>
    </row>
    <row r="90" spans="1:16">
      <c r="A90" s="12"/>
      <c r="B90" s="25">
        <v>347.9</v>
      </c>
      <c r="C90" s="20" t="s">
        <v>108</v>
      </c>
      <c r="D90" s="47">
        <v>2452389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2452389</v>
      </c>
      <c r="O90" s="48">
        <f t="shared" si="11"/>
        <v>4.8274043628718895</v>
      </c>
      <c r="P90" s="9"/>
    </row>
    <row r="91" spans="1:16">
      <c r="A91" s="12"/>
      <c r="B91" s="25">
        <v>348.11</v>
      </c>
      <c r="C91" s="39" t="s">
        <v>114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1372840</v>
      </c>
      <c r="N91" s="47">
        <f t="shared" si="10"/>
        <v>1372840</v>
      </c>
      <c r="O91" s="48">
        <f t="shared" si="11"/>
        <v>2.7023664702153876</v>
      </c>
      <c r="P91" s="9"/>
    </row>
    <row r="92" spans="1:16">
      <c r="A92" s="12"/>
      <c r="B92" s="25">
        <v>348.21</v>
      </c>
      <c r="C92" s="39" t="s">
        <v>115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684422</v>
      </c>
      <c r="N92" s="47">
        <f t="shared" si="10"/>
        <v>684422</v>
      </c>
      <c r="O92" s="48">
        <f t="shared" si="11"/>
        <v>1.3472502726302817</v>
      </c>
      <c r="P92" s="9"/>
    </row>
    <row r="93" spans="1:16">
      <c r="A93" s="12"/>
      <c r="B93" s="25">
        <v>348.31</v>
      </c>
      <c r="C93" s="39" t="s">
        <v>116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1992077</v>
      </c>
      <c r="N93" s="47">
        <f t="shared" si="10"/>
        <v>1992077</v>
      </c>
      <c r="O93" s="48">
        <f t="shared" si="11"/>
        <v>3.9213033499076797</v>
      </c>
      <c r="P93" s="9"/>
    </row>
    <row r="94" spans="1:16">
      <c r="A94" s="12"/>
      <c r="B94" s="25">
        <v>348.41</v>
      </c>
      <c r="C94" s="39" t="s">
        <v>117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2388576</v>
      </c>
      <c r="N94" s="47">
        <f t="shared" si="10"/>
        <v>2388576</v>
      </c>
      <c r="O94" s="48">
        <f t="shared" si="11"/>
        <v>4.7017916829063768</v>
      </c>
      <c r="P94" s="9"/>
    </row>
    <row r="95" spans="1:16">
      <c r="A95" s="12"/>
      <c r="B95" s="25">
        <v>348.51</v>
      </c>
      <c r="C95" s="39" t="s">
        <v>118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4117147</v>
      </c>
      <c r="N95" s="47">
        <f t="shared" si="10"/>
        <v>4117147</v>
      </c>
      <c r="O95" s="48">
        <f t="shared" si="11"/>
        <v>8.104396729223998</v>
      </c>
      <c r="P95" s="9"/>
    </row>
    <row r="96" spans="1:16">
      <c r="A96" s="12"/>
      <c r="B96" s="25">
        <v>348.71</v>
      </c>
      <c r="C96" s="39" t="s">
        <v>120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616598</v>
      </c>
      <c r="N96" s="47">
        <f t="shared" ref="N96:N101" si="12">SUM(D96:M96)</f>
        <v>616598</v>
      </c>
      <c r="O96" s="48">
        <f t="shared" si="11"/>
        <v>1.2137421409646192</v>
      </c>
      <c r="P96" s="9"/>
    </row>
    <row r="97" spans="1:16">
      <c r="A97" s="12"/>
      <c r="B97" s="25">
        <v>348.92099999999999</v>
      </c>
      <c r="C97" s="20" t="s">
        <v>180</v>
      </c>
      <c r="D97" s="47">
        <v>177275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177275</v>
      </c>
      <c r="O97" s="48">
        <f t="shared" si="11"/>
        <v>0.34895691851011978</v>
      </c>
      <c r="P97" s="9"/>
    </row>
    <row r="98" spans="1:16">
      <c r="A98" s="12"/>
      <c r="B98" s="25">
        <v>348.92200000000003</v>
      </c>
      <c r="C98" s="20" t="s">
        <v>109</v>
      </c>
      <c r="D98" s="47">
        <v>176775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176775</v>
      </c>
      <c r="O98" s="48">
        <f t="shared" si="11"/>
        <v>0.34797269366592259</v>
      </c>
      <c r="P98" s="9"/>
    </row>
    <row r="99" spans="1:16">
      <c r="A99" s="12"/>
      <c r="B99" s="25">
        <v>348.923</v>
      </c>
      <c r="C99" s="20" t="s">
        <v>110</v>
      </c>
      <c r="D99" s="47">
        <v>523526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523526</v>
      </c>
      <c r="O99" s="48">
        <f t="shared" si="11"/>
        <v>1.0305345915663742</v>
      </c>
      <c r="P99" s="9"/>
    </row>
    <row r="100" spans="1:16">
      <c r="A100" s="12"/>
      <c r="B100" s="25">
        <v>348.92399999999998</v>
      </c>
      <c r="C100" s="20" t="s">
        <v>111</v>
      </c>
      <c r="D100" s="47">
        <v>601136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601136</v>
      </c>
      <c r="O100" s="48">
        <f t="shared" si="11"/>
        <v>1.1833059718826646</v>
      </c>
      <c r="P100" s="9"/>
    </row>
    <row r="101" spans="1:16">
      <c r="A101" s="12"/>
      <c r="B101" s="25">
        <v>348.93</v>
      </c>
      <c r="C101" s="20" t="s">
        <v>112</v>
      </c>
      <c r="D101" s="47">
        <v>1658477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1658477</v>
      </c>
      <c r="O101" s="48">
        <f t="shared" ref="O101:O132" si="13">(N101/O$134)</f>
        <v>3.2646285338593031</v>
      </c>
      <c r="P101" s="9"/>
    </row>
    <row r="102" spans="1:16">
      <c r="A102" s="12"/>
      <c r="B102" s="25">
        <v>349</v>
      </c>
      <c r="C102" s="20" t="s">
        <v>1</v>
      </c>
      <c r="D102" s="47">
        <v>25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25</v>
      </c>
      <c r="O102" s="48">
        <f t="shared" si="13"/>
        <v>4.9211242209860357E-5</v>
      </c>
      <c r="P102" s="9"/>
    </row>
    <row r="103" spans="1:16" ht="15.75">
      <c r="A103" s="29" t="s">
        <v>70</v>
      </c>
      <c r="B103" s="30"/>
      <c r="C103" s="31"/>
      <c r="D103" s="32">
        <f t="shared" ref="D103:M103" si="14">SUM(D104:D110)</f>
        <v>2162330</v>
      </c>
      <c r="E103" s="32">
        <f t="shared" si="14"/>
        <v>644009</v>
      </c>
      <c r="F103" s="32">
        <f t="shared" si="14"/>
        <v>0</v>
      </c>
      <c r="G103" s="32">
        <f t="shared" si="14"/>
        <v>0</v>
      </c>
      <c r="H103" s="32">
        <f t="shared" si="14"/>
        <v>0</v>
      </c>
      <c r="I103" s="32">
        <f t="shared" si="14"/>
        <v>0</v>
      </c>
      <c r="J103" s="32">
        <f t="shared" si="14"/>
        <v>0</v>
      </c>
      <c r="K103" s="32">
        <f t="shared" si="14"/>
        <v>0</v>
      </c>
      <c r="L103" s="32">
        <f t="shared" si="14"/>
        <v>0</v>
      </c>
      <c r="M103" s="32">
        <f t="shared" si="14"/>
        <v>0</v>
      </c>
      <c r="N103" s="32">
        <f>SUM(D103:M103)</f>
        <v>2806339</v>
      </c>
      <c r="O103" s="46">
        <f t="shared" si="13"/>
        <v>5.524137130079092</v>
      </c>
      <c r="P103" s="10"/>
    </row>
    <row r="104" spans="1:16">
      <c r="A104" s="13"/>
      <c r="B104" s="40">
        <v>351.1</v>
      </c>
      <c r="C104" s="21" t="s">
        <v>122</v>
      </c>
      <c r="D104" s="47">
        <v>544337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544337</v>
      </c>
      <c r="O104" s="48">
        <f t="shared" si="13"/>
        <v>1.0714999980315503</v>
      </c>
      <c r="P104" s="9"/>
    </row>
    <row r="105" spans="1:16">
      <c r="A105" s="13"/>
      <c r="B105" s="40">
        <v>351.5</v>
      </c>
      <c r="C105" s="21" t="s">
        <v>181</v>
      </c>
      <c r="D105" s="47">
        <v>0</v>
      </c>
      <c r="E105" s="47">
        <v>52914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0" si="15">SUM(D105:M105)</f>
        <v>52914</v>
      </c>
      <c r="O105" s="48">
        <f t="shared" si="13"/>
        <v>0.10415854681170204</v>
      </c>
      <c r="P105" s="9"/>
    </row>
    <row r="106" spans="1:16">
      <c r="A106" s="13"/>
      <c r="B106" s="40">
        <v>351.6</v>
      </c>
      <c r="C106" s="21" t="s">
        <v>123</v>
      </c>
      <c r="D106" s="47">
        <v>274316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274316</v>
      </c>
      <c r="O106" s="48">
        <f t="shared" si="13"/>
        <v>0.53997724472160213</v>
      </c>
      <c r="P106" s="9"/>
    </row>
    <row r="107" spans="1:16">
      <c r="A107" s="13"/>
      <c r="B107" s="40">
        <v>352</v>
      </c>
      <c r="C107" s="21" t="s">
        <v>124</v>
      </c>
      <c r="D107" s="47">
        <v>0</v>
      </c>
      <c r="E107" s="47">
        <v>423106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423106</v>
      </c>
      <c r="O107" s="48">
        <f t="shared" si="13"/>
        <v>0.83286287385780711</v>
      </c>
      <c r="P107" s="9"/>
    </row>
    <row r="108" spans="1:16">
      <c r="A108" s="13"/>
      <c r="B108" s="40">
        <v>353</v>
      </c>
      <c r="C108" s="21" t="s">
        <v>182</v>
      </c>
      <c r="D108" s="47">
        <v>1011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1011</v>
      </c>
      <c r="O108" s="48">
        <f t="shared" si="13"/>
        <v>1.9901026349667529E-3</v>
      </c>
      <c r="P108" s="9"/>
    </row>
    <row r="109" spans="1:16">
      <c r="A109" s="13"/>
      <c r="B109" s="40">
        <v>354</v>
      </c>
      <c r="C109" s="21" t="s">
        <v>125</v>
      </c>
      <c r="D109" s="47">
        <v>40378</v>
      </c>
      <c r="E109" s="47">
        <v>167989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208367</v>
      </c>
      <c r="O109" s="48">
        <f t="shared" si="13"/>
        <v>0.41015995622167895</v>
      </c>
      <c r="P109" s="9"/>
    </row>
    <row r="110" spans="1:16">
      <c r="A110" s="13"/>
      <c r="B110" s="40">
        <v>359</v>
      </c>
      <c r="C110" s="21" t="s">
        <v>127</v>
      </c>
      <c r="D110" s="47">
        <v>1302288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1302288</v>
      </c>
      <c r="O110" s="48">
        <f t="shared" si="13"/>
        <v>2.563488407799785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SUM(D112:D123)</f>
        <v>8538106</v>
      </c>
      <c r="E111" s="32">
        <f t="shared" si="16"/>
        <v>20012183</v>
      </c>
      <c r="F111" s="32">
        <f t="shared" si="16"/>
        <v>1054883</v>
      </c>
      <c r="G111" s="32">
        <f t="shared" si="16"/>
        <v>8402512</v>
      </c>
      <c r="H111" s="32">
        <f t="shared" si="16"/>
        <v>0</v>
      </c>
      <c r="I111" s="32">
        <f t="shared" si="16"/>
        <v>7297987</v>
      </c>
      <c r="J111" s="32">
        <f t="shared" si="16"/>
        <v>2435426</v>
      </c>
      <c r="K111" s="32">
        <f t="shared" si="16"/>
        <v>209975</v>
      </c>
      <c r="L111" s="32">
        <f t="shared" si="16"/>
        <v>0</v>
      </c>
      <c r="M111" s="32">
        <f t="shared" si="16"/>
        <v>3588512</v>
      </c>
      <c r="N111" s="32">
        <f>SUM(D111:M111)</f>
        <v>51539584</v>
      </c>
      <c r="O111" s="46">
        <f t="shared" si="13"/>
        <v>101.45307806477774</v>
      </c>
      <c r="P111" s="10"/>
    </row>
    <row r="112" spans="1:16">
      <c r="A112" s="12"/>
      <c r="B112" s="25">
        <v>361.1</v>
      </c>
      <c r="C112" s="20" t="s">
        <v>129</v>
      </c>
      <c r="D112" s="47">
        <v>6060715</v>
      </c>
      <c r="E112" s="47">
        <v>6729293</v>
      </c>
      <c r="F112" s="47">
        <v>612200</v>
      </c>
      <c r="G112" s="47">
        <v>7524595</v>
      </c>
      <c r="H112" s="47">
        <v>0</v>
      </c>
      <c r="I112" s="47">
        <v>2381898</v>
      </c>
      <c r="J112" s="47">
        <v>2110792</v>
      </c>
      <c r="K112" s="47">
        <v>87957</v>
      </c>
      <c r="L112" s="47">
        <v>0</v>
      </c>
      <c r="M112" s="47">
        <v>823752</v>
      </c>
      <c r="N112" s="47">
        <f>SUM(D112:M112)</f>
        <v>26331202</v>
      </c>
      <c r="O112" s="48">
        <f t="shared" si="13"/>
        <v>51.831646371950377</v>
      </c>
      <c r="P112" s="9"/>
    </row>
    <row r="113" spans="1:16">
      <c r="A113" s="12"/>
      <c r="B113" s="25">
        <v>361.2</v>
      </c>
      <c r="C113" s="20" t="s">
        <v>130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74521</v>
      </c>
      <c r="L113" s="47">
        <v>0</v>
      </c>
      <c r="M113" s="47">
        <v>0</v>
      </c>
      <c r="N113" s="47">
        <f t="shared" ref="N113:N123" si="17">SUM(D113:M113)</f>
        <v>74521</v>
      </c>
      <c r="O113" s="48">
        <f t="shared" si="13"/>
        <v>0.14669083922884016</v>
      </c>
      <c r="P113" s="9"/>
    </row>
    <row r="114" spans="1:16">
      <c r="A114" s="12"/>
      <c r="B114" s="25">
        <v>361.3</v>
      </c>
      <c r="C114" s="20" t="s">
        <v>131</v>
      </c>
      <c r="D114" s="47">
        <v>639383</v>
      </c>
      <c r="E114" s="47">
        <v>646241</v>
      </c>
      <c r="F114" s="47">
        <v>0</v>
      </c>
      <c r="G114" s="47">
        <v>748627</v>
      </c>
      <c r="H114" s="47">
        <v>0</v>
      </c>
      <c r="I114" s="47">
        <v>252953</v>
      </c>
      <c r="J114" s="47">
        <v>188377</v>
      </c>
      <c r="K114" s="47">
        <v>47497</v>
      </c>
      <c r="L114" s="47">
        <v>0</v>
      </c>
      <c r="M114" s="47">
        <v>0</v>
      </c>
      <c r="N114" s="47">
        <f t="shared" si="17"/>
        <v>2523078</v>
      </c>
      <c r="O114" s="48">
        <f t="shared" si="13"/>
        <v>4.9665521028948021</v>
      </c>
      <c r="P114" s="9"/>
    </row>
    <row r="115" spans="1:16">
      <c r="A115" s="12"/>
      <c r="B115" s="25">
        <v>362</v>
      </c>
      <c r="C115" s="20" t="s">
        <v>132</v>
      </c>
      <c r="D115" s="47">
        <v>1049896</v>
      </c>
      <c r="E115" s="47">
        <v>1029225</v>
      </c>
      <c r="F115" s="47">
        <v>442683</v>
      </c>
      <c r="G115" s="47">
        <v>0</v>
      </c>
      <c r="H115" s="47">
        <v>0</v>
      </c>
      <c r="I115" s="47">
        <v>3053576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5575380</v>
      </c>
      <c r="O115" s="48">
        <f t="shared" si="13"/>
        <v>10.974855023680449</v>
      </c>
      <c r="P115" s="9"/>
    </row>
    <row r="116" spans="1:16">
      <c r="A116" s="12"/>
      <c r="B116" s="25">
        <v>363.11</v>
      </c>
      <c r="C116" s="20" t="s">
        <v>26</v>
      </c>
      <c r="D116" s="47">
        <v>0</v>
      </c>
      <c r="E116" s="47">
        <v>464608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464608</v>
      </c>
      <c r="O116" s="48">
        <f t="shared" si="13"/>
        <v>0.914557472825552</v>
      </c>
      <c r="P116" s="9"/>
    </row>
    <row r="117" spans="1:16">
      <c r="A117" s="12"/>
      <c r="B117" s="25">
        <v>363.22</v>
      </c>
      <c r="C117" s="20" t="s">
        <v>183</v>
      </c>
      <c r="D117" s="47">
        <v>0</v>
      </c>
      <c r="E117" s="47">
        <v>268963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268963</v>
      </c>
      <c r="O117" s="48">
        <f t="shared" si="13"/>
        <v>0.52944013353962682</v>
      </c>
      <c r="P117" s="9"/>
    </row>
    <row r="118" spans="1:16">
      <c r="A118" s="12"/>
      <c r="B118" s="25">
        <v>363.24</v>
      </c>
      <c r="C118" s="20" t="s">
        <v>184</v>
      </c>
      <c r="D118" s="47">
        <v>0</v>
      </c>
      <c r="E118" s="47">
        <v>7782478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7782478</v>
      </c>
      <c r="O118" s="48">
        <f t="shared" si="13"/>
        <v>15.319416394036384</v>
      </c>
      <c r="P118" s="9"/>
    </row>
    <row r="119" spans="1:16">
      <c r="A119" s="12"/>
      <c r="B119" s="25">
        <v>363.27</v>
      </c>
      <c r="C119" s="20" t="s">
        <v>185</v>
      </c>
      <c r="D119" s="47">
        <v>0</v>
      </c>
      <c r="E119" s="47">
        <v>386444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386444</v>
      </c>
      <c r="O119" s="48">
        <f t="shared" si="13"/>
        <v>0.76069557138189103</v>
      </c>
      <c r="P119" s="9"/>
    </row>
    <row r="120" spans="1:16">
      <c r="A120" s="12"/>
      <c r="B120" s="25">
        <v>364</v>
      </c>
      <c r="C120" s="20" t="s">
        <v>224</v>
      </c>
      <c r="D120" s="47">
        <v>107959</v>
      </c>
      <c r="E120" s="47">
        <v>311602</v>
      </c>
      <c r="F120" s="47">
        <v>0</v>
      </c>
      <c r="G120" s="47">
        <v>0</v>
      </c>
      <c r="H120" s="47">
        <v>0</v>
      </c>
      <c r="I120" s="47">
        <v>611307</v>
      </c>
      <c r="J120" s="47">
        <v>27812</v>
      </c>
      <c r="K120" s="47">
        <v>0</v>
      </c>
      <c r="L120" s="47">
        <v>0</v>
      </c>
      <c r="M120" s="47">
        <v>4194</v>
      </c>
      <c r="N120" s="47">
        <f t="shared" si="17"/>
        <v>1062874</v>
      </c>
      <c r="O120" s="48">
        <f t="shared" si="13"/>
        <v>2.0922139941025248</v>
      </c>
      <c r="P120" s="9"/>
    </row>
    <row r="121" spans="1:16">
      <c r="A121" s="12"/>
      <c r="B121" s="25">
        <v>365</v>
      </c>
      <c r="C121" s="20" t="s">
        <v>225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530757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530757</v>
      </c>
      <c r="O121" s="48">
        <f t="shared" si="13"/>
        <v>1.0447684512631541</v>
      </c>
      <c r="P121" s="9"/>
    </row>
    <row r="122" spans="1:16">
      <c r="A122" s="12"/>
      <c r="B122" s="25">
        <v>366</v>
      </c>
      <c r="C122" s="20" t="s">
        <v>135</v>
      </c>
      <c r="D122" s="47">
        <v>143790</v>
      </c>
      <c r="E122" s="47">
        <v>1825610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1969400</v>
      </c>
      <c r="O122" s="48">
        <f t="shared" si="13"/>
        <v>3.8766648163239594</v>
      </c>
      <c r="P122" s="9"/>
    </row>
    <row r="123" spans="1:16">
      <c r="A123" s="12"/>
      <c r="B123" s="25">
        <v>369.9</v>
      </c>
      <c r="C123" s="20" t="s">
        <v>136</v>
      </c>
      <c r="D123" s="47">
        <v>536363</v>
      </c>
      <c r="E123" s="47">
        <v>567719</v>
      </c>
      <c r="F123" s="47">
        <v>0</v>
      </c>
      <c r="G123" s="47">
        <v>129290</v>
      </c>
      <c r="H123" s="47">
        <v>0</v>
      </c>
      <c r="I123" s="47">
        <v>467496</v>
      </c>
      <c r="J123" s="47">
        <v>108445</v>
      </c>
      <c r="K123" s="47">
        <v>0</v>
      </c>
      <c r="L123" s="47">
        <v>0</v>
      </c>
      <c r="M123" s="47">
        <v>2760566</v>
      </c>
      <c r="N123" s="47">
        <f t="shared" si="17"/>
        <v>4569879</v>
      </c>
      <c r="O123" s="48">
        <f t="shared" si="13"/>
        <v>8.9955768935501776</v>
      </c>
      <c r="P123" s="9"/>
    </row>
    <row r="124" spans="1:16" ht="15.75">
      <c r="A124" s="29" t="s">
        <v>71</v>
      </c>
      <c r="B124" s="30"/>
      <c r="C124" s="31"/>
      <c r="D124" s="32">
        <f t="shared" ref="D124:M124" si="18">SUM(D125:D131)</f>
        <v>10827593</v>
      </c>
      <c r="E124" s="32">
        <f t="shared" si="18"/>
        <v>13575461</v>
      </c>
      <c r="F124" s="32">
        <f t="shared" si="18"/>
        <v>23233731</v>
      </c>
      <c r="G124" s="32">
        <f t="shared" si="18"/>
        <v>47951352</v>
      </c>
      <c r="H124" s="32">
        <f t="shared" si="18"/>
        <v>0</v>
      </c>
      <c r="I124" s="32">
        <f t="shared" si="18"/>
        <v>20856813</v>
      </c>
      <c r="J124" s="32">
        <f t="shared" si="18"/>
        <v>1235400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>SUM(D124:M124)</f>
        <v>117680350</v>
      </c>
      <c r="O124" s="46">
        <f t="shared" si="13"/>
        <v>231.64784828764562</v>
      </c>
      <c r="P124" s="9"/>
    </row>
    <row r="125" spans="1:16">
      <c r="A125" s="12"/>
      <c r="B125" s="25">
        <v>381</v>
      </c>
      <c r="C125" s="20" t="s">
        <v>137</v>
      </c>
      <c r="D125" s="47">
        <v>7727593</v>
      </c>
      <c r="E125" s="47">
        <v>12675461</v>
      </c>
      <c r="F125" s="47">
        <v>23233731</v>
      </c>
      <c r="G125" s="47">
        <v>38551352</v>
      </c>
      <c r="H125" s="47">
        <v>0</v>
      </c>
      <c r="I125" s="47">
        <v>10011432</v>
      </c>
      <c r="J125" s="47">
        <v>1175000</v>
      </c>
      <c r="K125" s="47">
        <v>0</v>
      </c>
      <c r="L125" s="47">
        <v>0</v>
      </c>
      <c r="M125" s="47">
        <v>0</v>
      </c>
      <c r="N125" s="47">
        <f>SUM(D125:M125)</f>
        <v>93374569</v>
      </c>
      <c r="O125" s="48">
        <f t="shared" si="13"/>
        <v>183.80314125201275</v>
      </c>
      <c r="P125" s="9"/>
    </row>
    <row r="126" spans="1:16">
      <c r="A126" s="12"/>
      <c r="B126" s="25">
        <v>384</v>
      </c>
      <c r="C126" s="20" t="s">
        <v>139</v>
      </c>
      <c r="D126" s="47">
        <v>3100000</v>
      </c>
      <c r="E126" s="47">
        <v>900000</v>
      </c>
      <c r="F126" s="47">
        <v>0</v>
      </c>
      <c r="G126" s="47">
        <v>9400000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ref="N126:N131" si="19">SUM(D126:M126)</f>
        <v>13400000</v>
      </c>
      <c r="O126" s="48">
        <f t="shared" si="13"/>
        <v>26.377225824485151</v>
      </c>
      <c r="P126" s="9"/>
    </row>
    <row r="127" spans="1:16">
      <c r="A127" s="12"/>
      <c r="B127" s="25">
        <v>389.4</v>
      </c>
      <c r="C127" s="20" t="s">
        <v>226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42500</v>
      </c>
      <c r="J127" s="47">
        <v>60400</v>
      </c>
      <c r="K127" s="47">
        <v>0</v>
      </c>
      <c r="L127" s="47">
        <v>0</v>
      </c>
      <c r="M127" s="47">
        <v>0</v>
      </c>
      <c r="N127" s="47">
        <f t="shared" si="19"/>
        <v>102900</v>
      </c>
      <c r="O127" s="48">
        <f t="shared" si="13"/>
        <v>0.20255347293578524</v>
      </c>
      <c r="P127" s="9"/>
    </row>
    <row r="128" spans="1:16">
      <c r="A128" s="12"/>
      <c r="B128" s="25">
        <v>389.5</v>
      </c>
      <c r="C128" s="20" t="s">
        <v>227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8274559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8274559</v>
      </c>
      <c r="O128" s="48">
        <f t="shared" si="13"/>
        <v>16.288053085151198</v>
      </c>
      <c r="P128" s="9"/>
    </row>
    <row r="129" spans="1:119">
      <c r="A129" s="12"/>
      <c r="B129" s="25">
        <v>389.6</v>
      </c>
      <c r="C129" s="20" t="s">
        <v>248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603595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603595</v>
      </c>
      <c r="O129" s="48">
        <f t="shared" si="13"/>
        <v>1.1881463896664266</v>
      </c>
      <c r="P129" s="9"/>
    </row>
    <row r="130" spans="1:119">
      <c r="A130" s="12"/>
      <c r="B130" s="25">
        <v>389.8</v>
      </c>
      <c r="C130" s="20" t="s">
        <v>228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1920727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1920727</v>
      </c>
      <c r="O130" s="48">
        <f t="shared" si="13"/>
        <v>3.780854464640738</v>
      </c>
      <c r="P130" s="9"/>
    </row>
    <row r="131" spans="1:119" ht="15.75" thickBot="1">
      <c r="A131" s="12"/>
      <c r="B131" s="25">
        <v>389.9</v>
      </c>
      <c r="C131" s="20" t="s">
        <v>229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4000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4000</v>
      </c>
      <c r="O131" s="48">
        <f t="shared" si="13"/>
        <v>7.8737987535776582E-3</v>
      </c>
      <c r="P131" s="9"/>
    </row>
    <row r="132" spans="1:119" ht="16.5" thickBot="1">
      <c r="A132" s="14" t="s">
        <v>113</v>
      </c>
      <c r="B132" s="23"/>
      <c r="C132" s="22"/>
      <c r="D132" s="15">
        <f t="shared" ref="D132:M132" si="20">SUM(D5,D15,D20,D56,D103,D111,D124)</f>
        <v>211928373</v>
      </c>
      <c r="E132" s="15">
        <f t="shared" si="20"/>
        <v>233087945</v>
      </c>
      <c r="F132" s="15">
        <f t="shared" si="20"/>
        <v>27534231</v>
      </c>
      <c r="G132" s="15">
        <f t="shared" si="20"/>
        <v>56855917</v>
      </c>
      <c r="H132" s="15">
        <f t="shared" si="20"/>
        <v>0</v>
      </c>
      <c r="I132" s="15">
        <f t="shared" si="20"/>
        <v>85013903</v>
      </c>
      <c r="J132" s="15">
        <f t="shared" si="20"/>
        <v>58580073</v>
      </c>
      <c r="K132" s="15">
        <f t="shared" si="20"/>
        <v>209975</v>
      </c>
      <c r="L132" s="15">
        <f t="shared" si="20"/>
        <v>0</v>
      </c>
      <c r="M132" s="15">
        <f t="shared" si="20"/>
        <v>38172702</v>
      </c>
      <c r="N132" s="15">
        <f>SUM(D132:M132)</f>
        <v>711383119</v>
      </c>
      <c r="O132" s="38">
        <f t="shared" si="13"/>
        <v>1400.3218789245966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50" t="s">
        <v>256</v>
      </c>
      <c r="M134" s="50"/>
      <c r="N134" s="50"/>
      <c r="O134" s="44">
        <v>508014</v>
      </c>
    </row>
    <row r="135" spans="1:119">
      <c r="A135" s="51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3"/>
    </row>
    <row r="136" spans="1:119" ht="15.75" customHeight="1" thickBot="1">
      <c r="A136" s="54" t="s">
        <v>173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6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152508570</v>
      </c>
      <c r="E5" s="27">
        <f t="shared" si="0"/>
        <v>105729732</v>
      </c>
      <c r="F5" s="27">
        <f t="shared" si="0"/>
        <v>5745518</v>
      </c>
      <c r="G5" s="27">
        <f t="shared" si="0"/>
        <v>0</v>
      </c>
      <c r="H5" s="27">
        <f t="shared" si="0"/>
        <v>0</v>
      </c>
      <c r="I5" s="27">
        <f t="shared" si="0"/>
        <v>158401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264142221</v>
      </c>
      <c r="O5" s="33">
        <f t="shared" ref="O5:O36" si="1">(N5/O$141)</f>
        <v>524.25397742158282</v>
      </c>
      <c r="P5" s="6"/>
    </row>
    <row r="6" spans="1:133">
      <c r="A6" s="12"/>
      <c r="B6" s="25">
        <v>311</v>
      </c>
      <c r="C6" s="20" t="s">
        <v>3</v>
      </c>
      <c r="D6" s="47">
        <v>152309680</v>
      </c>
      <c r="E6" s="47">
        <v>62562218</v>
      </c>
      <c r="F6" s="47">
        <v>5745518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220617416</v>
      </c>
      <c r="O6" s="48">
        <f t="shared" si="1"/>
        <v>437.86849897984297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15326233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0" si="2">SUM(D7:M7)</f>
        <v>15326233</v>
      </c>
      <c r="O7" s="48">
        <f t="shared" si="1"/>
        <v>30.418607743666691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2463646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2463646</v>
      </c>
      <c r="O8" s="48">
        <f t="shared" si="1"/>
        <v>4.8896999865037589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7805466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7805466</v>
      </c>
      <c r="O9" s="48">
        <f t="shared" si="1"/>
        <v>15.491830804772906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5625506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5625506</v>
      </c>
      <c r="O10" s="48">
        <f t="shared" si="1"/>
        <v>11.165174141202435</v>
      </c>
      <c r="P10" s="9"/>
    </row>
    <row r="11" spans="1:133">
      <c r="A11" s="12"/>
      <c r="B11" s="25">
        <v>313.2</v>
      </c>
      <c r="C11" s="20" t="s">
        <v>258</v>
      </c>
      <c r="D11" s="47">
        <v>198890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198890</v>
      </c>
      <c r="O11" s="48">
        <f t="shared" si="1"/>
        <v>0.39474519891077398</v>
      </c>
      <c r="P11" s="9"/>
    </row>
    <row r="12" spans="1:133">
      <c r="A12" s="12"/>
      <c r="B12" s="25">
        <v>313.7</v>
      </c>
      <c r="C12" s="20" t="s">
        <v>21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158401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158401</v>
      </c>
      <c r="O12" s="48">
        <f t="shared" si="1"/>
        <v>0.3143850080580497</v>
      </c>
      <c r="P12" s="9"/>
    </row>
    <row r="13" spans="1:133">
      <c r="A13" s="12"/>
      <c r="B13" s="25">
        <v>314.10000000000002</v>
      </c>
      <c r="C13" s="20" t="s">
        <v>16</v>
      </c>
      <c r="D13" s="47">
        <v>0</v>
      </c>
      <c r="E13" s="47">
        <v>6274007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6274007</v>
      </c>
      <c r="O13" s="48">
        <f t="shared" si="1"/>
        <v>12.452280864712094</v>
      </c>
      <c r="P13" s="9"/>
    </row>
    <row r="14" spans="1:133">
      <c r="A14" s="12"/>
      <c r="B14" s="25">
        <v>314.8</v>
      </c>
      <c r="C14" s="20" t="s">
        <v>17</v>
      </c>
      <c r="D14" s="47">
        <v>0</v>
      </c>
      <c r="E14" s="47">
        <v>339143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339143</v>
      </c>
      <c r="O14" s="48">
        <f t="shared" si="1"/>
        <v>0.67311112169639808</v>
      </c>
      <c r="P14" s="9"/>
    </row>
    <row r="15" spans="1:133">
      <c r="A15" s="12"/>
      <c r="B15" s="25">
        <v>315</v>
      </c>
      <c r="C15" s="20" t="s">
        <v>194</v>
      </c>
      <c r="D15" s="47">
        <v>0</v>
      </c>
      <c r="E15" s="47">
        <v>5333513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5333513</v>
      </c>
      <c r="O15" s="48">
        <f t="shared" si="1"/>
        <v>10.585643572216798</v>
      </c>
      <c r="P15" s="9"/>
    </row>
    <row r="16" spans="1:133" ht="15.75">
      <c r="A16" s="29" t="s">
        <v>259</v>
      </c>
      <c r="B16" s="30"/>
      <c r="C16" s="31"/>
      <c r="D16" s="32">
        <f t="shared" ref="D16:M16" si="3">SUM(D17:D19)</f>
        <v>514964</v>
      </c>
      <c r="E16" s="32">
        <f t="shared" si="3"/>
        <v>2612227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16690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si="2"/>
        <v>3143881</v>
      </c>
      <c r="O16" s="46">
        <f t="shared" si="1"/>
        <v>6.2397904907074411</v>
      </c>
      <c r="P16" s="10"/>
    </row>
    <row r="17" spans="1:16">
      <c r="A17" s="12"/>
      <c r="B17" s="25">
        <v>321</v>
      </c>
      <c r="C17" s="20" t="s">
        <v>260</v>
      </c>
      <c r="D17" s="47">
        <v>412165</v>
      </c>
      <c r="E17" s="47">
        <v>242089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654254</v>
      </c>
      <c r="O17" s="48">
        <f t="shared" si="1"/>
        <v>1.2985249402592867</v>
      </c>
      <c r="P17" s="9"/>
    </row>
    <row r="18" spans="1:16">
      <c r="A18" s="12"/>
      <c r="B18" s="25">
        <v>322</v>
      </c>
      <c r="C18" s="20" t="s">
        <v>0</v>
      </c>
      <c r="D18" s="47">
        <v>0</v>
      </c>
      <c r="E18" s="47">
        <v>1965978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1965978</v>
      </c>
      <c r="O18" s="48">
        <f t="shared" si="1"/>
        <v>3.9019577488270181</v>
      </c>
      <c r="P18" s="9"/>
    </row>
    <row r="19" spans="1:16">
      <c r="A19" s="12"/>
      <c r="B19" s="25">
        <v>329</v>
      </c>
      <c r="C19" s="20" t="s">
        <v>252</v>
      </c>
      <c r="D19" s="47">
        <v>102799</v>
      </c>
      <c r="E19" s="47">
        <v>404160</v>
      </c>
      <c r="F19" s="47">
        <v>0</v>
      </c>
      <c r="G19" s="47">
        <v>0</v>
      </c>
      <c r="H19" s="47">
        <v>0</v>
      </c>
      <c r="I19" s="47">
        <v>16690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523649</v>
      </c>
      <c r="O19" s="48">
        <f t="shared" si="1"/>
        <v>1.0393078016211368</v>
      </c>
      <c r="P19" s="9"/>
    </row>
    <row r="20" spans="1:16" ht="15.75">
      <c r="A20" s="29" t="s">
        <v>30</v>
      </c>
      <c r="B20" s="30"/>
      <c r="C20" s="31"/>
      <c r="D20" s="32">
        <f t="shared" ref="D20:M20" si="4">SUM(D21:D56)</f>
        <v>9950627</v>
      </c>
      <c r="E20" s="32">
        <f t="shared" si="4"/>
        <v>62653584</v>
      </c>
      <c r="F20" s="32">
        <f t="shared" si="4"/>
        <v>367</v>
      </c>
      <c r="G20" s="32">
        <f t="shared" si="4"/>
        <v>183541</v>
      </c>
      <c r="H20" s="32">
        <f t="shared" si="4"/>
        <v>0</v>
      </c>
      <c r="I20" s="32">
        <f t="shared" si="4"/>
        <v>8056611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1392293</v>
      </c>
      <c r="N20" s="45">
        <f t="shared" si="2"/>
        <v>82237023</v>
      </c>
      <c r="O20" s="46">
        <f t="shared" si="1"/>
        <v>163.21921666230023</v>
      </c>
      <c r="P20" s="10"/>
    </row>
    <row r="21" spans="1:16">
      <c r="A21" s="12"/>
      <c r="B21" s="25">
        <v>331.1</v>
      </c>
      <c r="C21" s="20" t="s">
        <v>28</v>
      </c>
      <c r="D21" s="47">
        <v>1009740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1009740</v>
      </c>
      <c r="O21" s="48">
        <f t="shared" si="1"/>
        <v>2.0040726891656941</v>
      </c>
      <c r="P21" s="9"/>
    </row>
    <row r="22" spans="1:16">
      <c r="A22" s="12"/>
      <c r="B22" s="25">
        <v>331.2</v>
      </c>
      <c r="C22" s="20" t="s">
        <v>29</v>
      </c>
      <c r="D22" s="47">
        <v>0</v>
      </c>
      <c r="E22" s="47">
        <v>570352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570352</v>
      </c>
      <c r="O22" s="48">
        <f t="shared" si="1"/>
        <v>1.1320011749668548</v>
      </c>
      <c r="P22" s="9"/>
    </row>
    <row r="23" spans="1:16">
      <c r="A23" s="12"/>
      <c r="B23" s="25">
        <v>331.39</v>
      </c>
      <c r="C23" s="20" t="s">
        <v>34</v>
      </c>
      <c r="D23" s="47">
        <v>0</v>
      </c>
      <c r="E23" s="47">
        <v>2504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2504</v>
      </c>
      <c r="O23" s="48">
        <f t="shared" si="1"/>
        <v>4.9697922372797928E-3</v>
      </c>
      <c r="P23" s="9"/>
    </row>
    <row r="24" spans="1:16">
      <c r="A24" s="12"/>
      <c r="B24" s="25">
        <v>331.41</v>
      </c>
      <c r="C24" s="20" t="s">
        <v>35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2419784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2419784</v>
      </c>
      <c r="O24" s="48">
        <f t="shared" si="1"/>
        <v>4.8026452632163927</v>
      </c>
      <c r="P24" s="9"/>
    </row>
    <row r="25" spans="1:16">
      <c r="A25" s="12"/>
      <c r="B25" s="25">
        <v>331.42</v>
      </c>
      <c r="C25" s="20" t="s">
        <v>36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2333117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2333117</v>
      </c>
      <c r="O25" s="48">
        <f t="shared" si="1"/>
        <v>4.6306336882050791</v>
      </c>
      <c r="P25" s="9"/>
    </row>
    <row r="26" spans="1:16">
      <c r="A26" s="12"/>
      <c r="B26" s="25">
        <v>331.5</v>
      </c>
      <c r="C26" s="20" t="s">
        <v>31</v>
      </c>
      <c r="D26" s="47">
        <v>0</v>
      </c>
      <c r="E26" s="47">
        <v>7414686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7414686</v>
      </c>
      <c r="O26" s="48">
        <f t="shared" si="1"/>
        <v>14.716233596113083</v>
      </c>
      <c r="P26" s="9"/>
    </row>
    <row r="27" spans="1:16">
      <c r="A27" s="12"/>
      <c r="B27" s="25">
        <v>331.61</v>
      </c>
      <c r="C27" s="20" t="s">
        <v>253</v>
      </c>
      <c r="D27" s="47">
        <v>0</v>
      </c>
      <c r="E27" s="47">
        <v>243905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243905</v>
      </c>
      <c r="O27" s="48">
        <f t="shared" si="1"/>
        <v>0.4840883289272076</v>
      </c>
      <c r="P27" s="9"/>
    </row>
    <row r="28" spans="1:16">
      <c r="A28" s="12"/>
      <c r="B28" s="25">
        <v>333</v>
      </c>
      <c r="C28" s="20" t="s">
        <v>4</v>
      </c>
      <c r="D28" s="47">
        <v>0</v>
      </c>
      <c r="E28" s="47">
        <v>10861</v>
      </c>
      <c r="F28" s="47">
        <v>0</v>
      </c>
      <c r="G28" s="47">
        <v>0</v>
      </c>
      <c r="H28" s="47">
        <v>0</v>
      </c>
      <c r="I28" s="47">
        <v>190705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201566</v>
      </c>
      <c r="O28" s="48">
        <f t="shared" si="1"/>
        <v>0.4000563666531704</v>
      </c>
      <c r="P28" s="9"/>
    </row>
    <row r="29" spans="1:16">
      <c r="A29" s="12"/>
      <c r="B29" s="25">
        <v>334.1</v>
      </c>
      <c r="C29" s="20" t="s">
        <v>32</v>
      </c>
      <c r="D29" s="47">
        <v>0</v>
      </c>
      <c r="E29" s="47">
        <v>4978951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4978951</v>
      </c>
      <c r="O29" s="48">
        <f t="shared" si="1"/>
        <v>9.8819297242797379</v>
      </c>
      <c r="P29" s="9"/>
    </row>
    <row r="30" spans="1:16">
      <c r="A30" s="12"/>
      <c r="B30" s="25">
        <v>334.2</v>
      </c>
      <c r="C30" s="20" t="s">
        <v>33</v>
      </c>
      <c r="D30" s="47">
        <v>0</v>
      </c>
      <c r="E30" s="47">
        <v>856058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856058</v>
      </c>
      <c r="O30" s="48">
        <f t="shared" si="1"/>
        <v>1.6990536753439556</v>
      </c>
      <c r="P30" s="9"/>
    </row>
    <row r="31" spans="1:16">
      <c r="A31" s="12"/>
      <c r="B31" s="25">
        <v>334.34</v>
      </c>
      <c r="C31" s="20" t="s">
        <v>39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36227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36227</v>
      </c>
      <c r="O31" s="48">
        <f t="shared" si="1"/>
        <v>7.190122339454276E-2</v>
      </c>
      <c r="P31" s="9"/>
    </row>
    <row r="32" spans="1:16">
      <c r="A32" s="12"/>
      <c r="B32" s="25">
        <v>334.39</v>
      </c>
      <c r="C32" s="20" t="s">
        <v>40</v>
      </c>
      <c r="D32" s="47">
        <v>0</v>
      </c>
      <c r="E32" s="47">
        <v>8859727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3" si="5">SUM(D32:M32)</f>
        <v>8859727</v>
      </c>
      <c r="O32" s="48">
        <f t="shared" si="1"/>
        <v>17.584266161748477</v>
      </c>
      <c r="P32" s="9"/>
    </row>
    <row r="33" spans="1:16">
      <c r="A33" s="12"/>
      <c r="B33" s="25">
        <v>334.41</v>
      </c>
      <c r="C33" s="20" t="s">
        <v>41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245558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245558</v>
      </c>
      <c r="O33" s="48">
        <f t="shared" si="1"/>
        <v>0.48736910631068348</v>
      </c>
      <c r="P33" s="9"/>
    </row>
    <row r="34" spans="1:16">
      <c r="A34" s="12"/>
      <c r="B34" s="25">
        <v>334.42</v>
      </c>
      <c r="C34" s="20" t="s">
        <v>42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2822329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2822329</v>
      </c>
      <c r="O34" s="48">
        <f t="shared" si="1"/>
        <v>5.6015929533744568</v>
      </c>
      <c r="P34" s="9"/>
    </row>
    <row r="35" spans="1:16">
      <c r="A35" s="12"/>
      <c r="B35" s="25">
        <v>334.49</v>
      </c>
      <c r="C35" s="20" t="s">
        <v>43</v>
      </c>
      <c r="D35" s="47">
        <v>0</v>
      </c>
      <c r="E35" s="47">
        <v>2931750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2931750</v>
      </c>
      <c r="O35" s="48">
        <f t="shared" si="1"/>
        <v>5.8187653321266106</v>
      </c>
      <c r="P35" s="9"/>
    </row>
    <row r="36" spans="1:16">
      <c r="A36" s="12"/>
      <c r="B36" s="25">
        <v>334.5</v>
      </c>
      <c r="C36" s="20" t="s">
        <v>44</v>
      </c>
      <c r="D36" s="47">
        <v>0</v>
      </c>
      <c r="E36" s="47">
        <v>436589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436589</v>
      </c>
      <c r="O36" s="48">
        <f t="shared" si="1"/>
        <v>0.8665162232754583</v>
      </c>
      <c r="P36" s="9"/>
    </row>
    <row r="37" spans="1:16">
      <c r="A37" s="12"/>
      <c r="B37" s="25">
        <v>334.69</v>
      </c>
      <c r="C37" s="20" t="s">
        <v>45</v>
      </c>
      <c r="D37" s="47">
        <v>0</v>
      </c>
      <c r="E37" s="47">
        <v>983093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983093</v>
      </c>
      <c r="O37" s="48">
        <f t="shared" ref="O37:O68" si="6">(N37/O$141)</f>
        <v>1.9511852875096261</v>
      </c>
      <c r="P37" s="9"/>
    </row>
    <row r="38" spans="1:16">
      <c r="A38" s="12"/>
      <c r="B38" s="25">
        <v>334.7</v>
      </c>
      <c r="C38" s="20" t="s">
        <v>46</v>
      </c>
      <c r="D38" s="47">
        <v>0</v>
      </c>
      <c r="E38" s="47">
        <v>5091173</v>
      </c>
      <c r="F38" s="47">
        <v>0</v>
      </c>
      <c r="G38" s="47">
        <v>183541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5274714</v>
      </c>
      <c r="O38" s="48">
        <f t="shared" si="6"/>
        <v>10.46894276799962</v>
      </c>
      <c r="P38" s="9"/>
    </row>
    <row r="39" spans="1:16">
      <c r="A39" s="12"/>
      <c r="B39" s="25">
        <v>334.82</v>
      </c>
      <c r="C39" s="20" t="s">
        <v>177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867326</v>
      </c>
      <c r="N39" s="47">
        <f>SUM(D39:M39)</f>
        <v>867326</v>
      </c>
      <c r="O39" s="48">
        <f t="shared" si="6"/>
        <v>1.7214177404117148</v>
      </c>
      <c r="P39" s="9"/>
    </row>
    <row r="40" spans="1:16">
      <c r="A40" s="12"/>
      <c r="B40" s="25">
        <v>334.83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524967</v>
      </c>
      <c r="N40" s="47">
        <f t="shared" si="5"/>
        <v>524967</v>
      </c>
      <c r="O40" s="48">
        <f t="shared" si="6"/>
        <v>1.0419236906661586</v>
      </c>
      <c r="P40" s="9"/>
    </row>
    <row r="41" spans="1:16">
      <c r="A41" s="12"/>
      <c r="B41" s="25">
        <v>335.12</v>
      </c>
      <c r="C41" s="20" t="s">
        <v>49</v>
      </c>
      <c r="D41" s="47">
        <v>8393821</v>
      </c>
      <c r="E41" s="47">
        <v>181900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8575721</v>
      </c>
      <c r="O41" s="48">
        <f t="shared" si="6"/>
        <v>17.020587721596367</v>
      </c>
      <c r="P41" s="9"/>
    </row>
    <row r="42" spans="1:16">
      <c r="A42" s="12"/>
      <c r="B42" s="25">
        <v>335.13</v>
      </c>
      <c r="C42" s="20" t="s">
        <v>50</v>
      </c>
      <c r="D42" s="47">
        <v>94190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94190</v>
      </c>
      <c r="O42" s="48">
        <f t="shared" si="6"/>
        <v>0.1869427838775494</v>
      </c>
      <c r="P42" s="9"/>
    </row>
    <row r="43" spans="1:16">
      <c r="A43" s="12"/>
      <c r="B43" s="25">
        <v>335.14</v>
      </c>
      <c r="C43" s="20" t="s">
        <v>51</v>
      </c>
      <c r="D43" s="47">
        <v>0</v>
      </c>
      <c r="E43" s="47">
        <v>117007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117007</v>
      </c>
      <c r="O43" s="48">
        <f t="shared" si="6"/>
        <v>0.23222862632084534</v>
      </c>
      <c r="P43" s="9"/>
    </row>
    <row r="44" spans="1:16">
      <c r="A44" s="12"/>
      <c r="B44" s="25">
        <v>335.15</v>
      </c>
      <c r="C44" s="20" t="s">
        <v>52</v>
      </c>
      <c r="D44" s="47">
        <v>182690</v>
      </c>
      <c r="E44" s="47">
        <v>26292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208982</v>
      </c>
      <c r="O44" s="48">
        <f t="shared" si="6"/>
        <v>0.41477520819936331</v>
      </c>
      <c r="P44" s="9"/>
    </row>
    <row r="45" spans="1:16">
      <c r="A45" s="12"/>
      <c r="B45" s="25">
        <v>335.16</v>
      </c>
      <c r="C45" s="20" t="s">
        <v>53</v>
      </c>
      <c r="D45" s="47">
        <v>239809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239809</v>
      </c>
      <c r="O45" s="48">
        <f t="shared" si="6"/>
        <v>0.4759588285262899</v>
      </c>
      <c r="P45" s="9"/>
    </row>
    <row r="46" spans="1:16">
      <c r="A46" s="12"/>
      <c r="B46" s="25">
        <v>335.18</v>
      </c>
      <c r="C46" s="20" t="s">
        <v>54</v>
      </c>
      <c r="D46" s="47">
        <v>0</v>
      </c>
      <c r="E46" s="47">
        <v>19741407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19741407</v>
      </c>
      <c r="O46" s="48">
        <f t="shared" si="6"/>
        <v>39.181585967085049</v>
      </c>
      <c r="P46" s="9"/>
    </row>
    <row r="47" spans="1:16">
      <c r="A47" s="12"/>
      <c r="B47" s="25">
        <v>335.19</v>
      </c>
      <c r="C47" s="20" t="s">
        <v>72</v>
      </c>
      <c r="D47" s="47">
        <v>2452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2452</v>
      </c>
      <c r="O47" s="48">
        <f t="shared" si="6"/>
        <v>4.8665856892212665E-3</v>
      </c>
      <c r="P47" s="9"/>
    </row>
    <row r="48" spans="1:16">
      <c r="A48" s="12"/>
      <c r="B48" s="25">
        <v>335.21</v>
      </c>
      <c r="C48" s="20" t="s">
        <v>55</v>
      </c>
      <c r="D48" s="47">
        <v>0</v>
      </c>
      <c r="E48" s="47">
        <v>33854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33854</v>
      </c>
      <c r="O48" s="48">
        <f t="shared" si="6"/>
        <v>6.7191432268718099E-2</v>
      </c>
      <c r="P48" s="9"/>
    </row>
    <row r="49" spans="1:16">
      <c r="A49" s="12"/>
      <c r="B49" s="25">
        <v>335.22</v>
      </c>
      <c r="C49" s="20" t="s">
        <v>56</v>
      </c>
      <c r="D49" s="47">
        <v>0</v>
      </c>
      <c r="E49" s="47">
        <v>1169371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1169371</v>
      </c>
      <c r="O49" s="48">
        <f t="shared" si="6"/>
        <v>2.3208989290335897</v>
      </c>
      <c r="P49" s="9"/>
    </row>
    <row r="50" spans="1:16">
      <c r="A50" s="12"/>
      <c r="B50" s="25">
        <v>335.49</v>
      </c>
      <c r="C50" s="20" t="s">
        <v>57</v>
      </c>
      <c r="D50" s="47">
        <v>0</v>
      </c>
      <c r="E50" s="47">
        <v>8108249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8108249</v>
      </c>
      <c r="O50" s="48">
        <f t="shared" si="6"/>
        <v>16.09277673248069</v>
      </c>
      <c r="P50" s="9"/>
    </row>
    <row r="51" spans="1:16">
      <c r="A51" s="12"/>
      <c r="B51" s="25">
        <v>335.69</v>
      </c>
      <c r="C51" s="20" t="s">
        <v>58</v>
      </c>
      <c r="D51" s="47">
        <v>27605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5"/>
        <v>27605</v>
      </c>
      <c r="O51" s="48">
        <f t="shared" si="6"/>
        <v>5.4788783829915609E-2</v>
      </c>
      <c r="P51" s="9"/>
    </row>
    <row r="52" spans="1:16">
      <c r="A52" s="12"/>
      <c r="B52" s="25">
        <v>335.7</v>
      </c>
      <c r="C52" s="20" t="s">
        <v>254</v>
      </c>
      <c r="D52" s="47">
        <v>320</v>
      </c>
      <c r="E52" s="47">
        <v>37166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5"/>
        <v>37486</v>
      </c>
      <c r="O52" s="48">
        <f t="shared" si="6"/>
        <v>7.4400012702344379E-2</v>
      </c>
      <c r="P52" s="9"/>
    </row>
    <row r="53" spans="1:16">
      <c r="A53" s="12"/>
      <c r="B53" s="25">
        <v>336</v>
      </c>
      <c r="C53" s="20" t="s">
        <v>255</v>
      </c>
      <c r="D53" s="47">
        <v>0</v>
      </c>
      <c r="E53" s="47">
        <v>0</v>
      </c>
      <c r="F53" s="47">
        <v>367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5"/>
        <v>367</v>
      </c>
      <c r="O53" s="48">
        <f t="shared" si="6"/>
        <v>7.2840006033613575E-4</v>
      </c>
      <c r="P53" s="9"/>
    </row>
    <row r="54" spans="1:16">
      <c r="A54" s="12"/>
      <c r="B54" s="25">
        <v>337.3</v>
      </c>
      <c r="C54" s="20" t="s">
        <v>61</v>
      </c>
      <c r="D54" s="47">
        <v>0</v>
      </c>
      <c r="E54" s="47">
        <v>5000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5000</v>
      </c>
      <c r="O54" s="48">
        <f t="shared" si="6"/>
        <v>9.9237065440890438E-3</v>
      </c>
      <c r="P54" s="9"/>
    </row>
    <row r="55" spans="1:16">
      <c r="A55" s="12"/>
      <c r="B55" s="25">
        <v>337.4</v>
      </c>
      <c r="C55" s="20" t="s">
        <v>62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8891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8891</v>
      </c>
      <c r="O55" s="48">
        <f t="shared" si="6"/>
        <v>1.7646334976699138E-2</v>
      </c>
      <c r="P55" s="9"/>
    </row>
    <row r="56" spans="1:16">
      <c r="A56" s="12"/>
      <c r="B56" s="25">
        <v>337.7</v>
      </c>
      <c r="C56" s="20" t="s">
        <v>63</v>
      </c>
      <c r="D56" s="47">
        <v>0</v>
      </c>
      <c r="E56" s="47">
        <v>853689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853689</v>
      </c>
      <c r="O56" s="48">
        <f t="shared" si="6"/>
        <v>1.6943518231833663</v>
      </c>
      <c r="P56" s="9"/>
    </row>
    <row r="57" spans="1:16" ht="15.75">
      <c r="A57" s="29" t="s">
        <v>69</v>
      </c>
      <c r="B57" s="30"/>
      <c r="C57" s="31"/>
      <c r="D57" s="32">
        <f t="shared" ref="D57:M57" si="7">SUM(D58:D104)</f>
        <v>24521419</v>
      </c>
      <c r="E57" s="32">
        <f t="shared" si="7"/>
        <v>25776499</v>
      </c>
      <c r="F57" s="32">
        <f t="shared" si="7"/>
        <v>0</v>
      </c>
      <c r="G57" s="32">
        <f t="shared" si="7"/>
        <v>0</v>
      </c>
      <c r="H57" s="32">
        <f t="shared" si="7"/>
        <v>0</v>
      </c>
      <c r="I57" s="32">
        <f t="shared" si="7"/>
        <v>46756407</v>
      </c>
      <c r="J57" s="32">
        <f t="shared" si="7"/>
        <v>48658461</v>
      </c>
      <c r="K57" s="32">
        <f t="shared" si="7"/>
        <v>0</v>
      </c>
      <c r="L57" s="32">
        <f t="shared" si="7"/>
        <v>0</v>
      </c>
      <c r="M57" s="32">
        <f t="shared" si="7"/>
        <v>37568826</v>
      </c>
      <c r="N57" s="32">
        <f>SUM(D57:M57)</f>
        <v>183281612</v>
      </c>
      <c r="O57" s="46">
        <f t="shared" si="6"/>
        <v>363.76658648311781</v>
      </c>
      <c r="P57" s="10"/>
    </row>
    <row r="58" spans="1:16">
      <c r="A58" s="12"/>
      <c r="B58" s="25">
        <v>341.1</v>
      </c>
      <c r="C58" s="20" t="s">
        <v>73</v>
      </c>
      <c r="D58" s="47">
        <v>282534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7487970</v>
      </c>
      <c r="N58" s="47">
        <f>SUM(D58:M58)</f>
        <v>7770504</v>
      </c>
      <c r="O58" s="48">
        <f t="shared" si="6"/>
        <v>15.422440279134017</v>
      </c>
      <c r="P58" s="9"/>
    </row>
    <row r="59" spans="1:16">
      <c r="A59" s="12"/>
      <c r="B59" s="25">
        <v>341.2</v>
      </c>
      <c r="C59" s="20" t="s">
        <v>75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48658461</v>
      </c>
      <c r="K59" s="47">
        <v>0</v>
      </c>
      <c r="L59" s="47">
        <v>0</v>
      </c>
      <c r="M59" s="47">
        <v>0</v>
      </c>
      <c r="N59" s="47">
        <f t="shared" ref="N59:N104" si="8">SUM(D59:M59)</f>
        <v>48658461</v>
      </c>
      <c r="O59" s="48">
        <f t="shared" si="6"/>
        <v>96.574457570200295</v>
      </c>
      <c r="P59" s="9"/>
    </row>
    <row r="60" spans="1:16">
      <c r="A60" s="12"/>
      <c r="B60" s="25">
        <v>341.3</v>
      </c>
      <c r="C60" s="20" t="s">
        <v>76</v>
      </c>
      <c r="D60" s="47">
        <v>14837</v>
      </c>
      <c r="E60" s="47">
        <v>224287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239124</v>
      </c>
      <c r="O60" s="48">
        <f t="shared" si="6"/>
        <v>0.47459928072974966</v>
      </c>
      <c r="P60" s="9"/>
    </row>
    <row r="61" spans="1:16">
      <c r="A61" s="12"/>
      <c r="B61" s="25">
        <v>341.51</v>
      </c>
      <c r="C61" s="20" t="s">
        <v>77</v>
      </c>
      <c r="D61" s="47">
        <v>3716078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3716078</v>
      </c>
      <c r="O61" s="48">
        <f t="shared" si="6"/>
        <v>7.3754535133890649</v>
      </c>
      <c r="P61" s="9"/>
    </row>
    <row r="62" spans="1:16">
      <c r="A62" s="12"/>
      <c r="B62" s="25">
        <v>341.52</v>
      </c>
      <c r="C62" s="20" t="s">
        <v>78</v>
      </c>
      <c r="D62" s="47">
        <v>612203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612203</v>
      </c>
      <c r="O62" s="48">
        <f t="shared" si="6"/>
        <v>1.2150645834821889</v>
      </c>
      <c r="P62" s="9"/>
    </row>
    <row r="63" spans="1:16">
      <c r="A63" s="12"/>
      <c r="B63" s="25">
        <v>341.55</v>
      </c>
      <c r="C63" s="20" t="s">
        <v>79</v>
      </c>
      <c r="D63" s="47">
        <v>13570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13570</v>
      </c>
      <c r="O63" s="48">
        <f t="shared" si="6"/>
        <v>2.6932939560657662E-2</v>
      </c>
      <c r="P63" s="9"/>
    </row>
    <row r="64" spans="1:16">
      <c r="A64" s="12"/>
      <c r="B64" s="25">
        <v>341.56</v>
      </c>
      <c r="C64" s="20" t="s">
        <v>80</v>
      </c>
      <c r="D64" s="47">
        <v>909226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909226</v>
      </c>
      <c r="O64" s="48">
        <f t="shared" si="6"/>
        <v>1.804578401251181</v>
      </c>
      <c r="P64" s="9"/>
    </row>
    <row r="65" spans="1:16">
      <c r="A65" s="12"/>
      <c r="B65" s="25">
        <v>341.8</v>
      </c>
      <c r="C65" s="20" t="s">
        <v>81</v>
      </c>
      <c r="D65" s="47">
        <v>7109032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7109032</v>
      </c>
      <c r="O65" s="48">
        <f t="shared" si="6"/>
        <v>14.109589476107685</v>
      </c>
      <c r="P65" s="9"/>
    </row>
    <row r="66" spans="1:16">
      <c r="A66" s="12"/>
      <c r="B66" s="25">
        <v>341.9</v>
      </c>
      <c r="C66" s="20" t="s">
        <v>82</v>
      </c>
      <c r="D66" s="47">
        <v>959383</v>
      </c>
      <c r="E66" s="47">
        <v>566277</v>
      </c>
      <c r="F66" s="47">
        <v>0</v>
      </c>
      <c r="G66" s="47">
        <v>0</v>
      </c>
      <c r="H66" s="47">
        <v>0</v>
      </c>
      <c r="I66" s="47">
        <v>84088</v>
      </c>
      <c r="J66" s="47">
        <v>0</v>
      </c>
      <c r="K66" s="47">
        <v>0</v>
      </c>
      <c r="L66" s="47">
        <v>0</v>
      </c>
      <c r="M66" s="47">
        <v>1755187</v>
      </c>
      <c r="N66" s="47">
        <f t="shared" si="8"/>
        <v>3364935</v>
      </c>
      <c r="O66" s="48">
        <f t="shared" si="6"/>
        <v>6.678525495986853</v>
      </c>
      <c r="P66" s="9"/>
    </row>
    <row r="67" spans="1:16">
      <c r="A67" s="12"/>
      <c r="B67" s="25">
        <v>342.1</v>
      </c>
      <c r="C67" s="20" t="s">
        <v>83</v>
      </c>
      <c r="D67" s="47">
        <v>1963259</v>
      </c>
      <c r="E67" s="47">
        <v>9671334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11634593</v>
      </c>
      <c r="O67" s="48">
        <f t="shared" si="6"/>
        <v>23.091657338382515</v>
      </c>
      <c r="P67" s="9"/>
    </row>
    <row r="68" spans="1:16">
      <c r="A68" s="12"/>
      <c r="B68" s="25">
        <v>342.2</v>
      </c>
      <c r="C68" s="20" t="s">
        <v>84</v>
      </c>
      <c r="D68" s="47">
        <v>54340</v>
      </c>
      <c r="E68" s="47">
        <v>991731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1046071</v>
      </c>
      <c r="O68" s="48">
        <f t="shared" si="6"/>
        <v>2.0761803256563538</v>
      </c>
      <c r="P68" s="9"/>
    </row>
    <row r="69" spans="1:16">
      <c r="A69" s="12"/>
      <c r="B69" s="25">
        <v>342.3</v>
      </c>
      <c r="C69" s="20" t="s">
        <v>85</v>
      </c>
      <c r="D69" s="47">
        <v>4760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4760</v>
      </c>
      <c r="O69" s="48">
        <f t="shared" ref="O69:O100" si="9">(N69/O$141)</f>
        <v>9.4473686299727695E-3</v>
      </c>
      <c r="P69" s="9"/>
    </row>
    <row r="70" spans="1:16">
      <c r="A70" s="12"/>
      <c r="B70" s="25">
        <v>342.4</v>
      </c>
      <c r="C70" s="20" t="s">
        <v>86</v>
      </c>
      <c r="D70" s="47">
        <v>0</v>
      </c>
      <c r="E70" s="47">
        <v>1329869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1329869</v>
      </c>
      <c r="O70" s="48">
        <f t="shared" si="9"/>
        <v>2.6394459396162304</v>
      </c>
      <c r="P70" s="9"/>
    </row>
    <row r="71" spans="1:16">
      <c r="A71" s="12"/>
      <c r="B71" s="25">
        <v>342.5</v>
      </c>
      <c r="C71" s="20" t="s">
        <v>87</v>
      </c>
      <c r="D71" s="47">
        <v>66203</v>
      </c>
      <c r="E71" s="47">
        <v>735370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801573</v>
      </c>
      <c r="O71" s="48">
        <f t="shared" si="9"/>
        <v>1.5909150451330174</v>
      </c>
      <c r="P71" s="9"/>
    </row>
    <row r="72" spans="1:16">
      <c r="A72" s="12"/>
      <c r="B72" s="25">
        <v>342.6</v>
      </c>
      <c r="C72" s="20" t="s">
        <v>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17997679</v>
      </c>
      <c r="N72" s="47">
        <f t="shared" si="8"/>
        <v>17997679</v>
      </c>
      <c r="O72" s="48">
        <f t="shared" si="9"/>
        <v>35.720736974142788</v>
      </c>
      <c r="P72" s="9"/>
    </row>
    <row r="73" spans="1:16">
      <c r="A73" s="12"/>
      <c r="B73" s="25">
        <v>342.9</v>
      </c>
      <c r="C73" s="20" t="s">
        <v>89</v>
      </c>
      <c r="D73" s="47">
        <v>873014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873014</v>
      </c>
      <c r="O73" s="48">
        <f t="shared" si="9"/>
        <v>1.7327069489762705</v>
      </c>
      <c r="P73" s="9"/>
    </row>
    <row r="74" spans="1:16">
      <c r="A74" s="12"/>
      <c r="B74" s="25">
        <v>343.1</v>
      </c>
      <c r="C74" s="20" t="s">
        <v>90</v>
      </c>
      <c r="D74" s="47">
        <v>0</v>
      </c>
      <c r="E74" s="47">
        <v>185002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185002</v>
      </c>
      <c r="O74" s="48">
        <f t="shared" si="9"/>
        <v>0.36718111161391226</v>
      </c>
      <c r="P74" s="9"/>
    </row>
    <row r="75" spans="1:16">
      <c r="A75" s="12"/>
      <c r="B75" s="25">
        <v>343.3</v>
      </c>
      <c r="C75" s="20" t="s">
        <v>91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5943391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5943391</v>
      </c>
      <c r="O75" s="48">
        <f t="shared" si="9"/>
        <v>11.796093632155985</v>
      </c>
      <c r="P75" s="9"/>
    </row>
    <row r="76" spans="1:16">
      <c r="A76" s="12"/>
      <c r="B76" s="25">
        <v>343.4</v>
      </c>
      <c r="C76" s="20" t="s">
        <v>92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24323555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24323555</v>
      </c>
      <c r="O76" s="48">
        <f t="shared" si="9"/>
        <v>48.275964385801956</v>
      </c>
      <c r="P76" s="9"/>
    </row>
    <row r="77" spans="1:16">
      <c r="A77" s="12"/>
      <c r="B77" s="25">
        <v>343.5</v>
      </c>
      <c r="C77" s="20" t="s">
        <v>93</v>
      </c>
      <c r="D77" s="47">
        <v>0</v>
      </c>
      <c r="E77" s="47">
        <v>4481816</v>
      </c>
      <c r="F77" s="47">
        <v>0</v>
      </c>
      <c r="G77" s="47">
        <v>0</v>
      </c>
      <c r="H77" s="47">
        <v>0</v>
      </c>
      <c r="I77" s="47">
        <v>5421945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9903761</v>
      </c>
      <c r="O77" s="48">
        <f t="shared" si="9"/>
        <v>19.656403569358769</v>
      </c>
      <c r="P77" s="9"/>
    </row>
    <row r="78" spans="1:16">
      <c r="A78" s="12"/>
      <c r="B78" s="25">
        <v>343.6</v>
      </c>
      <c r="C78" s="20" t="s">
        <v>167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4500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4500</v>
      </c>
      <c r="O78" s="48">
        <f t="shared" si="9"/>
        <v>8.9313358896801389E-3</v>
      </c>
      <c r="P78" s="9"/>
    </row>
    <row r="79" spans="1:16">
      <c r="A79" s="12"/>
      <c r="B79" s="25">
        <v>343.7</v>
      </c>
      <c r="C79" s="20" t="s">
        <v>94</v>
      </c>
      <c r="D79" s="47">
        <v>7293</v>
      </c>
      <c r="E79" s="47">
        <v>259791</v>
      </c>
      <c r="F79" s="47">
        <v>0</v>
      </c>
      <c r="G79" s="47">
        <v>0</v>
      </c>
      <c r="H79" s="47">
        <v>0</v>
      </c>
      <c r="I79" s="47">
        <v>36415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303499</v>
      </c>
      <c r="O79" s="48">
        <f t="shared" si="9"/>
        <v>0.60236700248489616</v>
      </c>
      <c r="P79" s="9"/>
    </row>
    <row r="80" spans="1:16">
      <c r="A80" s="12"/>
      <c r="B80" s="25">
        <v>343.8</v>
      </c>
      <c r="C80" s="20" t="s">
        <v>261</v>
      </c>
      <c r="D80" s="47">
        <v>0</v>
      </c>
      <c r="E80" s="47">
        <v>16384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16384</v>
      </c>
      <c r="O80" s="48">
        <f t="shared" si="9"/>
        <v>3.2518001603670979E-2</v>
      </c>
      <c r="P80" s="9"/>
    </row>
    <row r="81" spans="1:16">
      <c r="A81" s="12"/>
      <c r="B81" s="25">
        <v>343.9</v>
      </c>
      <c r="C81" s="20" t="s">
        <v>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80319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80319</v>
      </c>
      <c r="O81" s="48">
        <f t="shared" si="9"/>
        <v>0.15941243718293757</v>
      </c>
      <c r="P81" s="9"/>
    </row>
    <row r="82" spans="1:16">
      <c r="A82" s="12"/>
      <c r="B82" s="25">
        <v>344.1</v>
      </c>
      <c r="C82" s="20" t="s">
        <v>96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6189725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6189725</v>
      </c>
      <c r="O82" s="48">
        <f t="shared" si="9"/>
        <v>12.285002897722311</v>
      </c>
      <c r="P82" s="9"/>
    </row>
    <row r="83" spans="1:16">
      <c r="A83" s="12"/>
      <c r="B83" s="25">
        <v>344.3</v>
      </c>
      <c r="C83" s="20" t="s">
        <v>97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2466351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2466351</v>
      </c>
      <c r="O83" s="48">
        <f t="shared" si="9"/>
        <v>4.895068711744111</v>
      </c>
      <c r="P83" s="9"/>
    </row>
    <row r="84" spans="1:16">
      <c r="A84" s="12"/>
      <c r="B84" s="25">
        <v>344.9</v>
      </c>
      <c r="C84" s="20" t="s">
        <v>99</v>
      </c>
      <c r="D84" s="47">
        <v>0</v>
      </c>
      <c r="E84" s="47">
        <v>3039334</v>
      </c>
      <c r="F84" s="47">
        <v>0</v>
      </c>
      <c r="G84" s="47">
        <v>0</v>
      </c>
      <c r="H84" s="47">
        <v>0</v>
      </c>
      <c r="I84" s="47">
        <v>1886472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4925806</v>
      </c>
      <c r="O84" s="48">
        <f t="shared" si="9"/>
        <v>9.7764506474226156</v>
      </c>
      <c r="P84" s="9"/>
    </row>
    <row r="85" spans="1:16">
      <c r="A85" s="12"/>
      <c r="B85" s="25">
        <v>345.1</v>
      </c>
      <c r="C85" s="20" t="s">
        <v>100</v>
      </c>
      <c r="D85" s="47">
        <v>0</v>
      </c>
      <c r="E85" s="47">
        <v>2898558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2898558</v>
      </c>
      <c r="O85" s="48">
        <f t="shared" si="9"/>
        <v>5.7528877986043296</v>
      </c>
      <c r="P85" s="9"/>
    </row>
    <row r="86" spans="1:16">
      <c r="A86" s="12"/>
      <c r="B86" s="25">
        <v>346.1</v>
      </c>
      <c r="C86" s="20" t="s">
        <v>101</v>
      </c>
      <c r="D86" s="47">
        <v>31974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31974</v>
      </c>
      <c r="O86" s="48">
        <f t="shared" si="9"/>
        <v>6.3460118608140617E-2</v>
      </c>
      <c r="P86" s="9"/>
    </row>
    <row r="87" spans="1:16">
      <c r="A87" s="12"/>
      <c r="B87" s="25">
        <v>346.4</v>
      </c>
      <c r="C87" s="20" t="s">
        <v>102</v>
      </c>
      <c r="D87" s="47">
        <v>0</v>
      </c>
      <c r="E87" s="47">
        <v>74582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74582</v>
      </c>
      <c r="O87" s="48">
        <f t="shared" si="9"/>
        <v>0.14802597629424979</v>
      </c>
      <c r="P87" s="9"/>
    </row>
    <row r="88" spans="1:16">
      <c r="A88" s="12"/>
      <c r="B88" s="25">
        <v>347.1</v>
      </c>
      <c r="C88" s="20" t="s">
        <v>104</v>
      </c>
      <c r="D88" s="47">
        <v>0</v>
      </c>
      <c r="E88" s="47">
        <v>47324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47324</v>
      </c>
      <c r="O88" s="48">
        <f t="shared" si="9"/>
        <v>9.3925897698493979E-2</v>
      </c>
      <c r="P88" s="9"/>
    </row>
    <row r="89" spans="1:16">
      <c r="A89" s="12"/>
      <c r="B89" s="25">
        <v>347.2</v>
      </c>
      <c r="C89" s="20" t="s">
        <v>105</v>
      </c>
      <c r="D89" s="47">
        <v>920481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920481</v>
      </c>
      <c r="O89" s="48">
        <f t="shared" si="9"/>
        <v>1.8269166646819253</v>
      </c>
      <c r="P89" s="9"/>
    </row>
    <row r="90" spans="1:16">
      <c r="A90" s="12"/>
      <c r="B90" s="25">
        <v>347.4</v>
      </c>
      <c r="C90" s="20" t="s">
        <v>106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319646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319646</v>
      </c>
      <c r="O90" s="48">
        <f t="shared" si="9"/>
        <v>0.63441462039837726</v>
      </c>
      <c r="P90" s="9"/>
    </row>
    <row r="91" spans="1:16">
      <c r="A91" s="12"/>
      <c r="B91" s="25">
        <v>347.5</v>
      </c>
      <c r="C91" s="20" t="s">
        <v>107</v>
      </c>
      <c r="D91" s="47">
        <v>0</v>
      </c>
      <c r="E91" s="47">
        <v>1254840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1254840</v>
      </c>
      <c r="O91" s="48">
        <f t="shared" si="9"/>
        <v>2.4905327839569389</v>
      </c>
      <c r="P91" s="9"/>
    </row>
    <row r="92" spans="1:16">
      <c r="A92" s="12"/>
      <c r="B92" s="25">
        <v>347.9</v>
      </c>
      <c r="C92" s="20" t="s">
        <v>108</v>
      </c>
      <c r="D92" s="47">
        <v>2431853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2431853</v>
      </c>
      <c r="O92" s="48">
        <f t="shared" si="9"/>
        <v>4.8265991060725142</v>
      </c>
      <c r="P92" s="9"/>
    </row>
    <row r="93" spans="1:16">
      <c r="A93" s="12"/>
      <c r="B93" s="25">
        <v>348.11</v>
      </c>
      <c r="C93" s="39" t="s">
        <v>114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1356090</v>
      </c>
      <c r="N93" s="47">
        <f t="shared" si="8"/>
        <v>1356090</v>
      </c>
      <c r="O93" s="48">
        <f t="shared" si="9"/>
        <v>2.6914878414747423</v>
      </c>
      <c r="P93" s="9"/>
    </row>
    <row r="94" spans="1:16">
      <c r="A94" s="12"/>
      <c r="B94" s="25">
        <v>348.21</v>
      </c>
      <c r="C94" s="39" t="s">
        <v>115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595938</v>
      </c>
      <c r="N94" s="47">
        <f t="shared" si="8"/>
        <v>595938</v>
      </c>
      <c r="O94" s="48">
        <f t="shared" si="9"/>
        <v>1.1827827660942674</v>
      </c>
      <c r="P94" s="9"/>
    </row>
    <row r="95" spans="1:16">
      <c r="A95" s="12"/>
      <c r="B95" s="25">
        <v>348.31</v>
      </c>
      <c r="C95" s="39" t="s">
        <v>116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1665818</v>
      </c>
      <c r="N95" s="47">
        <f t="shared" si="8"/>
        <v>1665818</v>
      </c>
      <c r="O95" s="48">
        <f t="shared" si="9"/>
        <v>3.3062177975722644</v>
      </c>
      <c r="P95" s="9"/>
    </row>
    <row r="96" spans="1:16">
      <c r="A96" s="12"/>
      <c r="B96" s="25">
        <v>348.41</v>
      </c>
      <c r="C96" s="39" t="s">
        <v>117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2047306</v>
      </c>
      <c r="N96" s="47">
        <f t="shared" si="8"/>
        <v>2047306</v>
      </c>
      <c r="O96" s="48">
        <f t="shared" si="9"/>
        <v>4.0633727899905523</v>
      </c>
      <c r="P96" s="9"/>
    </row>
    <row r="97" spans="1:16">
      <c r="A97" s="12"/>
      <c r="B97" s="25">
        <v>348.51</v>
      </c>
      <c r="C97" s="39" t="s">
        <v>118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4014618</v>
      </c>
      <c r="N97" s="47">
        <f t="shared" si="8"/>
        <v>4014618</v>
      </c>
      <c r="O97" s="48">
        <f t="shared" si="9"/>
        <v>7.9679781837235337</v>
      </c>
      <c r="P97" s="9"/>
    </row>
    <row r="98" spans="1:16">
      <c r="A98" s="12"/>
      <c r="B98" s="25">
        <v>348.71</v>
      </c>
      <c r="C98" s="39" t="s">
        <v>120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648220</v>
      </c>
      <c r="N98" s="47">
        <f t="shared" si="8"/>
        <v>648220</v>
      </c>
      <c r="O98" s="48">
        <f t="shared" si="9"/>
        <v>1.28654901120188</v>
      </c>
      <c r="P98" s="9"/>
    </row>
    <row r="99" spans="1:16">
      <c r="A99" s="12"/>
      <c r="B99" s="25">
        <v>348.92099999999999</v>
      </c>
      <c r="C99" s="20" t="s">
        <v>180</v>
      </c>
      <c r="D99" s="47">
        <v>180533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180533</v>
      </c>
      <c r="O99" s="48">
        <f t="shared" si="9"/>
        <v>0.35831130270480543</v>
      </c>
      <c r="P99" s="9"/>
    </row>
    <row r="100" spans="1:16">
      <c r="A100" s="12"/>
      <c r="B100" s="25">
        <v>348.92200000000003</v>
      </c>
      <c r="C100" s="20" t="s">
        <v>109</v>
      </c>
      <c r="D100" s="47">
        <v>180533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180533</v>
      </c>
      <c r="O100" s="48">
        <f t="shared" si="9"/>
        <v>0.35831130270480543</v>
      </c>
      <c r="P100" s="9"/>
    </row>
    <row r="101" spans="1:16">
      <c r="A101" s="12"/>
      <c r="B101" s="25">
        <v>348.923</v>
      </c>
      <c r="C101" s="20" t="s">
        <v>110</v>
      </c>
      <c r="D101" s="47">
        <v>520459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520459</v>
      </c>
      <c r="O101" s="48">
        <f t="shared" ref="O101:O132" si="10">(N101/O$141)</f>
        <v>1.0329764768460079</v>
      </c>
      <c r="P101" s="9"/>
    </row>
    <row r="102" spans="1:16">
      <c r="A102" s="12"/>
      <c r="B102" s="25">
        <v>348.92399999999998</v>
      </c>
      <c r="C102" s="20" t="s">
        <v>111</v>
      </c>
      <c r="D102" s="47">
        <v>369802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369802</v>
      </c>
      <c r="O102" s="48">
        <f t="shared" si="10"/>
        <v>0.73396130548344329</v>
      </c>
      <c r="P102" s="9"/>
    </row>
    <row r="103" spans="1:16">
      <c r="A103" s="12"/>
      <c r="B103" s="25">
        <v>348.93</v>
      </c>
      <c r="C103" s="20" t="s">
        <v>112</v>
      </c>
      <c r="D103" s="47">
        <v>3233212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3233212</v>
      </c>
      <c r="O103" s="48">
        <f t="shared" si="10"/>
        <v>6.4170894165654451</v>
      </c>
      <c r="P103" s="9"/>
    </row>
    <row r="104" spans="1:16">
      <c r="A104" s="12"/>
      <c r="B104" s="25">
        <v>349</v>
      </c>
      <c r="C104" s="20" t="s">
        <v>1</v>
      </c>
      <c r="D104" s="47">
        <v>66840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8"/>
        <v>66840</v>
      </c>
      <c r="O104" s="48">
        <f t="shared" si="10"/>
        <v>0.13266010908138234</v>
      </c>
      <c r="P104" s="9"/>
    </row>
    <row r="105" spans="1:16" ht="15.75">
      <c r="A105" s="29" t="s">
        <v>70</v>
      </c>
      <c r="B105" s="30"/>
      <c r="C105" s="31"/>
      <c r="D105" s="32">
        <f t="shared" ref="D105:M105" si="11">SUM(D106:D113)</f>
        <v>2803270</v>
      </c>
      <c r="E105" s="32">
        <f t="shared" si="11"/>
        <v>647365</v>
      </c>
      <c r="F105" s="32">
        <f t="shared" si="11"/>
        <v>0</v>
      </c>
      <c r="G105" s="32">
        <f t="shared" si="11"/>
        <v>0</v>
      </c>
      <c r="H105" s="32">
        <f t="shared" si="11"/>
        <v>0</v>
      </c>
      <c r="I105" s="32">
        <f t="shared" si="11"/>
        <v>0</v>
      </c>
      <c r="J105" s="32">
        <f t="shared" si="11"/>
        <v>0</v>
      </c>
      <c r="K105" s="32">
        <f t="shared" si="11"/>
        <v>0</v>
      </c>
      <c r="L105" s="32">
        <f t="shared" si="11"/>
        <v>0</v>
      </c>
      <c r="M105" s="32">
        <f t="shared" si="11"/>
        <v>0</v>
      </c>
      <c r="N105" s="32">
        <f>SUM(D105:M105)</f>
        <v>3450635</v>
      </c>
      <c r="O105" s="46">
        <f t="shared" si="10"/>
        <v>6.8486178261525392</v>
      </c>
      <c r="P105" s="10"/>
    </row>
    <row r="106" spans="1:16">
      <c r="A106" s="13"/>
      <c r="B106" s="40">
        <v>351.1</v>
      </c>
      <c r="C106" s="21" t="s">
        <v>122</v>
      </c>
      <c r="D106" s="47">
        <v>566424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566424</v>
      </c>
      <c r="O106" s="48">
        <f t="shared" si="10"/>
        <v>1.1242051111058184</v>
      </c>
      <c r="P106" s="9"/>
    </row>
    <row r="107" spans="1:16">
      <c r="A107" s="13"/>
      <c r="B107" s="40">
        <v>351.3</v>
      </c>
      <c r="C107" s="21" t="s">
        <v>263</v>
      </c>
      <c r="D107" s="47">
        <v>500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3" si="12">SUM(D107:M107)</f>
        <v>500</v>
      </c>
      <c r="O107" s="48">
        <f t="shared" si="10"/>
        <v>9.9237065440890425E-4</v>
      </c>
      <c r="P107" s="9"/>
    </row>
    <row r="108" spans="1:16">
      <c r="A108" s="13"/>
      <c r="B108" s="40">
        <v>351.5</v>
      </c>
      <c r="C108" s="21" t="s">
        <v>181</v>
      </c>
      <c r="D108" s="47">
        <v>0</v>
      </c>
      <c r="E108" s="47">
        <v>49570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49570</v>
      </c>
      <c r="O108" s="48">
        <f t="shared" si="10"/>
        <v>9.8383626678098773E-2</v>
      </c>
      <c r="P108" s="9"/>
    </row>
    <row r="109" spans="1:16">
      <c r="A109" s="13"/>
      <c r="B109" s="40">
        <v>351.6</v>
      </c>
      <c r="C109" s="21" t="s">
        <v>123</v>
      </c>
      <c r="D109" s="47">
        <v>266627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266627</v>
      </c>
      <c r="O109" s="48">
        <f t="shared" si="10"/>
        <v>0.52918562094616584</v>
      </c>
      <c r="P109" s="9"/>
    </row>
    <row r="110" spans="1:16">
      <c r="A110" s="13"/>
      <c r="B110" s="40">
        <v>352</v>
      </c>
      <c r="C110" s="21" t="s">
        <v>124</v>
      </c>
      <c r="D110" s="47">
        <v>0</v>
      </c>
      <c r="E110" s="47">
        <v>347614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347614</v>
      </c>
      <c r="O110" s="48">
        <f t="shared" si="10"/>
        <v>0.68992386532339378</v>
      </c>
      <c r="P110" s="9"/>
    </row>
    <row r="111" spans="1:16">
      <c r="A111" s="13"/>
      <c r="B111" s="40">
        <v>353</v>
      </c>
      <c r="C111" s="21" t="s">
        <v>182</v>
      </c>
      <c r="D111" s="47">
        <v>127</v>
      </c>
      <c r="E111" s="47">
        <v>7279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7406</v>
      </c>
      <c r="O111" s="48">
        <f t="shared" si="10"/>
        <v>1.469899413310469E-2</v>
      </c>
      <c r="P111" s="9"/>
    </row>
    <row r="112" spans="1:16">
      <c r="A112" s="13"/>
      <c r="B112" s="40">
        <v>354</v>
      </c>
      <c r="C112" s="21" t="s">
        <v>125</v>
      </c>
      <c r="D112" s="47">
        <v>23205</v>
      </c>
      <c r="E112" s="47">
        <v>242902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2"/>
        <v>266107</v>
      </c>
      <c r="O112" s="48">
        <f t="shared" si="10"/>
        <v>0.52815355546558063</v>
      </c>
      <c r="P112" s="9"/>
    </row>
    <row r="113" spans="1:16">
      <c r="A113" s="13"/>
      <c r="B113" s="40">
        <v>359</v>
      </c>
      <c r="C113" s="21" t="s">
        <v>127</v>
      </c>
      <c r="D113" s="47">
        <v>1946387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2"/>
        <v>1946387</v>
      </c>
      <c r="O113" s="48">
        <f t="shared" si="10"/>
        <v>3.8630746818459683</v>
      </c>
      <c r="P113" s="9"/>
    </row>
    <row r="114" spans="1:16" ht="15.75">
      <c r="A114" s="29" t="s">
        <v>5</v>
      </c>
      <c r="B114" s="30"/>
      <c r="C114" s="31"/>
      <c r="D114" s="32">
        <f t="shared" ref="D114:M114" si="13">SUM(D115:D129)</f>
        <v>7278335</v>
      </c>
      <c r="E114" s="32">
        <f t="shared" si="13"/>
        <v>18483181</v>
      </c>
      <c r="F114" s="32">
        <f t="shared" si="13"/>
        <v>992689</v>
      </c>
      <c r="G114" s="32">
        <f t="shared" si="13"/>
        <v>7022756</v>
      </c>
      <c r="H114" s="32">
        <f t="shared" si="13"/>
        <v>0</v>
      </c>
      <c r="I114" s="32">
        <f t="shared" si="13"/>
        <v>6360465</v>
      </c>
      <c r="J114" s="32">
        <f t="shared" si="13"/>
        <v>1596887</v>
      </c>
      <c r="K114" s="32">
        <f t="shared" si="13"/>
        <v>521542</v>
      </c>
      <c r="L114" s="32">
        <f t="shared" si="13"/>
        <v>0</v>
      </c>
      <c r="M114" s="32">
        <f t="shared" si="13"/>
        <v>2920483</v>
      </c>
      <c r="N114" s="32">
        <f>SUM(D114:M114)</f>
        <v>45176338</v>
      </c>
      <c r="O114" s="46">
        <f t="shared" si="10"/>
        <v>89.663344209715703</v>
      </c>
      <c r="P114" s="10"/>
    </row>
    <row r="115" spans="1:16">
      <c r="A115" s="12"/>
      <c r="B115" s="25">
        <v>361.1</v>
      </c>
      <c r="C115" s="20" t="s">
        <v>129</v>
      </c>
      <c r="D115" s="47">
        <v>4170753</v>
      </c>
      <c r="E115" s="47">
        <v>5623171</v>
      </c>
      <c r="F115" s="47">
        <v>550006</v>
      </c>
      <c r="G115" s="47">
        <v>7017456</v>
      </c>
      <c r="H115" s="47">
        <v>0</v>
      </c>
      <c r="I115" s="47">
        <v>2087229</v>
      </c>
      <c r="J115" s="47">
        <v>1528148</v>
      </c>
      <c r="K115" s="47">
        <v>80306</v>
      </c>
      <c r="L115" s="47">
        <v>0</v>
      </c>
      <c r="M115" s="47">
        <v>602965</v>
      </c>
      <c r="N115" s="47">
        <f>SUM(D115:M115)</f>
        <v>21660034</v>
      </c>
      <c r="O115" s="48">
        <f t="shared" si="10"/>
        <v>42.989564230198233</v>
      </c>
      <c r="P115" s="9"/>
    </row>
    <row r="116" spans="1:16">
      <c r="A116" s="12"/>
      <c r="B116" s="25">
        <v>361.2</v>
      </c>
      <c r="C116" s="20" t="s">
        <v>130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81060</v>
      </c>
      <c r="L116" s="47">
        <v>0</v>
      </c>
      <c r="M116" s="47">
        <v>0</v>
      </c>
      <c r="N116" s="47">
        <f t="shared" ref="N116:N129" si="14">SUM(D116:M116)</f>
        <v>81060</v>
      </c>
      <c r="O116" s="48">
        <f t="shared" si="10"/>
        <v>0.16088313049277156</v>
      </c>
      <c r="P116" s="9"/>
    </row>
    <row r="117" spans="1:16">
      <c r="A117" s="12"/>
      <c r="B117" s="25">
        <v>361.3</v>
      </c>
      <c r="C117" s="20" t="s">
        <v>131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275176</v>
      </c>
      <c r="L117" s="47">
        <v>0</v>
      </c>
      <c r="M117" s="47">
        <v>0</v>
      </c>
      <c r="N117" s="47">
        <f t="shared" si="14"/>
        <v>275176</v>
      </c>
      <c r="O117" s="48">
        <f t="shared" si="10"/>
        <v>0.54615317439524935</v>
      </c>
      <c r="P117" s="9"/>
    </row>
    <row r="118" spans="1:16">
      <c r="A118" s="12"/>
      <c r="B118" s="25">
        <v>362</v>
      </c>
      <c r="C118" s="20" t="s">
        <v>132</v>
      </c>
      <c r="D118" s="47">
        <v>763161</v>
      </c>
      <c r="E118" s="47">
        <v>1079697</v>
      </c>
      <c r="F118" s="47">
        <v>442683</v>
      </c>
      <c r="G118" s="47">
        <v>0</v>
      </c>
      <c r="H118" s="47">
        <v>0</v>
      </c>
      <c r="I118" s="47">
        <v>2780270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4"/>
        <v>5065811</v>
      </c>
      <c r="O118" s="48">
        <f t="shared" si="10"/>
        <v>10.054324354363652</v>
      </c>
      <c r="P118" s="9"/>
    </row>
    <row r="119" spans="1:16">
      <c r="A119" s="12"/>
      <c r="B119" s="25">
        <v>363.11</v>
      </c>
      <c r="C119" s="20" t="s">
        <v>26</v>
      </c>
      <c r="D119" s="47">
        <v>0</v>
      </c>
      <c r="E119" s="47">
        <v>36407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4"/>
        <v>36407</v>
      </c>
      <c r="O119" s="48">
        <f t="shared" si="10"/>
        <v>7.2258476830129967E-2</v>
      </c>
      <c r="P119" s="9"/>
    </row>
    <row r="120" spans="1:16">
      <c r="A120" s="12"/>
      <c r="B120" s="25">
        <v>363.22</v>
      </c>
      <c r="C120" s="20" t="s">
        <v>183</v>
      </c>
      <c r="D120" s="47">
        <v>0</v>
      </c>
      <c r="E120" s="47">
        <v>354535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4"/>
        <v>354535</v>
      </c>
      <c r="O120" s="48">
        <f t="shared" si="10"/>
        <v>0.70366025992172176</v>
      </c>
      <c r="P120" s="9"/>
    </row>
    <row r="121" spans="1:16">
      <c r="A121" s="12"/>
      <c r="B121" s="25">
        <v>363.24</v>
      </c>
      <c r="C121" s="20" t="s">
        <v>184</v>
      </c>
      <c r="D121" s="47">
        <v>0</v>
      </c>
      <c r="E121" s="47">
        <v>9112941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4"/>
        <v>9112941</v>
      </c>
      <c r="O121" s="48">
        <f t="shared" si="10"/>
        <v>18.086830447519471</v>
      </c>
      <c r="P121" s="9"/>
    </row>
    <row r="122" spans="1:16">
      <c r="A122" s="12"/>
      <c r="B122" s="25">
        <v>363.27</v>
      </c>
      <c r="C122" s="20" t="s">
        <v>185</v>
      </c>
      <c r="D122" s="47">
        <v>0</v>
      </c>
      <c r="E122" s="47">
        <v>454047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4"/>
        <v>454047</v>
      </c>
      <c r="O122" s="48">
        <f t="shared" si="10"/>
        <v>0.90116583704479958</v>
      </c>
      <c r="P122" s="9"/>
    </row>
    <row r="123" spans="1:16">
      <c r="A123" s="12"/>
      <c r="B123" s="25">
        <v>364</v>
      </c>
      <c r="C123" s="20" t="s">
        <v>224</v>
      </c>
      <c r="D123" s="47">
        <v>114141</v>
      </c>
      <c r="E123" s="47">
        <v>344903</v>
      </c>
      <c r="F123" s="47">
        <v>0</v>
      </c>
      <c r="G123" s="47">
        <v>0</v>
      </c>
      <c r="H123" s="47">
        <v>0</v>
      </c>
      <c r="I123" s="47">
        <v>497138</v>
      </c>
      <c r="J123" s="47">
        <v>0</v>
      </c>
      <c r="K123" s="47">
        <v>0</v>
      </c>
      <c r="L123" s="47">
        <v>0</v>
      </c>
      <c r="M123" s="47">
        <v>8181</v>
      </c>
      <c r="N123" s="47">
        <f t="shared" si="14"/>
        <v>964363</v>
      </c>
      <c r="O123" s="48">
        <f t="shared" si="10"/>
        <v>1.9140110827954684</v>
      </c>
      <c r="P123" s="9"/>
    </row>
    <row r="124" spans="1:16">
      <c r="A124" s="12"/>
      <c r="B124" s="25">
        <v>365</v>
      </c>
      <c r="C124" s="20" t="s">
        <v>225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582669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4"/>
        <v>582669</v>
      </c>
      <c r="O124" s="48">
        <f t="shared" si="10"/>
        <v>1.1564472336675637</v>
      </c>
      <c r="P124" s="9"/>
    </row>
    <row r="125" spans="1:16">
      <c r="A125" s="12"/>
      <c r="B125" s="25">
        <v>366</v>
      </c>
      <c r="C125" s="20" t="s">
        <v>135</v>
      </c>
      <c r="D125" s="47">
        <v>71550</v>
      </c>
      <c r="E125" s="47">
        <v>114032</v>
      </c>
      <c r="F125" s="47">
        <v>0</v>
      </c>
      <c r="G125" s="47">
        <v>5000</v>
      </c>
      <c r="H125" s="47">
        <v>0</v>
      </c>
      <c r="I125" s="47">
        <v>75000</v>
      </c>
      <c r="J125" s="47">
        <v>3000</v>
      </c>
      <c r="K125" s="47">
        <v>0</v>
      </c>
      <c r="L125" s="47">
        <v>0</v>
      </c>
      <c r="M125" s="47">
        <v>0</v>
      </c>
      <c r="N125" s="47">
        <f t="shared" si="14"/>
        <v>268582</v>
      </c>
      <c r="O125" s="48">
        <f t="shared" si="10"/>
        <v>0.53306579020490474</v>
      </c>
      <c r="P125" s="9"/>
    </row>
    <row r="126" spans="1:16">
      <c r="A126" s="12"/>
      <c r="B126" s="25">
        <v>368</v>
      </c>
      <c r="C126" s="20" t="s">
        <v>265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85000</v>
      </c>
      <c r="L126" s="47">
        <v>0</v>
      </c>
      <c r="M126" s="47">
        <v>0</v>
      </c>
      <c r="N126" s="47">
        <f t="shared" si="14"/>
        <v>85000</v>
      </c>
      <c r="O126" s="48">
        <f t="shared" si="10"/>
        <v>0.16870301124951373</v>
      </c>
      <c r="P126" s="9"/>
    </row>
    <row r="127" spans="1:16">
      <c r="A127" s="12"/>
      <c r="B127" s="25">
        <v>369</v>
      </c>
      <c r="C127" s="20" t="s">
        <v>266</v>
      </c>
      <c r="D127" s="47">
        <v>806230</v>
      </c>
      <c r="E127" s="47">
        <v>1363448</v>
      </c>
      <c r="F127" s="47">
        <v>0</v>
      </c>
      <c r="G127" s="47">
        <v>300</v>
      </c>
      <c r="H127" s="47">
        <v>0</v>
      </c>
      <c r="I127" s="47">
        <v>0</v>
      </c>
      <c r="J127" s="47">
        <v>65739</v>
      </c>
      <c r="K127" s="47">
        <v>0</v>
      </c>
      <c r="L127" s="47">
        <v>0</v>
      </c>
      <c r="M127" s="47">
        <v>249436</v>
      </c>
      <c r="N127" s="47">
        <f>SUM(D127:M127)</f>
        <v>2485153</v>
      </c>
      <c r="O127" s="48">
        <f t="shared" si="10"/>
        <v>4.932385817832504</v>
      </c>
      <c r="P127" s="9"/>
    </row>
    <row r="128" spans="1:16">
      <c r="A128" s="12"/>
      <c r="B128" s="25">
        <v>369.3</v>
      </c>
      <c r="C128" s="20" t="s">
        <v>267</v>
      </c>
      <c r="D128" s="47">
        <v>1352500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4"/>
        <v>1352500</v>
      </c>
      <c r="O128" s="48">
        <f t="shared" si="10"/>
        <v>2.6843626201760862</v>
      </c>
      <c r="P128" s="9"/>
    </row>
    <row r="129" spans="1:119">
      <c r="A129" s="12"/>
      <c r="B129" s="25">
        <v>369.9</v>
      </c>
      <c r="C129" s="20" t="s">
        <v>136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338159</v>
      </c>
      <c r="J129" s="47">
        <v>0</v>
      </c>
      <c r="K129" s="47">
        <v>0</v>
      </c>
      <c r="L129" s="47">
        <v>0</v>
      </c>
      <c r="M129" s="47">
        <v>2059901</v>
      </c>
      <c r="N129" s="47">
        <f t="shared" si="14"/>
        <v>2398060</v>
      </c>
      <c r="O129" s="48">
        <f t="shared" si="10"/>
        <v>4.7595287430236342</v>
      </c>
      <c r="P129" s="9"/>
    </row>
    <row r="130" spans="1:119" ht="15.75">
      <c r="A130" s="29" t="s">
        <v>71</v>
      </c>
      <c r="B130" s="30"/>
      <c r="C130" s="31"/>
      <c r="D130" s="32">
        <f t="shared" ref="D130:M130" si="15">SUM(D131:D138)</f>
        <v>9556603</v>
      </c>
      <c r="E130" s="32">
        <f t="shared" si="15"/>
        <v>16220122</v>
      </c>
      <c r="F130" s="32">
        <f t="shared" si="15"/>
        <v>22365436</v>
      </c>
      <c r="G130" s="32">
        <f t="shared" si="15"/>
        <v>59859698</v>
      </c>
      <c r="H130" s="32">
        <f t="shared" si="15"/>
        <v>0</v>
      </c>
      <c r="I130" s="32">
        <f t="shared" si="15"/>
        <v>30019097</v>
      </c>
      <c r="J130" s="32">
        <f t="shared" si="15"/>
        <v>1175000</v>
      </c>
      <c r="K130" s="32">
        <f t="shared" si="15"/>
        <v>0</v>
      </c>
      <c r="L130" s="32">
        <f t="shared" si="15"/>
        <v>0</v>
      </c>
      <c r="M130" s="32">
        <f t="shared" si="15"/>
        <v>0</v>
      </c>
      <c r="N130" s="32">
        <f>SUM(D130:M130)</f>
        <v>139195956</v>
      </c>
      <c r="O130" s="46">
        <f t="shared" si="10"/>
        <v>276.26796389358611</v>
      </c>
      <c r="P130" s="9"/>
    </row>
    <row r="131" spans="1:119">
      <c r="A131" s="12"/>
      <c r="B131" s="25">
        <v>381</v>
      </c>
      <c r="C131" s="20" t="s">
        <v>137</v>
      </c>
      <c r="D131" s="47">
        <v>8110603</v>
      </c>
      <c r="E131" s="47">
        <v>16220122</v>
      </c>
      <c r="F131" s="47">
        <v>22365436</v>
      </c>
      <c r="G131" s="47">
        <v>13548345</v>
      </c>
      <c r="H131" s="47">
        <v>0</v>
      </c>
      <c r="I131" s="47">
        <v>10060184</v>
      </c>
      <c r="J131" s="47">
        <v>1175000</v>
      </c>
      <c r="K131" s="47">
        <v>0</v>
      </c>
      <c r="L131" s="47">
        <v>0</v>
      </c>
      <c r="M131" s="47">
        <v>0</v>
      </c>
      <c r="N131" s="47">
        <f>SUM(D131:M131)</f>
        <v>71479690</v>
      </c>
      <c r="O131" s="48">
        <f t="shared" si="10"/>
        <v>141.86869348449122</v>
      </c>
      <c r="P131" s="9"/>
    </row>
    <row r="132" spans="1:119">
      <c r="A132" s="12"/>
      <c r="B132" s="25">
        <v>383</v>
      </c>
      <c r="C132" s="20" t="s">
        <v>138</v>
      </c>
      <c r="D132" s="47">
        <v>1446000</v>
      </c>
      <c r="E132" s="47">
        <v>0</v>
      </c>
      <c r="F132" s="47">
        <v>0</v>
      </c>
      <c r="G132" s="47">
        <v>6313000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ref="N132:N138" si="16">SUM(D132:M132)</f>
        <v>7759000</v>
      </c>
      <c r="O132" s="48">
        <f t="shared" si="10"/>
        <v>15.399607815117378</v>
      </c>
      <c r="P132" s="9"/>
    </row>
    <row r="133" spans="1:119">
      <c r="A133" s="12"/>
      <c r="B133" s="25">
        <v>384</v>
      </c>
      <c r="C133" s="20" t="s">
        <v>139</v>
      </c>
      <c r="D133" s="47">
        <v>0</v>
      </c>
      <c r="E133" s="47">
        <v>0</v>
      </c>
      <c r="F133" s="47">
        <v>0</v>
      </c>
      <c r="G133" s="47">
        <v>39998353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39998353</v>
      </c>
      <c r="O133" s="48">
        <f t="shared" ref="O133:O139" si="17">(N133/O$141)</f>
        <v>79.386383483776726</v>
      </c>
      <c r="P133" s="9"/>
    </row>
    <row r="134" spans="1:119">
      <c r="A134" s="12"/>
      <c r="B134" s="25">
        <v>389.5</v>
      </c>
      <c r="C134" s="20" t="s">
        <v>227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10852301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10852301</v>
      </c>
      <c r="O134" s="48">
        <f t="shared" si="17"/>
        <v>21.539010090424814</v>
      </c>
      <c r="P134" s="9"/>
    </row>
    <row r="135" spans="1:119">
      <c r="A135" s="12"/>
      <c r="B135" s="25">
        <v>389.6</v>
      </c>
      <c r="C135" s="20" t="s">
        <v>248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6594851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6594851</v>
      </c>
      <c r="O135" s="48">
        <f t="shared" si="17"/>
        <v>13.089073205198435</v>
      </c>
      <c r="P135" s="9"/>
    </row>
    <row r="136" spans="1:119">
      <c r="A136" s="12"/>
      <c r="B136" s="25">
        <v>389.7</v>
      </c>
      <c r="C136" s="20" t="s">
        <v>232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500000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500000</v>
      </c>
      <c r="O136" s="48">
        <f t="shared" si="17"/>
        <v>0.99237065440890437</v>
      </c>
      <c r="P136" s="9"/>
    </row>
    <row r="137" spans="1:119">
      <c r="A137" s="12"/>
      <c r="B137" s="25">
        <v>389.8</v>
      </c>
      <c r="C137" s="20" t="s">
        <v>228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2004168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6"/>
        <v>2004168</v>
      </c>
      <c r="O137" s="48">
        <f t="shared" si="17"/>
        <v>3.97775501941077</v>
      </c>
      <c r="P137" s="9"/>
    </row>
    <row r="138" spans="1:119" ht="15.75" thickBot="1">
      <c r="A138" s="12"/>
      <c r="B138" s="25">
        <v>389.9</v>
      </c>
      <c r="C138" s="20" t="s">
        <v>229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7593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6"/>
        <v>7593</v>
      </c>
      <c r="O138" s="48">
        <f t="shared" si="17"/>
        <v>1.5070140757853621E-2</v>
      </c>
      <c r="P138" s="9"/>
    </row>
    <row r="139" spans="1:119" ht="16.5" thickBot="1">
      <c r="A139" s="14" t="s">
        <v>113</v>
      </c>
      <c r="B139" s="23"/>
      <c r="C139" s="22"/>
      <c r="D139" s="15">
        <f t="shared" ref="D139:M139" si="18">SUM(D5,D16,D20,D57,D105,D114,D130)</f>
        <v>207133788</v>
      </c>
      <c r="E139" s="15">
        <f t="shared" si="18"/>
        <v>232122710</v>
      </c>
      <c r="F139" s="15">
        <f t="shared" si="18"/>
        <v>29104010</v>
      </c>
      <c r="G139" s="15">
        <f t="shared" si="18"/>
        <v>67065995</v>
      </c>
      <c r="H139" s="15">
        <f t="shared" si="18"/>
        <v>0</v>
      </c>
      <c r="I139" s="15">
        <f t="shared" si="18"/>
        <v>91367671</v>
      </c>
      <c r="J139" s="15">
        <f t="shared" si="18"/>
        <v>51430348</v>
      </c>
      <c r="K139" s="15">
        <f t="shared" si="18"/>
        <v>521542</v>
      </c>
      <c r="L139" s="15">
        <f t="shared" si="18"/>
        <v>0</v>
      </c>
      <c r="M139" s="15">
        <f t="shared" si="18"/>
        <v>41881602</v>
      </c>
      <c r="N139" s="15">
        <f>SUM(D139:M139)</f>
        <v>720627666</v>
      </c>
      <c r="O139" s="38">
        <f t="shared" si="17"/>
        <v>1430.2594969871627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50" t="s">
        <v>268</v>
      </c>
      <c r="M141" s="50"/>
      <c r="N141" s="50"/>
      <c r="O141" s="44">
        <v>503844</v>
      </c>
    </row>
    <row r="142" spans="1:119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3"/>
    </row>
    <row r="143" spans="1:119" ht="15.75" customHeight="1" thickBot="1">
      <c r="A143" s="54" t="s">
        <v>173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6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301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0"/>
      <c r="M3" s="71"/>
      <c r="N3" s="36"/>
      <c r="O3" s="37"/>
      <c r="P3" s="72" t="s">
        <v>303</v>
      </c>
      <c r="Q3" s="11"/>
      <c r="R3"/>
    </row>
    <row r="4" spans="1:134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304</v>
      </c>
      <c r="N4" s="35" t="s">
        <v>11</v>
      </c>
      <c r="O4" s="35" t="s">
        <v>305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306</v>
      </c>
      <c r="B5" s="26"/>
      <c r="C5" s="26"/>
      <c r="D5" s="27">
        <f t="shared" ref="D5:N5" si="0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t="shared" ref="P5:P68" si="1">(O5/P$323)</f>
        <v>0</v>
      </c>
      <c r="Q5" s="6"/>
    </row>
    <row r="6" spans="1:134">
      <c r="A6" s="12"/>
      <c r="B6" s="25">
        <v>311</v>
      </c>
      <c r="C6" s="20" t="s">
        <v>3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0</v>
      </c>
      <c r="P6" s="48">
        <f t="shared" si="1"/>
        <v>0</v>
      </c>
      <c r="Q6" s="9"/>
    </row>
    <row r="7" spans="1:134">
      <c r="A7" s="12"/>
      <c r="B7" s="25">
        <v>312.11</v>
      </c>
      <c r="C7" s="20" t="s">
        <v>336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>SUM(D7:N7)</f>
        <v>0</v>
      </c>
      <c r="P7" s="48">
        <f t="shared" si="1"/>
        <v>0</v>
      </c>
      <c r="Q7" s="9"/>
    </row>
    <row r="8" spans="1:134">
      <c r="A8" s="12"/>
      <c r="B8" s="25">
        <v>312.12</v>
      </c>
      <c r="C8" s="20" t="s">
        <v>337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ref="O8:O39" si="2">SUM(D8:N8)</f>
        <v>0</v>
      </c>
      <c r="P8" s="48">
        <f t="shared" si="1"/>
        <v>0</v>
      </c>
      <c r="Q8" s="9"/>
    </row>
    <row r="9" spans="1:134">
      <c r="A9" s="12"/>
      <c r="B9" s="25">
        <v>312.13</v>
      </c>
      <c r="C9" s="20" t="s">
        <v>307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0</v>
      </c>
      <c r="P9" s="48">
        <f t="shared" si="1"/>
        <v>0</v>
      </c>
      <c r="Q9" s="9"/>
    </row>
    <row r="10" spans="1:134">
      <c r="A10" s="12"/>
      <c r="B10" s="25">
        <v>312.14</v>
      </c>
      <c r="C10" s="20" t="s">
        <v>308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0</v>
      </c>
      <c r="P10" s="48">
        <f t="shared" si="1"/>
        <v>0</v>
      </c>
      <c r="Q10" s="9"/>
    </row>
    <row r="11" spans="1:134">
      <c r="A11" s="12"/>
      <c r="B11" s="25">
        <v>312.14999999999998</v>
      </c>
      <c r="C11" s="20" t="s">
        <v>338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0</v>
      </c>
      <c r="P11" s="48">
        <f t="shared" si="1"/>
        <v>0</v>
      </c>
      <c r="Q11" s="9"/>
    </row>
    <row r="12" spans="1:134">
      <c r="A12" s="12"/>
      <c r="B12" s="25">
        <v>312.16000000000003</v>
      </c>
      <c r="C12" s="20" t="s">
        <v>339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0</v>
      </c>
      <c r="P12" s="48">
        <f t="shared" si="1"/>
        <v>0</v>
      </c>
      <c r="Q12" s="9"/>
    </row>
    <row r="13" spans="1:134">
      <c r="A13" s="12"/>
      <c r="B13" s="25">
        <v>312.17</v>
      </c>
      <c r="C13" s="20" t="s">
        <v>340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0</v>
      </c>
      <c r="P13" s="48">
        <f t="shared" si="1"/>
        <v>0</v>
      </c>
      <c r="Q13" s="9"/>
    </row>
    <row r="14" spans="1:134">
      <c r="A14" s="12"/>
      <c r="B14" s="25">
        <v>312.3</v>
      </c>
      <c r="C14" s="20" t="s">
        <v>13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0</v>
      </c>
      <c r="P14" s="48">
        <f t="shared" si="1"/>
        <v>0</v>
      </c>
      <c r="Q14" s="9"/>
    </row>
    <row r="15" spans="1:134">
      <c r="A15" s="12"/>
      <c r="B15" s="25">
        <v>312.41000000000003</v>
      </c>
      <c r="C15" s="20" t="s">
        <v>309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0</v>
      </c>
      <c r="P15" s="48">
        <f t="shared" si="1"/>
        <v>0</v>
      </c>
      <c r="Q15" s="9"/>
    </row>
    <row r="16" spans="1:134">
      <c r="A16" s="12"/>
      <c r="B16" s="25">
        <v>312.42</v>
      </c>
      <c r="C16" s="20" t="s">
        <v>310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0</v>
      </c>
      <c r="P16" s="48">
        <f t="shared" si="1"/>
        <v>0</v>
      </c>
      <c r="Q16" s="9"/>
    </row>
    <row r="17" spans="1:17">
      <c r="A17" s="12"/>
      <c r="B17" s="25">
        <v>312.43</v>
      </c>
      <c r="C17" s="20" t="s">
        <v>341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2"/>
        <v>0</v>
      </c>
      <c r="P17" s="48">
        <f t="shared" si="1"/>
        <v>0</v>
      </c>
      <c r="Q17" s="9"/>
    </row>
    <row r="18" spans="1:17">
      <c r="A18" s="12"/>
      <c r="B18" s="25">
        <v>312.51</v>
      </c>
      <c r="C18" s="20" t="s">
        <v>342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2"/>
        <v>0</v>
      </c>
      <c r="P18" s="48">
        <f t="shared" si="1"/>
        <v>0</v>
      </c>
      <c r="Q18" s="9"/>
    </row>
    <row r="19" spans="1:17">
      <c r="A19" s="12"/>
      <c r="B19" s="25">
        <v>312.52</v>
      </c>
      <c r="C19" s="20" t="s">
        <v>343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2"/>
        <v>0</v>
      </c>
      <c r="P19" s="48">
        <f t="shared" si="1"/>
        <v>0</v>
      </c>
      <c r="Q19" s="9"/>
    </row>
    <row r="20" spans="1:17">
      <c r="A20" s="12"/>
      <c r="B20" s="25">
        <v>312.61</v>
      </c>
      <c r="C20" s="20" t="s">
        <v>344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0</v>
      </c>
      <c r="P20" s="48">
        <f t="shared" si="1"/>
        <v>0</v>
      </c>
      <c r="Q20" s="9"/>
    </row>
    <row r="21" spans="1:17">
      <c r="A21" s="12"/>
      <c r="B21" s="25">
        <v>312.62</v>
      </c>
      <c r="C21" s="20" t="s">
        <v>345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0</v>
      </c>
      <c r="P21" s="48">
        <f t="shared" si="1"/>
        <v>0</v>
      </c>
      <c r="Q21" s="9"/>
    </row>
    <row r="22" spans="1:17">
      <c r="A22" s="12"/>
      <c r="B22" s="25">
        <v>312.63</v>
      </c>
      <c r="C22" s="20" t="s">
        <v>346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0</v>
      </c>
      <c r="P22" s="48">
        <f t="shared" si="1"/>
        <v>0</v>
      </c>
      <c r="Q22" s="9"/>
    </row>
    <row r="23" spans="1:17">
      <c r="A23" s="12"/>
      <c r="B23" s="25">
        <v>312.64</v>
      </c>
      <c r="C23" s="20" t="s">
        <v>347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0</v>
      </c>
      <c r="P23" s="48">
        <f t="shared" si="1"/>
        <v>0</v>
      </c>
      <c r="Q23" s="9"/>
    </row>
    <row r="24" spans="1:17">
      <c r="A24" s="12"/>
      <c r="B24" s="25">
        <v>312.64999999999998</v>
      </c>
      <c r="C24" s="20" t="s">
        <v>348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0</v>
      </c>
      <c r="P24" s="48">
        <f t="shared" si="1"/>
        <v>0</v>
      </c>
      <c r="Q24" s="9"/>
    </row>
    <row r="25" spans="1:17">
      <c r="A25" s="12"/>
      <c r="B25" s="25">
        <v>312.66000000000003</v>
      </c>
      <c r="C25" s="20" t="s">
        <v>349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0</v>
      </c>
      <c r="P25" s="48">
        <f t="shared" si="1"/>
        <v>0</v>
      </c>
      <c r="Q25" s="9"/>
    </row>
    <row r="26" spans="1:17">
      <c r="A26" s="12"/>
      <c r="B26" s="25">
        <v>312.67</v>
      </c>
      <c r="C26" s="20" t="s">
        <v>350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0</v>
      </c>
      <c r="P26" s="48">
        <f t="shared" si="1"/>
        <v>0</v>
      </c>
      <c r="Q26" s="9"/>
    </row>
    <row r="27" spans="1:17">
      <c r="A27" s="12"/>
      <c r="B27" s="25">
        <v>312.68</v>
      </c>
      <c r="C27" s="20" t="s">
        <v>351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0</v>
      </c>
      <c r="P27" s="48">
        <f t="shared" si="1"/>
        <v>0</v>
      </c>
      <c r="Q27" s="9"/>
    </row>
    <row r="28" spans="1:17">
      <c r="A28" s="12"/>
      <c r="B28" s="25">
        <v>314.10000000000002</v>
      </c>
      <c r="C28" s="20" t="s">
        <v>16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0</v>
      </c>
      <c r="P28" s="48">
        <f t="shared" si="1"/>
        <v>0</v>
      </c>
      <c r="Q28" s="9"/>
    </row>
    <row r="29" spans="1:17">
      <c r="A29" s="12"/>
      <c r="B29" s="25">
        <v>314.3</v>
      </c>
      <c r="C29" s="20" t="s">
        <v>352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0</v>
      </c>
      <c r="P29" s="48">
        <f t="shared" si="1"/>
        <v>0</v>
      </c>
      <c r="Q29" s="9"/>
    </row>
    <row r="30" spans="1:17">
      <c r="A30" s="12"/>
      <c r="B30" s="25">
        <v>314.39999999999998</v>
      </c>
      <c r="C30" s="20" t="s">
        <v>353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0</v>
      </c>
      <c r="P30" s="48">
        <f t="shared" si="1"/>
        <v>0</v>
      </c>
      <c r="Q30" s="9"/>
    </row>
    <row r="31" spans="1:17">
      <c r="A31" s="12"/>
      <c r="B31" s="25">
        <v>314.7</v>
      </c>
      <c r="C31" s="20" t="s">
        <v>354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0</v>
      </c>
      <c r="P31" s="48">
        <f t="shared" si="1"/>
        <v>0</v>
      </c>
      <c r="Q31" s="9"/>
    </row>
    <row r="32" spans="1:17">
      <c r="A32" s="12"/>
      <c r="B32" s="25">
        <v>314.8</v>
      </c>
      <c r="C32" s="20" t="s">
        <v>17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0</v>
      </c>
      <c r="P32" s="48">
        <f t="shared" si="1"/>
        <v>0</v>
      </c>
      <c r="Q32" s="9"/>
    </row>
    <row r="33" spans="1:17">
      <c r="A33" s="12"/>
      <c r="B33" s="25">
        <v>314.89999999999998</v>
      </c>
      <c r="C33" s="20" t="s">
        <v>355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0</v>
      </c>
      <c r="P33" s="48">
        <f t="shared" si="1"/>
        <v>0</v>
      </c>
      <c r="Q33" s="9"/>
    </row>
    <row r="34" spans="1:17">
      <c r="A34" s="12"/>
      <c r="B34" s="25">
        <v>315.10000000000002</v>
      </c>
      <c r="C34" s="20" t="s">
        <v>311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0</v>
      </c>
      <c r="P34" s="48">
        <f t="shared" si="1"/>
        <v>0</v>
      </c>
      <c r="Q34" s="9"/>
    </row>
    <row r="35" spans="1:17">
      <c r="A35" s="12"/>
      <c r="B35" s="25">
        <v>315.2</v>
      </c>
      <c r="C35" s="20" t="s">
        <v>328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0</v>
      </c>
      <c r="P35" s="48">
        <f t="shared" si="1"/>
        <v>0</v>
      </c>
      <c r="Q35" s="9"/>
    </row>
    <row r="36" spans="1:17">
      <c r="A36" s="12"/>
      <c r="B36" s="25">
        <v>316</v>
      </c>
      <c r="C36" s="20" t="s">
        <v>195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0</v>
      </c>
      <c r="P36" s="48">
        <f t="shared" si="1"/>
        <v>0</v>
      </c>
      <c r="Q36" s="9"/>
    </row>
    <row r="37" spans="1:17">
      <c r="A37" s="12"/>
      <c r="B37" s="25">
        <v>319.10000000000002</v>
      </c>
      <c r="C37" s="20" t="s">
        <v>312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0</v>
      </c>
      <c r="P37" s="48">
        <f t="shared" si="1"/>
        <v>0</v>
      </c>
      <c r="Q37" s="9"/>
    </row>
    <row r="38" spans="1:17">
      <c r="A38" s="12"/>
      <c r="B38" s="25">
        <v>319.2</v>
      </c>
      <c r="C38" s="20" t="s">
        <v>356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0</v>
      </c>
      <c r="P38" s="48">
        <f t="shared" si="1"/>
        <v>0</v>
      </c>
      <c r="Q38" s="9"/>
    </row>
    <row r="39" spans="1:17">
      <c r="A39" s="12"/>
      <c r="B39" s="25">
        <v>319.3</v>
      </c>
      <c r="C39" s="20" t="s">
        <v>357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0</v>
      </c>
      <c r="P39" s="48">
        <f t="shared" si="1"/>
        <v>0</v>
      </c>
      <c r="Q39" s="9"/>
    </row>
    <row r="40" spans="1:17">
      <c r="A40" s="12"/>
      <c r="B40" s="25">
        <v>319.89999999999998</v>
      </c>
      <c r="C40" s="20" t="s">
        <v>235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>SUM(D40:N40)</f>
        <v>0</v>
      </c>
      <c r="P40" s="48">
        <f t="shared" si="1"/>
        <v>0</v>
      </c>
      <c r="Q40" s="9"/>
    </row>
    <row r="41" spans="1:17" ht="15.75">
      <c r="A41" s="29" t="s">
        <v>20</v>
      </c>
      <c r="B41" s="30"/>
      <c r="C41" s="31"/>
      <c r="D41" s="32">
        <f t="shared" ref="D41:N41" si="3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5">
        <f>SUM(D41:N41)</f>
        <v>0</v>
      </c>
      <c r="P41" s="46">
        <f t="shared" si="1"/>
        <v>0</v>
      </c>
      <c r="Q41" s="10"/>
    </row>
    <row r="42" spans="1:17">
      <c r="A42" s="12"/>
      <c r="B42" s="25">
        <v>322</v>
      </c>
      <c r="C42" s="20" t="s">
        <v>313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>SUM(D42:N42)</f>
        <v>0</v>
      </c>
      <c r="P42" s="48">
        <f t="shared" si="1"/>
        <v>0</v>
      </c>
      <c r="Q42" s="9"/>
    </row>
    <row r="43" spans="1:17">
      <c r="A43" s="12"/>
      <c r="B43" s="25">
        <v>322.89999999999998</v>
      </c>
      <c r="C43" s="20" t="s">
        <v>329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ref="O43:O74" si="4">SUM(D43:N43)</f>
        <v>0</v>
      </c>
      <c r="P43" s="48">
        <f t="shared" si="1"/>
        <v>0</v>
      </c>
      <c r="Q43" s="9"/>
    </row>
    <row r="44" spans="1:17">
      <c r="A44" s="12"/>
      <c r="B44" s="25">
        <v>323.10000000000002</v>
      </c>
      <c r="C44" s="20" t="s">
        <v>358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0</v>
      </c>
      <c r="P44" s="48">
        <f t="shared" si="1"/>
        <v>0</v>
      </c>
      <c r="Q44" s="9"/>
    </row>
    <row r="45" spans="1:17">
      <c r="A45" s="12"/>
      <c r="B45" s="25">
        <v>323.2</v>
      </c>
      <c r="C45" s="20" t="s">
        <v>258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0</v>
      </c>
      <c r="P45" s="48">
        <f t="shared" si="1"/>
        <v>0</v>
      </c>
      <c r="Q45" s="9"/>
    </row>
    <row r="46" spans="1:17">
      <c r="A46" s="12"/>
      <c r="B46" s="25">
        <v>323.3</v>
      </c>
      <c r="C46" s="20" t="s">
        <v>359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0</v>
      </c>
      <c r="P46" s="48">
        <f t="shared" si="1"/>
        <v>0</v>
      </c>
      <c r="Q46" s="9"/>
    </row>
    <row r="47" spans="1:17">
      <c r="A47" s="12"/>
      <c r="B47" s="25">
        <v>323.39999999999998</v>
      </c>
      <c r="C47" s="20" t="s">
        <v>360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0</v>
      </c>
      <c r="P47" s="48">
        <f t="shared" si="1"/>
        <v>0</v>
      </c>
      <c r="Q47" s="9"/>
    </row>
    <row r="48" spans="1:17">
      <c r="A48" s="12"/>
      <c r="B48" s="25">
        <v>323.5</v>
      </c>
      <c r="C48" s="20" t="s">
        <v>361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0</v>
      </c>
      <c r="P48" s="48">
        <f t="shared" si="1"/>
        <v>0</v>
      </c>
      <c r="Q48" s="9"/>
    </row>
    <row r="49" spans="1:17">
      <c r="A49" s="12"/>
      <c r="B49" s="25">
        <v>323.60000000000002</v>
      </c>
      <c r="C49" s="20" t="s">
        <v>362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0</v>
      </c>
      <c r="P49" s="48">
        <f t="shared" si="1"/>
        <v>0</v>
      </c>
      <c r="Q49" s="9"/>
    </row>
    <row r="50" spans="1:17">
      <c r="A50" s="12"/>
      <c r="B50" s="25">
        <v>323.7</v>
      </c>
      <c r="C50" s="20" t="s">
        <v>21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0</v>
      </c>
      <c r="P50" s="48">
        <f t="shared" si="1"/>
        <v>0</v>
      </c>
      <c r="Q50" s="9"/>
    </row>
    <row r="51" spans="1:17">
      <c r="A51" s="12"/>
      <c r="B51" s="25">
        <v>323.89999999999998</v>
      </c>
      <c r="C51" s="20" t="s">
        <v>22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0</v>
      </c>
      <c r="P51" s="48">
        <f t="shared" si="1"/>
        <v>0</v>
      </c>
      <c r="Q51" s="9"/>
    </row>
    <row r="52" spans="1:17">
      <c r="A52" s="12"/>
      <c r="B52" s="25">
        <v>324.11</v>
      </c>
      <c r="C52" s="20" t="s">
        <v>23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0</v>
      </c>
      <c r="P52" s="48">
        <f t="shared" si="1"/>
        <v>0</v>
      </c>
      <c r="Q52" s="9"/>
    </row>
    <row r="53" spans="1:17">
      <c r="A53" s="12"/>
      <c r="B53" s="25">
        <v>324.12</v>
      </c>
      <c r="C53" s="20" t="s">
        <v>157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0</v>
      </c>
      <c r="P53" s="48">
        <f t="shared" si="1"/>
        <v>0</v>
      </c>
      <c r="Q53" s="9"/>
    </row>
    <row r="54" spans="1:17">
      <c r="A54" s="12"/>
      <c r="B54" s="25">
        <v>324.20999999999998</v>
      </c>
      <c r="C54" s="20" t="s">
        <v>363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0</v>
      </c>
      <c r="P54" s="48">
        <f t="shared" si="1"/>
        <v>0</v>
      </c>
      <c r="Q54" s="9"/>
    </row>
    <row r="55" spans="1:17">
      <c r="A55" s="12"/>
      <c r="B55" s="25">
        <v>324.22000000000003</v>
      </c>
      <c r="C55" s="20" t="s">
        <v>364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0</v>
      </c>
      <c r="P55" s="48">
        <f t="shared" si="1"/>
        <v>0</v>
      </c>
      <c r="Q55" s="9"/>
    </row>
    <row r="56" spans="1:17">
      <c r="A56" s="12"/>
      <c r="B56" s="25">
        <v>324.31</v>
      </c>
      <c r="C56" s="20" t="s">
        <v>24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0</v>
      </c>
      <c r="P56" s="48">
        <f t="shared" si="1"/>
        <v>0</v>
      </c>
      <c r="Q56" s="9"/>
    </row>
    <row r="57" spans="1:17">
      <c r="A57" s="12"/>
      <c r="B57" s="25">
        <v>324.32</v>
      </c>
      <c r="C57" s="20" t="s">
        <v>158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0</v>
      </c>
      <c r="P57" s="48">
        <f t="shared" si="1"/>
        <v>0</v>
      </c>
      <c r="Q57" s="9"/>
    </row>
    <row r="58" spans="1:17">
      <c r="A58" s="12"/>
      <c r="B58" s="25">
        <v>324.41000000000003</v>
      </c>
      <c r="C58" s="20" t="s">
        <v>365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0</v>
      </c>
      <c r="P58" s="48">
        <f t="shared" si="1"/>
        <v>0</v>
      </c>
      <c r="Q58" s="9"/>
    </row>
    <row r="59" spans="1:17">
      <c r="A59" s="12"/>
      <c r="B59" s="25">
        <v>324.42</v>
      </c>
      <c r="C59" s="20" t="s">
        <v>366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0</v>
      </c>
      <c r="P59" s="48">
        <f t="shared" si="1"/>
        <v>0</v>
      </c>
      <c r="Q59" s="9"/>
    </row>
    <row r="60" spans="1:17">
      <c r="A60" s="12"/>
      <c r="B60" s="25">
        <v>324.51</v>
      </c>
      <c r="C60" s="20" t="s">
        <v>367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0</v>
      </c>
      <c r="P60" s="48">
        <f t="shared" si="1"/>
        <v>0</v>
      </c>
      <c r="Q60" s="9"/>
    </row>
    <row r="61" spans="1:17">
      <c r="A61" s="12"/>
      <c r="B61" s="25">
        <v>324.52</v>
      </c>
      <c r="C61" s="20" t="s">
        <v>368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0</v>
      </c>
      <c r="P61" s="48">
        <f t="shared" si="1"/>
        <v>0</v>
      </c>
      <c r="Q61" s="9"/>
    </row>
    <row r="62" spans="1:17">
      <c r="A62" s="12"/>
      <c r="B62" s="25">
        <v>324.61</v>
      </c>
      <c r="C62" s="20" t="s">
        <v>25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0</v>
      </c>
      <c r="P62" s="48">
        <f t="shared" si="1"/>
        <v>0</v>
      </c>
      <c r="Q62" s="9"/>
    </row>
    <row r="63" spans="1:17">
      <c r="A63" s="12"/>
      <c r="B63" s="25">
        <v>324.62</v>
      </c>
      <c r="C63" s="20" t="s">
        <v>159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0</v>
      </c>
      <c r="P63" s="48">
        <f t="shared" si="1"/>
        <v>0</v>
      </c>
      <c r="Q63" s="9"/>
    </row>
    <row r="64" spans="1:17">
      <c r="A64" s="12"/>
      <c r="B64" s="25">
        <v>324.81</v>
      </c>
      <c r="C64" s="20" t="s">
        <v>369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0</v>
      </c>
      <c r="P64" s="48">
        <f t="shared" si="1"/>
        <v>0</v>
      </c>
      <c r="Q64" s="9"/>
    </row>
    <row r="65" spans="1:17">
      <c r="A65" s="12"/>
      <c r="B65" s="25">
        <v>324.82</v>
      </c>
      <c r="C65" s="20" t="s">
        <v>370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0</v>
      </c>
      <c r="P65" s="48">
        <f t="shared" si="1"/>
        <v>0</v>
      </c>
      <c r="Q65" s="9"/>
    </row>
    <row r="66" spans="1:17">
      <c r="A66" s="12"/>
      <c r="B66" s="25">
        <v>324.91000000000003</v>
      </c>
      <c r="C66" s="20" t="s">
        <v>371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0</v>
      </c>
      <c r="P66" s="48">
        <f t="shared" si="1"/>
        <v>0</v>
      </c>
      <c r="Q66" s="9"/>
    </row>
    <row r="67" spans="1:17">
      <c r="A67" s="12"/>
      <c r="B67" s="25">
        <v>324.92</v>
      </c>
      <c r="C67" s="20" t="s">
        <v>372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0</v>
      </c>
      <c r="P67" s="48">
        <f t="shared" si="1"/>
        <v>0</v>
      </c>
      <c r="Q67" s="9"/>
    </row>
    <row r="68" spans="1:17">
      <c r="A68" s="12"/>
      <c r="B68" s="25">
        <v>325.10000000000002</v>
      </c>
      <c r="C68" s="20" t="s">
        <v>26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0</v>
      </c>
      <c r="P68" s="48">
        <f t="shared" si="1"/>
        <v>0</v>
      </c>
      <c r="Q68" s="9"/>
    </row>
    <row r="69" spans="1:17">
      <c r="A69" s="12"/>
      <c r="B69" s="25">
        <v>325.2</v>
      </c>
      <c r="C69" s="20" t="s">
        <v>189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0</v>
      </c>
      <c r="P69" s="48">
        <f t="shared" ref="P69:P132" si="5">(O69/P$323)</f>
        <v>0</v>
      </c>
      <c r="Q69" s="9"/>
    </row>
    <row r="70" spans="1:17">
      <c r="A70" s="12"/>
      <c r="B70" s="25">
        <v>329.1</v>
      </c>
      <c r="C70" s="20" t="s">
        <v>314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0</v>
      </c>
      <c r="P70" s="48">
        <f t="shared" si="5"/>
        <v>0</v>
      </c>
      <c r="Q70" s="9"/>
    </row>
    <row r="71" spans="1:17">
      <c r="A71" s="12"/>
      <c r="B71" s="25">
        <v>329.2</v>
      </c>
      <c r="C71" s="20" t="s">
        <v>373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0</v>
      </c>
      <c r="P71" s="48">
        <f t="shared" si="5"/>
        <v>0</v>
      </c>
      <c r="Q71" s="9"/>
    </row>
    <row r="72" spans="1:17">
      <c r="A72" s="12"/>
      <c r="B72" s="25">
        <v>329.3</v>
      </c>
      <c r="C72" s="20" t="s">
        <v>374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0</v>
      </c>
      <c r="P72" s="48">
        <f t="shared" si="5"/>
        <v>0</v>
      </c>
      <c r="Q72" s="9"/>
    </row>
    <row r="73" spans="1:17">
      <c r="A73" s="12"/>
      <c r="B73" s="25">
        <v>329.4</v>
      </c>
      <c r="C73" s="20" t="s">
        <v>315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0</v>
      </c>
      <c r="P73" s="48">
        <f t="shared" si="5"/>
        <v>0</v>
      </c>
      <c r="Q73" s="9"/>
    </row>
    <row r="74" spans="1:17">
      <c r="A74" s="12"/>
      <c r="B74" s="25">
        <v>329.5</v>
      </c>
      <c r="C74" s="20" t="s">
        <v>316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0</v>
      </c>
      <c r="P74" s="48">
        <f t="shared" si="5"/>
        <v>0</v>
      </c>
      <c r="Q74" s="9"/>
    </row>
    <row r="75" spans="1:17" ht="15.75">
      <c r="A75" s="29" t="s">
        <v>317</v>
      </c>
      <c r="B75" s="30"/>
      <c r="C75" s="31"/>
      <c r="D75" s="32">
        <f t="shared" ref="D75:N75" si="6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5">
        <f>SUM(D75:N75)</f>
        <v>0</v>
      </c>
      <c r="P75" s="46">
        <f t="shared" si="5"/>
        <v>0</v>
      </c>
      <c r="Q75" s="10"/>
    </row>
    <row r="76" spans="1:17">
      <c r="A76" s="12"/>
      <c r="B76" s="25">
        <v>331.1</v>
      </c>
      <c r="C76" s="20" t="s">
        <v>28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>SUM(D76:N76)</f>
        <v>0</v>
      </c>
      <c r="P76" s="48">
        <f t="shared" si="5"/>
        <v>0</v>
      </c>
      <c r="Q76" s="9"/>
    </row>
    <row r="77" spans="1:17">
      <c r="A77" s="12"/>
      <c r="B77" s="25">
        <v>331.2</v>
      </c>
      <c r="C77" s="20" t="s">
        <v>29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>SUM(D77:N77)</f>
        <v>0</v>
      </c>
      <c r="P77" s="48">
        <f t="shared" si="5"/>
        <v>0</v>
      </c>
      <c r="Q77" s="9"/>
    </row>
    <row r="78" spans="1:17">
      <c r="A78" s="12"/>
      <c r="B78" s="25">
        <v>331.31</v>
      </c>
      <c r="C78" s="20" t="s">
        <v>375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ref="O78:O141" si="7">SUM(D78:N78)</f>
        <v>0</v>
      </c>
      <c r="P78" s="48">
        <f t="shared" si="5"/>
        <v>0</v>
      </c>
      <c r="Q78" s="9"/>
    </row>
    <row r="79" spans="1:17">
      <c r="A79" s="12"/>
      <c r="B79" s="25">
        <v>331.32</v>
      </c>
      <c r="C79" s="20" t="s">
        <v>376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7"/>
        <v>0</v>
      </c>
      <c r="P79" s="48">
        <f t="shared" si="5"/>
        <v>0</v>
      </c>
      <c r="Q79" s="9"/>
    </row>
    <row r="80" spans="1:17">
      <c r="A80" s="12"/>
      <c r="B80" s="25">
        <v>331.33</v>
      </c>
      <c r="C80" s="20" t="s">
        <v>377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7"/>
        <v>0</v>
      </c>
      <c r="P80" s="48">
        <f t="shared" si="5"/>
        <v>0</v>
      </c>
      <c r="Q80" s="9"/>
    </row>
    <row r="81" spans="1:17">
      <c r="A81" s="12"/>
      <c r="B81" s="25">
        <v>331.34</v>
      </c>
      <c r="C81" s="20" t="s">
        <v>378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7"/>
        <v>0</v>
      </c>
      <c r="P81" s="48">
        <f t="shared" si="5"/>
        <v>0</v>
      </c>
      <c r="Q81" s="9"/>
    </row>
    <row r="82" spans="1:17">
      <c r="A82" s="12"/>
      <c r="B82" s="25">
        <v>331.35</v>
      </c>
      <c r="C82" s="20" t="s">
        <v>379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7"/>
        <v>0</v>
      </c>
      <c r="P82" s="48">
        <f t="shared" si="5"/>
        <v>0</v>
      </c>
      <c r="Q82" s="9"/>
    </row>
    <row r="83" spans="1:17">
      <c r="A83" s="12"/>
      <c r="B83" s="25">
        <v>331.39</v>
      </c>
      <c r="C83" s="20" t="s">
        <v>34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7"/>
        <v>0</v>
      </c>
      <c r="P83" s="48">
        <f t="shared" si="5"/>
        <v>0</v>
      </c>
      <c r="Q83" s="9"/>
    </row>
    <row r="84" spans="1:17">
      <c r="A84" s="12"/>
      <c r="B84" s="25">
        <v>331.41</v>
      </c>
      <c r="C84" s="20" t="s">
        <v>35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7"/>
        <v>0</v>
      </c>
      <c r="P84" s="48">
        <f t="shared" si="5"/>
        <v>0</v>
      </c>
      <c r="Q84" s="9"/>
    </row>
    <row r="85" spans="1:17">
      <c r="A85" s="12"/>
      <c r="B85" s="25">
        <v>331.42</v>
      </c>
      <c r="C85" s="20" t="s">
        <v>36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7"/>
        <v>0</v>
      </c>
      <c r="P85" s="48">
        <f t="shared" si="5"/>
        <v>0</v>
      </c>
      <c r="Q85" s="9"/>
    </row>
    <row r="86" spans="1:17">
      <c r="A86" s="12"/>
      <c r="B86" s="25">
        <v>331.49</v>
      </c>
      <c r="C86" s="20" t="s">
        <v>37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7"/>
        <v>0</v>
      </c>
      <c r="P86" s="48">
        <f t="shared" si="5"/>
        <v>0</v>
      </c>
      <c r="Q86" s="9"/>
    </row>
    <row r="87" spans="1:17">
      <c r="A87" s="12"/>
      <c r="B87" s="25">
        <v>331.5</v>
      </c>
      <c r="C87" s="20" t="s">
        <v>31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7"/>
        <v>0</v>
      </c>
      <c r="P87" s="48">
        <f t="shared" si="5"/>
        <v>0</v>
      </c>
      <c r="Q87" s="9"/>
    </row>
    <row r="88" spans="1:17">
      <c r="A88" s="12"/>
      <c r="B88" s="25">
        <v>331.51</v>
      </c>
      <c r="C88" s="20" t="s">
        <v>380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7"/>
        <v>0</v>
      </c>
      <c r="P88" s="48">
        <f t="shared" si="5"/>
        <v>0</v>
      </c>
      <c r="Q88" s="9"/>
    </row>
    <row r="89" spans="1:17">
      <c r="A89" s="12"/>
      <c r="B89" s="25">
        <v>331.61</v>
      </c>
      <c r="C89" s="20" t="s">
        <v>253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7"/>
        <v>0</v>
      </c>
      <c r="P89" s="48">
        <f t="shared" si="5"/>
        <v>0</v>
      </c>
      <c r="Q89" s="9"/>
    </row>
    <row r="90" spans="1:17">
      <c r="A90" s="12"/>
      <c r="B90" s="25">
        <v>331.62</v>
      </c>
      <c r="C90" s="20" t="s">
        <v>236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7"/>
        <v>0</v>
      </c>
      <c r="P90" s="48">
        <f t="shared" si="5"/>
        <v>0</v>
      </c>
      <c r="Q90" s="9"/>
    </row>
    <row r="91" spans="1:17">
      <c r="A91" s="12"/>
      <c r="B91" s="25">
        <v>331.65</v>
      </c>
      <c r="C91" s="20" t="s">
        <v>160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7"/>
        <v>0</v>
      </c>
      <c r="P91" s="48">
        <f t="shared" si="5"/>
        <v>0</v>
      </c>
      <c r="Q91" s="9"/>
    </row>
    <row r="92" spans="1:17">
      <c r="A92" s="12"/>
      <c r="B92" s="25">
        <v>331.69</v>
      </c>
      <c r="C92" s="20" t="s">
        <v>38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7"/>
        <v>0</v>
      </c>
      <c r="P92" s="48">
        <f t="shared" si="5"/>
        <v>0</v>
      </c>
      <c r="Q92" s="9"/>
    </row>
    <row r="93" spans="1:17">
      <c r="A93" s="12"/>
      <c r="B93" s="25">
        <v>331.7</v>
      </c>
      <c r="C93" s="20" t="s">
        <v>161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7"/>
        <v>0</v>
      </c>
      <c r="P93" s="48">
        <f t="shared" si="5"/>
        <v>0</v>
      </c>
      <c r="Q93" s="9"/>
    </row>
    <row r="94" spans="1:17">
      <c r="A94" s="12"/>
      <c r="B94" s="25">
        <v>331.81</v>
      </c>
      <c r="C94" s="20" t="s">
        <v>381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7"/>
        <v>0</v>
      </c>
      <c r="P94" s="48">
        <f t="shared" si="5"/>
        <v>0</v>
      </c>
      <c r="Q94" s="9"/>
    </row>
    <row r="95" spans="1:17">
      <c r="A95" s="12"/>
      <c r="B95" s="25">
        <v>331.82</v>
      </c>
      <c r="C95" s="20" t="s">
        <v>382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7"/>
        <v>0</v>
      </c>
      <c r="P95" s="48">
        <f t="shared" si="5"/>
        <v>0</v>
      </c>
      <c r="Q95" s="9"/>
    </row>
    <row r="96" spans="1:17">
      <c r="A96" s="12"/>
      <c r="B96" s="25">
        <v>331.83</v>
      </c>
      <c r="C96" s="20" t="s">
        <v>383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7"/>
        <v>0</v>
      </c>
      <c r="P96" s="48">
        <f t="shared" si="5"/>
        <v>0</v>
      </c>
      <c r="Q96" s="9"/>
    </row>
    <row r="97" spans="1:17">
      <c r="A97" s="12"/>
      <c r="B97" s="25">
        <v>331.89</v>
      </c>
      <c r="C97" s="20" t="s">
        <v>384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7"/>
        <v>0</v>
      </c>
      <c r="P97" s="48">
        <f t="shared" si="5"/>
        <v>0</v>
      </c>
      <c r="Q97" s="9"/>
    </row>
    <row r="98" spans="1:17">
      <c r="A98" s="12"/>
      <c r="B98" s="25">
        <v>331.9</v>
      </c>
      <c r="C98" s="20" t="s">
        <v>385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7"/>
        <v>0</v>
      </c>
      <c r="P98" s="48">
        <f t="shared" si="5"/>
        <v>0</v>
      </c>
      <c r="Q98" s="9"/>
    </row>
    <row r="99" spans="1:17">
      <c r="A99" s="12"/>
      <c r="B99" s="25">
        <v>332</v>
      </c>
      <c r="C99" s="20" t="s">
        <v>297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7"/>
        <v>0</v>
      </c>
      <c r="P99" s="48">
        <f t="shared" si="5"/>
        <v>0</v>
      </c>
      <c r="Q99" s="9"/>
    </row>
    <row r="100" spans="1:17">
      <c r="A100" s="12"/>
      <c r="B100" s="25">
        <v>333</v>
      </c>
      <c r="C100" s="20" t="s">
        <v>4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7"/>
        <v>0</v>
      </c>
      <c r="P100" s="48">
        <f t="shared" si="5"/>
        <v>0</v>
      </c>
      <c r="Q100" s="9"/>
    </row>
    <row r="101" spans="1:17">
      <c r="A101" s="12"/>
      <c r="B101" s="25">
        <v>334.1</v>
      </c>
      <c r="C101" s="20" t="s">
        <v>32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7"/>
        <v>0</v>
      </c>
      <c r="P101" s="48">
        <f t="shared" si="5"/>
        <v>0</v>
      </c>
      <c r="Q101" s="9"/>
    </row>
    <row r="102" spans="1:17">
      <c r="A102" s="12"/>
      <c r="B102" s="25">
        <v>334.2</v>
      </c>
      <c r="C102" s="20" t="s">
        <v>33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7"/>
        <v>0</v>
      </c>
      <c r="P102" s="48">
        <f t="shared" si="5"/>
        <v>0</v>
      </c>
      <c r="Q102" s="9"/>
    </row>
    <row r="103" spans="1:17">
      <c r="A103" s="12"/>
      <c r="B103" s="25">
        <v>334.31</v>
      </c>
      <c r="C103" s="20" t="s">
        <v>386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7"/>
        <v>0</v>
      </c>
      <c r="P103" s="48">
        <f t="shared" si="5"/>
        <v>0</v>
      </c>
      <c r="Q103" s="9"/>
    </row>
    <row r="104" spans="1:17">
      <c r="A104" s="12"/>
      <c r="B104" s="25">
        <v>334.32</v>
      </c>
      <c r="C104" s="20" t="s">
        <v>387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7"/>
        <v>0</v>
      </c>
      <c r="P104" s="48">
        <f t="shared" si="5"/>
        <v>0</v>
      </c>
      <c r="Q104" s="9"/>
    </row>
    <row r="105" spans="1:17">
      <c r="A105" s="12"/>
      <c r="B105" s="25">
        <v>334.33</v>
      </c>
      <c r="C105" s="20" t="s">
        <v>388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7"/>
        <v>0</v>
      </c>
      <c r="P105" s="48">
        <f t="shared" si="5"/>
        <v>0</v>
      </c>
      <c r="Q105" s="9"/>
    </row>
    <row r="106" spans="1:17">
      <c r="A106" s="12"/>
      <c r="B106" s="25">
        <v>334.34</v>
      </c>
      <c r="C106" s="20" t="s">
        <v>39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7"/>
        <v>0</v>
      </c>
      <c r="P106" s="48">
        <f t="shared" si="5"/>
        <v>0</v>
      </c>
      <c r="Q106" s="9"/>
    </row>
    <row r="107" spans="1:17">
      <c r="A107" s="12"/>
      <c r="B107" s="25">
        <v>334.35</v>
      </c>
      <c r="C107" s="20" t="s">
        <v>389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7"/>
        <v>0</v>
      </c>
      <c r="P107" s="48">
        <f t="shared" si="5"/>
        <v>0</v>
      </c>
      <c r="Q107" s="9"/>
    </row>
    <row r="108" spans="1:17">
      <c r="A108" s="12"/>
      <c r="B108" s="25">
        <v>334.36</v>
      </c>
      <c r="C108" s="20" t="s">
        <v>162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7"/>
        <v>0</v>
      </c>
      <c r="P108" s="48">
        <f t="shared" si="5"/>
        <v>0</v>
      </c>
      <c r="Q108" s="9"/>
    </row>
    <row r="109" spans="1:17">
      <c r="A109" s="12"/>
      <c r="B109" s="25">
        <v>334.39</v>
      </c>
      <c r="C109" s="20" t="s">
        <v>40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7"/>
        <v>0</v>
      </c>
      <c r="P109" s="48">
        <f t="shared" si="5"/>
        <v>0</v>
      </c>
      <c r="Q109" s="9"/>
    </row>
    <row r="110" spans="1:17">
      <c r="A110" s="12"/>
      <c r="B110" s="25">
        <v>334.41</v>
      </c>
      <c r="C110" s="20" t="s">
        <v>41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7"/>
        <v>0</v>
      </c>
      <c r="P110" s="48">
        <f t="shared" si="5"/>
        <v>0</v>
      </c>
      <c r="Q110" s="9"/>
    </row>
    <row r="111" spans="1:17">
      <c r="A111" s="12"/>
      <c r="B111" s="25">
        <v>334.42</v>
      </c>
      <c r="C111" s="20" t="s">
        <v>42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0</v>
      </c>
      <c r="P111" s="48">
        <f t="shared" si="5"/>
        <v>0</v>
      </c>
      <c r="Q111" s="9"/>
    </row>
    <row r="112" spans="1:17">
      <c r="A112" s="12"/>
      <c r="B112" s="25">
        <v>334.49</v>
      </c>
      <c r="C112" s="20" t="s">
        <v>43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7"/>
        <v>0</v>
      </c>
      <c r="P112" s="48">
        <f t="shared" si="5"/>
        <v>0</v>
      </c>
      <c r="Q112" s="9"/>
    </row>
    <row r="113" spans="1:17">
      <c r="A113" s="12"/>
      <c r="B113" s="25">
        <v>334.5</v>
      </c>
      <c r="C113" s="20" t="s">
        <v>44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0</v>
      </c>
      <c r="P113" s="48">
        <f t="shared" si="5"/>
        <v>0</v>
      </c>
      <c r="Q113" s="9"/>
    </row>
    <row r="114" spans="1:17">
      <c r="A114" s="12"/>
      <c r="B114" s="25">
        <v>334.61</v>
      </c>
      <c r="C114" s="20" t="s">
        <v>163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0</v>
      </c>
      <c r="P114" s="48">
        <f t="shared" si="5"/>
        <v>0</v>
      </c>
      <c r="Q114" s="9"/>
    </row>
    <row r="115" spans="1:17">
      <c r="A115" s="12"/>
      <c r="B115" s="25">
        <v>334.62</v>
      </c>
      <c r="C115" s="20" t="s">
        <v>390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0</v>
      </c>
      <c r="P115" s="48">
        <f t="shared" si="5"/>
        <v>0</v>
      </c>
      <c r="Q115" s="9"/>
    </row>
    <row r="116" spans="1:17">
      <c r="A116" s="12"/>
      <c r="B116" s="25">
        <v>334.69</v>
      </c>
      <c r="C116" s="20" t="s">
        <v>45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0</v>
      </c>
      <c r="P116" s="48">
        <f t="shared" si="5"/>
        <v>0</v>
      </c>
      <c r="Q116" s="9"/>
    </row>
    <row r="117" spans="1:17">
      <c r="A117" s="12"/>
      <c r="B117" s="25">
        <v>334.7</v>
      </c>
      <c r="C117" s="20" t="s">
        <v>46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0</v>
      </c>
      <c r="P117" s="48">
        <f t="shared" si="5"/>
        <v>0</v>
      </c>
      <c r="Q117" s="9"/>
    </row>
    <row r="118" spans="1:17">
      <c r="A118" s="12"/>
      <c r="B118" s="25">
        <v>334.81</v>
      </c>
      <c r="C118" s="20" t="s">
        <v>391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0</v>
      </c>
      <c r="P118" s="48">
        <f t="shared" si="5"/>
        <v>0</v>
      </c>
      <c r="Q118" s="9"/>
    </row>
    <row r="119" spans="1:17">
      <c r="A119" s="12"/>
      <c r="B119" s="25">
        <v>334.82</v>
      </c>
      <c r="C119" s="20" t="s">
        <v>318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7"/>
        <v>0</v>
      </c>
      <c r="P119" s="48">
        <f t="shared" si="5"/>
        <v>0</v>
      </c>
      <c r="Q119" s="9"/>
    </row>
    <row r="120" spans="1:17">
      <c r="A120" s="12"/>
      <c r="B120" s="25">
        <v>334.83</v>
      </c>
      <c r="C120" s="20" t="s">
        <v>47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0</v>
      </c>
      <c r="P120" s="48">
        <f t="shared" si="5"/>
        <v>0</v>
      </c>
      <c r="Q120" s="9"/>
    </row>
    <row r="121" spans="1:17">
      <c r="A121" s="12"/>
      <c r="B121" s="25">
        <v>334.89</v>
      </c>
      <c r="C121" s="20" t="s">
        <v>164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0</v>
      </c>
      <c r="P121" s="48">
        <f t="shared" si="5"/>
        <v>0</v>
      </c>
      <c r="Q121" s="9"/>
    </row>
    <row r="122" spans="1:17">
      <c r="A122" s="12"/>
      <c r="B122" s="25">
        <v>334.9</v>
      </c>
      <c r="C122" s="20" t="s">
        <v>48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7"/>
        <v>0</v>
      </c>
      <c r="P122" s="48">
        <f t="shared" si="5"/>
        <v>0</v>
      </c>
      <c r="Q122" s="9"/>
    </row>
    <row r="123" spans="1:17">
      <c r="A123" s="12"/>
      <c r="B123" s="25">
        <v>335.12099999999998</v>
      </c>
      <c r="C123" s="20" t="s">
        <v>319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7"/>
        <v>0</v>
      </c>
      <c r="P123" s="48">
        <f t="shared" si="5"/>
        <v>0</v>
      </c>
      <c r="Q123" s="9"/>
    </row>
    <row r="124" spans="1:17">
      <c r="A124" s="12"/>
      <c r="B124" s="25">
        <v>335.125</v>
      </c>
      <c r="C124" s="20" t="s">
        <v>392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7"/>
        <v>0</v>
      </c>
      <c r="P124" s="48">
        <f t="shared" si="5"/>
        <v>0</v>
      </c>
      <c r="Q124" s="9"/>
    </row>
    <row r="125" spans="1:17">
      <c r="A125" s="12"/>
      <c r="B125" s="25">
        <v>335.13</v>
      </c>
      <c r="C125" s="20" t="s">
        <v>197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7"/>
        <v>0</v>
      </c>
      <c r="P125" s="48">
        <f t="shared" si="5"/>
        <v>0</v>
      </c>
      <c r="Q125" s="9"/>
    </row>
    <row r="126" spans="1:17">
      <c r="A126" s="12"/>
      <c r="B126" s="25">
        <v>335.14</v>
      </c>
      <c r="C126" s="20" t="s">
        <v>198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7"/>
        <v>0</v>
      </c>
      <c r="P126" s="48">
        <f t="shared" si="5"/>
        <v>0</v>
      </c>
      <c r="Q126" s="9"/>
    </row>
    <row r="127" spans="1:17">
      <c r="A127" s="12"/>
      <c r="B127" s="25">
        <v>335.15</v>
      </c>
      <c r="C127" s="20" t="s">
        <v>199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7"/>
        <v>0</v>
      </c>
      <c r="P127" s="48">
        <f t="shared" si="5"/>
        <v>0</v>
      </c>
      <c r="Q127" s="9"/>
    </row>
    <row r="128" spans="1:17">
      <c r="A128" s="12"/>
      <c r="B128" s="25">
        <v>335.16</v>
      </c>
      <c r="C128" s="20" t="s">
        <v>320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7"/>
        <v>0</v>
      </c>
      <c r="P128" s="48">
        <f t="shared" si="5"/>
        <v>0</v>
      </c>
      <c r="Q128" s="9"/>
    </row>
    <row r="129" spans="1:17">
      <c r="A129" s="12"/>
      <c r="B129" s="25">
        <v>335.17</v>
      </c>
      <c r="C129" s="20" t="s">
        <v>393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7"/>
        <v>0</v>
      </c>
      <c r="P129" s="48">
        <f t="shared" si="5"/>
        <v>0</v>
      </c>
      <c r="Q129" s="9"/>
    </row>
    <row r="130" spans="1:17">
      <c r="A130" s="12"/>
      <c r="B130" s="25">
        <v>335.18</v>
      </c>
      <c r="C130" s="20" t="s">
        <v>321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7"/>
        <v>0</v>
      </c>
      <c r="P130" s="48">
        <f t="shared" si="5"/>
        <v>0</v>
      </c>
      <c r="Q130" s="9"/>
    </row>
    <row r="131" spans="1:17">
      <c r="A131" s="12"/>
      <c r="B131" s="25">
        <v>335.19</v>
      </c>
      <c r="C131" s="20" t="s">
        <v>202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7"/>
        <v>0</v>
      </c>
      <c r="P131" s="48">
        <f t="shared" si="5"/>
        <v>0</v>
      </c>
      <c r="Q131" s="9"/>
    </row>
    <row r="132" spans="1:17">
      <c r="A132" s="12"/>
      <c r="B132" s="25">
        <v>335.21</v>
      </c>
      <c r="C132" s="20" t="s">
        <v>55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7"/>
        <v>0</v>
      </c>
      <c r="P132" s="48">
        <f t="shared" si="5"/>
        <v>0</v>
      </c>
      <c r="Q132" s="9"/>
    </row>
    <row r="133" spans="1:17">
      <c r="A133" s="12"/>
      <c r="B133" s="25">
        <v>335.22</v>
      </c>
      <c r="C133" s="20" t="s">
        <v>56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7"/>
        <v>0</v>
      </c>
      <c r="P133" s="48">
        <f t="shared" ref="P133:P196" si="8">(O133/P$323)</f>
        <v>0</v>
      </c>
      <c r="Q133" s="9"/>
    </row>
    <row r="134" spans="1:17">
      <c r="A134" s="12"/>
      <c r="B134" s="25">
        <v>335.23</v>
      </c>
      <c r="C134" s="20" t="s">
        <v>237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7"/>
        <v>0</v>
      </c>
      <c r="P134" s="48">
        <f t="shared" si="8"/>
        <v>0</v>
      </c>
      <c r="Q134" s="9"/>
    </row>
    <row r="135" spans="1:17">
      <c r="A135" s="12"/>
      <c r="B135" s="25">
        <v>335.29</v>
      </c>
      <c r="C135" s="20" t="s">
        <v>330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7"/>
        <v>0</v>
      </c>
      <c r="P135" s="48">
        <f t="shared" si="8"/>
        <v>0</v>
      </c>
      <c r="Q135" s="9"/>
    </row>
    <row r="136" spans="1:17">
      <c r="A136" s="12"/>
      <c r="B136" s="25">
        <v>335.31</v>
      </c>
      <c r="C136" s="20" t="s">
        <v>394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7"/>
        <v>0</v>
      </c>
      <c r="P136" s="48">
        <f t="shared" si="8"/>
        <v>0</v>
      </c>
      <c r="Q136" s="9"/>
    </row>
    <row r="137" spans="1:17">
      <c r="A137" s="12"/>
      <c r="B137" s="25">
        <v>335.32</v>
      </c>
      <c r="C137" s="20" t="s">
        <v>395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7"/>
        <v>0</v>
      </c>
      <c r="P137" s="48">
        <f t="shared" si="8"/>
        <v>0</v>
      </c>
      <c r="Q137" s="9"/>
    </row>
    <row r="138" spans="1:17">
      <c r="A138" s="12"/>
      <c r="B138" s="25">
        <v>335.33</v>
      </c>
      <c r="C138" s="20" t="s">
        <v>396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7"/>
        <v>0</v>
      </c>
      <c r="P138" s="48">
        <f t="shared" si="8"/>
        <v>0</v>
      </c>
      <c r="Q138" s="9"/>
    </row>
    <row r="139" spans="1:17">
      <c r="A139" s="12"/>
      <c r="B139" s="25">
        <v>335.34</v>
      </c>
      <c r="C139" s="20" t="s">
        <v>397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7"/>
        <v>0</v>
      </c>
      <c r="P139" s="48">
        <f t="shared" si="8"/>
        <v>0</v>
      </c>
      <c r="Q139" s="9"/>
    </row>
    <row r="140" spans="1:17">
      <c r="A140" s="12"/>
      <c r="B140" s="25">
        <v>335.35</v>
      </c>
      <c r="C140" s="20" t="s">
        <v>398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7"/>
        <v>0</v>
      </c>
      <c r="P140" s="48">
        <f t="shared" si="8"/>
        <v>0</v>
      </c>
      <c r="Q140" s="9"/>
    </row>
    <row r="141" spans="1:17">
      <c r="A141" s="12"/>
      <c r="B141" s="25">
        <v>335.36</v>
      </c>
      <c r="C141" s="20" t="s">
        <v>399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7"/>
        <v>0</v>
      </c>
      <c r="P141" s="48">
        <f t="shared" si="8"/>
        <v>0</v>
      </c>
      <c r="Q141" s="9"/>
    </row>
    <row r="142" spans="1:17">
      <c r="A142" s="12"/>
      <c r="B142" s="25">
        <v>335.38</v>
      </c>
      <c r="C142" s="20" t="s">
        <v>179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ref="O142:O165" si="9">SUM(D142:N142)</f>
        <v>0</v>
      </c>
      <c r="P142" s="48">
        <f t="shared" si="8"/>
        <v>0</v>
      </c>
      <c r="Q142" s="9"/>
    </row>
    <row r="143" spans="1:17">
      <c r="A143" s="12"/>
      <c r="B143" s="25">
        <v>335.41</v>
      </c>
      <c r="C143" s="20" t="s">
        <v>400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9"/>
        <v>0</v>
      </c>
      <c r="P143" s="48">
        <f t="shared" si="8"/>
        <v>0</v>
      </c>
      <c r="Q143" s="9"/>
    </row>
    <row r="144" spans="1:17">
      <c r="A144" s="12"/>
      <c r="B144" s="25">
        <v>335.42</v>
      </c>
      <c r="C144" s="20" t="s">
        <v>401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9"/>
        <v>0</v>
      </c>
      <c r="P144" s="48">
        <f t="shared" si="8"/>
        <v>0</v>
      </c>
      <c r="Q144" s="9"/>
    </row>
    <row r="145" spans="1:17">
      <c r="A145" s="12"/>
      <c r="B145" s="25">
        <v>335.43</v>
      </c>
      <c r="C145" s="20" t="s">
        <v>331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f t="shared" si="9"/>
        <v>0</v>
      </c>
      <c r="P145" s="48">
        <f t="shared" si="8"/>
        <v>0</v>
      </c>
      <c r="Q145" s="9"/>
    </row>
    <row r="146" spans="1:17">
      <c r="A146" s="12"/>
      <c r="B146" s="25">
        <v>335.44</v>
      </c>
      <c r="C146" s="20" t="s">
        <v>332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f t="shared" si="9"/>
        <v>0</v>
      </c>
      <c r="P146" s="48">
        <f t="shared" si="8"/>
        <v>0</v>
      </c>
      <c r="Q146" s="9"/>
    </row>
    <row r="147" spans="1:17">
      <c r="A147" s="12"/>
      <c r="B147" s="25">
        <v>335.45</v>
      </c>
      <c r="C147" s="20" t="s">
        <v>333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f t="shared" si="9"/>
        <v>0</v>
      </c>
      <c r="P147" s="48">
        <f t="shared" si="8"/>
        <v>0</v>
      </c>
      <c r="Q147" s="9"/>
    </row>
    <row r="148" spans="1:17">
      <c r="A148" s="12"/>
      <c r="B148" s="25">
        <v>335.46</v>
      </c>
      <c r="C148" s="20" t="s">
        <v>402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f t="shared" si="9"/>
        <v>0</v>
      </c>
      <c r="P148" s="48">
        <f t="shared" si="8"/>
        <v>0</v>
      </c>
      <c r="Q148" s="9"/>
    </row>
    <row r="149" spans="1:17">
      <c r="A149" s="12"/>
      <c r="B149" s="25">
        <v>335.48</v>
      </c>
      <c r="C149" s="20" t="s">
        <v>57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f t="shared" si="9"/>
        <v>0</v>
      </c>
      <c r="P149" s="48">
        <f t="shared" si="8"/>
        <v>0</v>
      </c>
      <c r="Q149" s="9"/>
    </row>
    <row r="150" spans="1:17">
      <c r="A150" s="12"/>
      <c r="B150" s="25">
        <v>335.5</v>
      </c>
      <c r="C150" s="20" t="s">
        <v>238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f t="shared" si="9"/>
        <v>0</v>
      </c>
      <c r="P150" s="48">
        <f t="shared" si="8"/>
        <v>0</v>
      </c>
      <c r="Q150" s="9"/>
    </row>
    <row r="151" spans="1:17">
      <c r="A151" s="12"/>
      <c r="B151" s="25">
        <v>335.61</v>
      </c>
      <c r="C151" s="20" t="s">
        <v>403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f t="shared" si="9"/>
        <v>0</v>
      </c>
      <c r="P151" s="48">
        <f t="shared" si="8"/>
        <v>0</v>
      </c>
      <c r="Q151" s="9"/>
    </row>
    <row r="152" spans="1:17">
      <c r="A152" s="12"/>
      <c r="B152" s="25">
        <v>335.62</v>
      </c>
      <c r="C152" s="20" t="s">
        <v>404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f t="shared" si="9"/>
        <v>0</v>
      </c>
      <c r="P152" s="48">
        <f t="shared" si="8"/>
        <v>0</v>
      </c>
      <c r="Q152" s="9"/>
    </row>
    <row r="153" spans="1:17">
      <c r="A153" s="12"/>
      <c r="B153" s="25">
        <v>335.69</v>
      </c>
      <c r="C153" s="20" t="s">
        <v>58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f t="shared" si="9"/>
        <v>0</v>
      </c>
      <c r="P153" s="48">
        <f t="shared" si="8"/>
        <v>0</v>
      </c>
      <c r="Q153" s="9"/>
    </row>
    <row r="154" spans="1:17">
      <c r="A154" s="12"/>
      <c r="B154" s="25">
        <v>335.7</v>
      </c>
      <c r="C154" s="20" t="s">
        <v>254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f t="shared" si="9"/>
        <v>0</v>
      </c>
      <c r="P154" s="48">
        <f t="shared" si="8"/>
        <v>0</v>
      </c>
      <c r="Q154" s="9"/>
    </row>
    <row r="155" spans="1:17">
      <c r="A155" s="12"/>
      <c r="B155" s="25">
        <v>335.9</v>
      </c>
      <c r="C155" s="20" t="s">
        <v>59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f t="shared" si="9"/>
        <v>0</v>
      </c>
      <c r="P155" s="48">
        <f t="shared" si="8"/>
        <v>0</v>
      </c>
      <c r="Q155" s="9"/>
    </row>
    <row r="156" spans="1:17">
      <c r="A156" s="12"/>
      <c r="B156" s="25">
        <v>336</v>
      </c>
      <c r="C156" s="20" t="s">
        <v>255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f t="shared" si="9"/>
        <v>0</v>
      </c>
      <c r="P156" s="48">
        <f t="shared" si="8"/>
        <v>0</v>
      </c>
      <c r="Q156" s="9"/>
    </row>
    <row r="157" spans="1:17">
      <c r="A157" s="12"/>
      <c r="B157" s="25">
        <v>337.1</v>
      </c>
      <c r="C157" s="20" t="s">
        <v>405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f t="shared" si="9"/>
        <v>0</v>
      </c>
      <c r="P157" s="48">
        <f t="shared" si="8"/>
        <v>0</v>
      </c>
      <c r="Q157" s="9"/>
    </row>
    <row r="158" spans="1:17">
      <c r="A158" s="12"/>
      <c r="B158" s="25">
        <v>337.2</v>
      </c>
      <c r="C158" s="20" t="s">
        <v>60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f t="shared" si="9"/>
        <v>0</v>
      </c>
      <c r="P158" s="48">
        <f t="shared" si="8"/>
        <v>0</v>
      </c>
      <c r="Q158" s="9"/>
    </row>
    <row r="159" spans="1:17">
      <c r="A159" s="12"/>
      <c r="B159" s="25">
        <v>337.3</v>
      </c>
      <c r="C159" s="20" t="s">
        <v>61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f t="shared" si="9"/>
        <v>0</v>
      </c>
      <c r="P159" s="48">
        <f t="shared" si="8"/>
        <v>0</v>
      </c>
      <c r="Q159" s="9"/>
    </row>
    <row r="160" spans="1:17">
      <c r="A160" s="12"/>
      <c r="B160" s="25">
        <v>337.4</v>
      </c>
      <c r="C160" s="20" t="s">
        <v>62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f t="shared" si="9"/>
        <v>0</v>
      </c>
      <c r="P160" s="48">
        <f t="shared" si="8"/>
        <v>0</v>
      </c>
      <c r="Q160" s="9"/>
    </row>
    <row r="161" spans="1:17">
      <c r="A161" s="12"/>
      <c r="B161" s="25">
        <v>337.5</v>
      </c>
      <c r="C161" s="20" t="s">
        <v>406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f t="shared" si="9"/>
        <v>0</v>
      </c>
      <c r="P161" s="48">
        <f t="shared" si="8"/>
        <v>0</v>
      </c>
      <c r="Q161" s="9"/>
    </row>
    <row r="162" spans="1:17">
      <c r="A162" s="12"/>
      <c r="B162" s="25">
        <v>337.6</v>
      </c>
      <c r="C162" s="20" t="s">
        <v>239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f t="shared" si="9"/>
        <v>0</v>
      </c>
      <c r="P162" s="48">
        <f t="shared" si="8"/>
        <v>0</v>
      </c>
      <c r="Q162" s="9"/>
    </row>
    <row r="163" spans="1:17">
      <c r="A163" s="12"/>
      <c r="B163" s="25">
        <v>337.7</v>
      </c>
      <c r="C163" s="20" t="s">
        <v>63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f t="shared" si="9"/>
        <v>0</v>
      </c>
      <c r="P163" s="48">
        <f t="shared" si="8"/>
        <v>0</v>
      </c>
      <c r="Q163" s="9"/>
    </row>
    <row r="164" spans="1:17">
      <c r="A164" s="12"/>
      <c r="B164" s="25">
        <v>337.9</v>
      </c>
      <c r="C164" s="20" t="s">
        <v>64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f t="shared" si="9"/>
        <v>0</v>
      </c>
      <c r="P164" s="48">
        <f t="shared" si="8"/>
        <v>0</v>
      </c>
      <c r="Q164" s="9"/>
    </row>
    <row r="165" spans="1:17">
      <c r="A165" s="12"/>
      <c r="B165" s="25">
        <v>338</v>
      </c>
      <c r="C165" s="20" t="s">
        <v>407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f t="shared" si="9"/>
        <v>0</v>
      </c>
      <c r="P165" s="48">
        <f t="shared" si="8"/>
        <v>0</v>
      </c>
      <c r="Q165" s="9"/>
    </row>
    <row r="166" spans="1:17">
      <c r="A166" s="12"/>
      <c r="B166" s="25">
        <v>339</v>
      </c>
      <c r="C166" s="20" t="s">
        <v>165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f>SUM(D166:N166)</f>
        <v>0</v>
      </c>
      <c r="P166" s="48">
        <f t="shared" si="8"/>
        <v>0</v>
      </c>
      <c r="Q166" s="9"/>
    </row>
    <row r="167" spans="1:17" ht="15.75">
      <c r="A167" s="29" t="s">
        <v>69</v>
      </c>
      <c r="B167" s="30"/>
      <c r="C167" s="31"/>
      <c r="D167" s="32">
        <f t="shared" ref="D167:N167" si="10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6">
        <f t="shared" si="8"/>
        <v>0</v>
      </c>
      <c r="Q167" s="10"/>
    </row>
    <row r="168" spans="1:17">
      <c r="A168" s="12"/>
      <c r="B168" s="25">
        <v>341.1</v>
      </c>
      <c r="C168" s="20" t="s">
        <v>203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f>SUM(D168:N168)</f>
        <v>0</v>
      </c>
      <c r="P168" s="48">
        <f t="shared" si="8"/>
        <v>0</v>
      </c>
      <c r="Q168" s="9"/>
    </row>
    <row r="169" spans="1:17">
      <c r="A169" s="12"/>
      <c r="B169" s="25">
        <v>341.15</v>
      </c>
      <c r="C169" s="20" t="s">
        <v>204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f t="shared" ref="O169:O260" si="11">SUM(D169:N169)</f>
        <v>0</v>
      </c>
      <c r="P169" s="48">
        <f t="shared" si="8"/>
        <v>0</v>
      </c>
      <c r="Q169" s="9"/>
    </row>
    <row r="170" spans="1:17">
      <c r="A170" s="12"/>
      <c r="B170" s="25">
        <v>341.16</v>
      </c>
      <c r="C170" s="20" t="s">
        <v>240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f t="shared" si="11"/>
        <v>0</v>
      </c>
      <c r="P170" s="48">
        <f t="shared" si="8"/>
        <v>0</v>
      </c>
      <c r="Q170" s="9"/>
    </row>
    <row r="171" spans="1:17">
      <c r="A171" s="12"/>
      <c r="B171" s="25">
        <v>341.2</v>
      </c>
      <c r="C171" s="20" t="s">
        <v>205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f t="shared" si="11"/>
        <v>0</v>
      </c>
      <c r="P171" s="48">
        <f t="shared" si="8"/>
        <v>0</v>
      </c>
      <c r="Q171" s="9"/>
    </row>
    <row r="172" spans="1:17">
      <c r="A172" s="12"/>
      <c r="B172" s="25">
        <v>341.3</v>
      </c>
      <c r="C172" s="20" t="s">
        <v>206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f t="shared" si="11"/>
        <v>0</v>
      </c>
      <c r="P172" s="48">
        <f t="shared" si="8"/>
        <v>0</v>
      </c>
      <c r="Q172" s="9"/>
    </row>
    <row r="173" spans="1:17">
      <c r="A173" s="12"/>
      <c r="B173" s="25">
        <v>341.51</v>
      </c>
      <c r="C173" s="20" t="s">
        <v>207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f t="shared" si="11"/>
        <v>0</v>
      </c>
      <c r="P173" s="48">
        <f t="shared" si="8"/>
        <v>0</v>
      </c>
      <c r="Q173" s="9"/>
    </row>
    <row r="174" spans="1:17">
      <c r="A174" s="12"/>
      <c r="B174" s="25">
        <v>341.52</v>
      </c>
      <c r="C174" s="20" t="s">
        <v>208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f t="shared" si="11"/>
        <v>0</v>
      </c>
      <c r="P174" s="48">
        <f t="shared" si="8"/>
        <v>0</v>
      </c>
      <c r="Q174" s="9"/>
    </row>
    <row r="175" spans="1:17">
      <c r="A175" s="12"/>
      <c r="B175" s="25">
        <v>341.53</v>
      </c>
      <c r="C175" s="20" t="s">
        <v>209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f t="shared" si="11"/>
        <v>0</v>
      </c>
      <c r="P175" s="48">
        <f t="shared" si="8"/>
        <v>0</v>
      </c>
      <c r="Q175" s="9"/>
    </row>
    <row r="176" spans="1:17">
      <c r="A176" s="12"/>
      <c r="B176" s="25">
        <v>341.54</v>
      </c>
      <c r="C176" s="20" t="s">
        <v>408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f t="shared" si="11"/>
        <v>0</v>
      </c>
      <c r="P176" s="48">
        <f t="shared" si="8"/>
        <v>0</v>
      </c>
      <c r="Q176" s="9"/>
    </row>
    <row r="177" spans="1:17">
      <c r="A177" s="12"/>
      <c r="B177" s="25">
        <v>341.55</v>
      </c>
      <c r="C177" s="20" t="s">
        <v>210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f t="shared" si="11"/>
        <v>0</v>
      </c>
      <c r="P177" s="48">
        <f t="shared" si="8"/>
        <v>0</v>
      </c>
      <c r="Q177" s="9"/>
    </row>
    <row r="178" spans="1:17">
      <c r="A178" s="12"/>
      <c r="B178" s="25">
        <v>341.56</v>
      </c>
      <c r="C178" s="20" t="s">
        <v>211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f t="shared" si="11"/>
        <v>0</v>
      </c>
      <c r="P178" s="48">
        <f t="shared" si="8"/>
        <v>0</v>
      </c>
      <c r="Q178" s="9"/>
    </row>
    <row r="179" spans="1:17">
      <c r="A179" s="12"/>
      <c r="B179" s="25">
        <v>341.8</v>
      </c>
      <c r="C179" s="20" t="s">
        <v>212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f t="shared" si="11"/>
        <v>0</v>
      </c>
      <c r="P179" s="48">
        <f t="shared" si="8"/>
        <v>0</v>
      </c>
      <c r="Q179" s="9"/>
    </row>
    <row r="180" spans="1:17">
      <c r="A180" s="12"/>
      <c r="B180" s="25">
        <v>341.9</v>
      </c>
      <c r="C180" s="20" t="s">
        <v>213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f t="shared" si="11"/>
        <v>0</v>
      </c>
      <c r="P180" s="48">
        <f t="shared" si="8"/>
        <v>0</v>
      </c>
      <c r="Q180" s="9"/>
    </row>
    <row r="181" spans="1:17">
      <c r="A181" s="12"/>
      <c r="B181" s="25">
        <v>342.1</v>
      </c>
      <c r="C181" s="20" t="s">
        <v>83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f t="shared" si="11"/>
        <v>0</v>
      </c>
      <c r="P181" s="48">
        <f t="shared" si="8"/>
        <v>0</v>
      </c>
      <c r="Q181" s="9"/>
    </row>
    <row r="182" spans="1:17">
      <c r="A182" s="12"/>
      <c r="B182" s="25">
        <v>342.2</v>
      </c>
      <c r="C182" s="20" t="s">
        <v>84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f t="shared" si="11"/>
        <v>0</v>
      </c>
      <c r="P182" s="48">
        <f t="shared" si="8"/>
        <v>0</v>
      </c>
      <c r="Q182" s="9"/>
    </row>
    <row r="183" spans="1:17">
      <c r="A183" s="12"/>
      <c r="B183" s="25">
        <v>342.3</v>
      </c>
      <c r="C183" s="20" t="s">
        <v>85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f t="shared" si="11"/>
        <v>0</v>
      </c>
      <c r="P183" s="48">
        <f t="shared" si="8"/>
        <v>0</v>
      </c>
      <c r="Q183" s="9"/>
    </row>
    <row r="184" spans="1:17">
      <c r="A184" s="12"/>
      <c r="B184" s="25">
        <v>342.4</v>
      </c>
      <c r="C184" s="20" t="s">
        <v>86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f t="shared" si="11"/>
        <v>0</v>
      </c>
      <c r="P184" s="48">
        <f t="shared" si="8"/>
        <v>0</v>
      </c>
      <c r="Q184" s="9"/>
    </row>
    <row r="185" spans="1:17">
      <c r="A185" s="12"/>
      <c r="B185" s="25">
        <v>342.5</v>
      </c>
      <c r="C185" s="20" t="s">
        <v>87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f t="shared" si="11"/>
        <v>0</v>
      </c>
      <c r="P185" s="48">
        <f t="shared" si="8"/>
        <v>0</v>
      </c>
      <c r="Q185" s="9"/>
    </row>
    <row r="186" spans="1:17">
      <c r="A186" s="12"/>
      <c r="B186" s="25">
        <v>342.6</v>
      </c>
      <c r="C186" s="20" t="s">
        <v>88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f t="shared" si="11"/>
        <v>0</v>
      </c>
      <c r="P186" s="48">
        <f t="shared" si="8"/>
        <v>0</v>
      </c>
      <c r="Q186" s="9"/>
    </row>
    <row r="187" spans="1:17">
      <c r="A187" s="12"/>
      <c r="B187" s="25">
        <v>342.9</v>
      </c>
      <c r="C187" s="20" t="s">
        <v>89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f t="shared" si="11"/>
        <v>0</v>
      </c>
      <c r="P187" s="48">
        <f t="shared" si="8"/>
        <v>0</v>
      </c>
      <c r="Q187" s="9"/>
    </row>
    <row r="188" spans="1:17">
      <c r="A188" s="12"/>
      <c r="B188" s="25">
        <v>343.1</v>
      </c>
      <c r="C188" s="20" t="s">
        <v>90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f t="shared" si="11"/>
        <v>0</v>
      </c>
      <c r="P188" s="48">
        <f t="shared" si="8"/>
        <v>0</v>
      </c>
      <c r="Q188" s="9"/>
    </row>
    <row r="189" spans="1:17">
      <c r="A189" s="12"/>
      <c r="B189" s="25">
        <v>343.2</v>
      </c>
      <c r="C189" s="20" t="s">
        <v>409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f t="shared" si="11"/>
        <v>0</v>
      </c>
      <c r="P189" s="48">
        <f t="shared" si="8"/>
        <v>0</v>
      </c>
      <c r="Q189" s="9"/>
    </row>
    <row r="190" spans="1:17">
      <c r="A190" s="12"/>
      <c r="B190" s="25">
        <v>343.3</v>
      </c>
      <c r="C190" s="20" t="s">
        <v>91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f t="shared" si="11"/>
        <v>0</v>
      </c>
      <c r="P190" s="48">
        <f t="shared" si="8"/>
        <v>0</v>
      </c>
      <c r="Q190" s="9"/>
    </row>
    <row r="191" spans="1:17">
      <c r="A191" s="12"/>
      <c r="B191" s="25">
        <v>343.4</v>
      </c>
      <c r="C191" s="20" t="s">
        <v>92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f t="shared" si="11"/>
        <v>0</v>
      </c>
      <c r="P191" s="48">
        <f t="shared" si="8"/>
        <v>0</v>
      </c>
      <c r="Q191" s="9"/>
    </row>
    <row r="192" spans="1:17">
      <c r="A192" s="12"/>
      <c r="B192" s="25">
        <v>343.5</v>
      </c>
      <c r="C192" s="20" t="s">
        <v>93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f t="shared" si="11"/>
        <v>0</v>
      </c>
      <c r="P192" s="48">
        <f t="shared" si="8"/>
        <v>0</v>
      </c>
      <c r="Q192" s="9"/>
    </row>
    <row r="193" spans="1:17">
      <c r="A193" s="12"/>
      <c r="B193" s="25">
        <v>343.6</v>
      </c>
      <c r="C193" s="20" t="s">
        <v>167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f t="shared" si="11"/>
        <v>0</v>
      </c>
      <c r="P193" s="48">
        <f t="shared" si="8"/>
        <v>0</v>
      </c>
      <c r="Q193" s="9"/>
    </row>
    <row r="194" spans="1:17">
      <c r="A194" s="12"/>
      <c r="B194" s="25">
        <v>343.7</v>
      </c>
      <c r="C194" s="20" t="s">
        <v>94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f t="shared" si="11"/>
        <v>0</v>
      </c>
      <c r="P194" s="48">
        <f t="shared" si="8"/>
        <v>0</v>
      </c>
      <c r="Q194" s="9"/>
    </row>
    <row r="195" spans="1:17">
      <c r="A195" s="12"/>
      <c r="B195" s="25">
        <v>343.8</v>
      </c>
      <c r="C195" s="20" t="s">
        <v>261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f t="shared" si="11"/>
        <v>0</v>
      </c>
      <c r="P195" s="48">
        <f t="shared" si="8"/>
        <v>0</v>
      </c>
      <c r="Q195" s="9"/>
    </row>
    <row r="196" spans="1:17">
      <c r="A196" s="12"/>
      <c r="B196" s="25">
        <v>343.9</v>
      </c>
      <c r="C196" s="20" t="s">
        <v>95</v>
      </c>
      <c r="D196" s="47">
        <v>0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f t="shared" si="11"/>
        <v>0</v>
      </c>
      <c r="P196" s="48">
        <f t="shared" si="8"/>
        <v>0</v>
      </c>
      <c r="Q196" s="9"/>
    </row>
    <row r="197" spans="1:17">
      <c r="A197" s="12"/>
      <c r="B197" s="25">
        <v>344.1</v>
      </c>
      <c r="C197" s="20" t="s">
        <v>214</v>
      </c>
      <c r="D197" s="47">
        <v>0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f t="shared" si="11"/>
        <v>0</v>
      </c>
      <c r="P197" s="48">
        <f t="shared" ref="P197:P260" si="12">(O197/P$323)</f>
        <v>0</v>
      </c>
      <c r="Q197" s="9"/>
    </row>
    <row r="198" spans="1:17">
      <c r="A198" s="12"/>
      <c r="B198" s="25">
        <v>344.2</v>
      </c>
      <c r="C198" s="20" t="s">
        <v>410</v>
      </c>
      <c r="D198" s="47">
        <v>0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f t="shared" si="11"/>
        <v>0</v>
      </c>
      <c r="P198" s="48">
        <f t="shared" si="12"/>
        <v>0</v>
      </c>
      <c r="Q198" s="9"/>
    </row>
    <row r="199" spans="1:17">
      <c r="A199" s="12"/>
      <c r="B199" s="25">
        <v>344.3</v>
      </c>
      <c r="C199" s="20" t="s">
        <v>215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f t="shared" si="11"/>
        <v>0</v>
      </c>
      <c r="P199" s="48">
        <f t="shared" si="12"/>
        <v>0</v>
      </c>
      <c r="Q199" s="9"/>
    </row>
    <row r="200" spans="1:17">
      <c r="A200" s="12"/>
      <c r="B200" s="25">
        <v>344.4</v>
      </c>
      <c r="C200" s="20" t="s">
        <v>411</v>
      </c>
      <c r="D200" s="47">
        <v>0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f t="shared" si="11"/>
        <v>0</v>
      </c>
      <c r="P200" s="48">
        <f t="shared" si="12"/>
        <v>0</v>
      </c>
      <c r="Q200" s="9"/>
    </row>
    <row r="201" spans="1:17">
      <c r="A201" s="12"/>
      <c r="B201" s="25">
        <v>344.5</v>
      </c>
      <c r="C201" s="20" t="s">
        <v>216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f t="shared" si="11"/>
        <v>0</v>
      </c>
      <c r="P201" s="48">
        <f t="shared" si="12"/>
        <v>0</v>
      </c>
      <c r="Q201" s="9"/>
    </row>
    <row r="202" spans="1:17">
      <c r="A202" s="12"/>
      <c r="B202" s="25">
        <v>344.6</v>
      </c>
      <c r="C202" s="20" t="s">
        <v>217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f t="shared" si="11"/>
        <v>0</v>
      </c>
      <c r="P202" s="48">
        <f t="shared" si="12"/>
        <v>0</v>
      </c>
      <c r="Q202" s="9"/>
    </row>
    <row r="203" spans="1:17">
      <c r="A203" s="12"/>
      <c r="B203" s="25">
        <v>344.9</v>
      </c>
      <c r="C203" s="20" t="s">
        <v>218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f t="shared" si="11"/>
        <v>0</v>
      </c>
      <c r="P203" s="48">
        <f t="shared" si="12"/>
        <v>0</v>
      </c>
      <c r="Q203" s="9"/>
    </row>
    <row r="204" spans="1:17">
      <c r="A204" s="12"/>
      <c r="B204" s="25">
        <v>345.1</v>
      </c>
      <c r="C204" s="20" t="s">
        <v>100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f t="shared" si="11"/>
        <v>0</v>
      </c>
      <c r="P204" s="48">
        <f t="shared" si="12"/>
        <v>0</v>
      </c>
      <c r="Q204" s="9"/>
    </row>
    <row r="205" spans="1:17">
      <c r="A205" s="12"/>
      <c r="B205" s="25">
        <v>345.9</v>
      </c>
      <c r="C205" s="20" t="s">
        <v>412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f t="shared" si="11"/>
        <v>0</v>
      </c>
      <c r="P205" s="48">
        <f t="shared" si="12"/>
        <v>0</v>
      </c>
      <c r="Q205" s="9"/>
    </row>
    <row r="206" spans="1:17">
      <c r="A206" s="12"/>
      <c r="B206" s="25">
        <v>346.1</v>
      </c>
      <c r="C206" s="20" t="s">
        <v>101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f t="shared" si="11"/>
        <v>0</v>
      </c>
      <c r="P206" s="48">
        <f t="shared" si="12"/>
        <v>0</v>
      </c>
      <c r="Q206" s="9"/>
    </row>
    <row r="207" spans="1:17">
      <c r="A207" s="12"/>
      <c r="B207" s="25">
        <v>346.2</v>
      </c>
      <c r="C207" s="20" t="s">
        <v>413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f t="shared" si="11"/>
        <v>0</v>
      </c>
      <c r="P207" s="48">
        <f t="shared" si="12"/>
        <v>0</v>
      </c>
      <c r="Q207" s="9"/>
    </row>
    <row r="208" spans="1:17">
      <c r="A208" s="12"/>
      <c r="B208" s="25">
        <v>346.3</v>
      </c>
      <c r="C208" s="20" t="s">
        <v>414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f t="shared" si="11"/>
        <v>0</v>
      </c>
      <c r="P208" s="48">
        <f t="shared" si="12"/>
        <v>0</v>
      </c>
      <c r="Q208" s="9"/>
    </row>
    <row r="209" spans="1:17">
      <c r="A209" s="12"/>
      <c r="B209" s="25">
        <v>346.4</v>
      </c>
      <c r="C209" s="20" t="s">
        <v>102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f t="shared" si="11"/>
        <v>0</v>
      </c>
      <c r="P209" s="48">
        <f t="shared" si="12"/>
        <v>0</v>
      </c>
      <c r="Q209" s="9"/>
    </row>
    <row r="210" spans="1:17">
      <c r="A210" s="12"/>
      <c r="B210" s="25">
        <v>346.9</v>
      </c>
      <c r="C210" s="20" t="s">
        <v>103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f t="shared" si="11"/>
        <v>0</v>
      </c>
      <c r="P210" s="48">
        <f t="shared" si="12"/>
        <v>0</v>
      </c>
      <c r="Q210" s="9"/>
    </row>
    <row r="211" spans="1:17">
      <c r="A211" s="12"/>
      <c r="B211" s="25">
        <v>347.1</v>
      </c>
      <c r="C211" s="20" t="s">
        <v>104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f t="shared" si="11"/>
        <v>0</v>
      </c>
      <c r="P211" s="48">
        <f t="shared" si="12"/>
        <v>0</v>
      </c>
      <c r="Q211" s="9"/>
    </row>
    <row r="212" spans="1:17">
      <c r="A212" s="12"/>
      <c r="B212" s="25">
        <v>347.2</v>
      </c>
      <c r="C212" s="20" t="s">
        <v>105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f t="shared" si="11"/>
        <v>0</v>
      </c>
      <c r="P212" s="48">
        <f t="shared" si="12"/>
        <v>0</v>
      </c>
      <c r="Q212" s="9"/>
    </row>
    <row r="213" spans="1:17">
      <c r="A213" s="12"/>
      <c r="B213" s="25">
        <v>347.3</v>
      </c>
      <c r="C213" s="20" t="s">
        <v>415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f t="shared" si="11"/>
        <v>0</v>
      </c>
      <c r="P213" s="48">
        <f t="shared" si="12"/>
        <v>0</v>
      </c>
      <c r="Q213" s="9"/>
    </row>
    <row r="214" spans="1:17">
      <c r="A214" s="12"/>
      <c r="B214" s="25">
        <v>347.4</v>
      </c>
      <c r="C214" s="20" t="s">
        <v>106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f t="shared" si="11"/>
        <v>0</v>
      </c>
      <c r="P214" s="48">
        <f t="shared" si="12"/>
        <v>0</v>
      </c>
      <c r="Q214" s="9"/>
    </row>
    <row r="215" spans="1:17">
      <c r="A215" s="12"/>
      <c r="B215" s="25">
        <v>347.5</v>
      </c>
      <c r="C215" s="20" t="s">
        <v>107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f t="shared" si="11"/>
        <v>0</v>
      </c>
      <c r="P215" s="48">
        <f t="shared" si="12"/>
        <v>0</v>
      </c>
      <c r="Q215" s="9"/>
    </row>
    <row r="216" spans="1:17">
      <c r="A216" s="12"/>
      <c r="B216" s="25">
        <v>347.8</v>
      </c>
      <c r="C216" s="20" t="s">
        <v>416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f t="shared" si="11"/>
        <v>0</v>
      </c>
      <c r="P216" s="48">
        <f t="shared" si="12"/>
        <v>0</v>
      </c>
      <c r="Q216" s="9"/>
    </row>
    <row r="217" spans="1:17">
      <c r="A217" s="12"/>
      <c r="B217" s="25">
        <v>347.9</v>
      </c>
      <c r="C217" s="20" t="s">
        <v>108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f t="shared" si="11"/>
        <v>0</v>
      </c>
      <c r="P217" s="48">
        <f t="shared" si="12"/>
        <v>0</v>
      </c>
      <c r="Q217" s="9"/>
    </row>
    <row r="218" spans="1:17">
      <c r="A218" s="12"/>
      <c r="B218" s="25">
        <v>348.11</v>
      </c>
      <c r="C218" s="20" t="s">
        <v>270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f>SUM(D218:N218)</f>
        <v>0</v>
      </c>
      <c r="P218" s="48">
        <f t="shared" si="12"/>
        <v>0</v>
      </c>
      <c r="Q218" s="9"/>
    </row>
    <row r="219" spans="1:17">
      <c r="A219" s="12"/>
      <c r="B219" s="25">
        <v>348.12</v>
      </c>
      <c r="C219" s="20" t="s">
        <v>271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f t="shared" ref="O219:O244" si="13">SUM(D219:N219)</f>
        <v>0</v>
      </c>
      <c r="P219" s="48">
        <f t="shared" si="12"/>
        <v>0</v>
      </c>
      <c r="Q219" s="9"/>
    </row>
    <row r="220" spans="1:17">
      <c r="A220" s="12"/>
      <c r="B220" s="25">
        <v>348.13</v>
      </c>
      <c r="C220" s="20" t="s">
        <v>272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f t="shared" si="13"/>
        <v>0</v>
      </c>
      <c r="P220" s="48">
        <f t="shared" si="12"/>
        <v>0</v>
      </c>
      <c r="Q220" s="9"/>
    </row>
    <row r="221" spans="1:17">
      <c r="A221" s="12"/>
      <c r="B221" s="25">
        <v>348.14</v>
      </c>
      <c r="C221" s="20" t="s">
        <v>417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f t="shared" si="13"/>
        <v>0</v>
      </c>
      <c r="P221" s="48">
        <f t="shared" si="12"/>
        <v>0</v>
      </c>
      <c r="Q221" s="9"/>
    </row>
    <row r="222" spans="1:17">
      <c r="A222" s="12"/>
      <c r="B222" s="25">
        <v>348.21</v>
      </c>
      <c r="C222" s="20" t="s">
        <v>418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f t="shared" si="13"/>
        <v>0</v>
      </c>
      <c r="P222" s="48">
        <f t="shared" si="12"/>
        <v>0</v>
      </c>
      <c r="Q222" s="9"/>
    </row>
    <row r="223" spans="1:17">
      <c r="A223" s="12"/>
      <c r="B223" s="25">
        <v>348.22</v>
      </c>
      <c r="C223" s="20" t="s">
        <v>273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f t="shared" si="13"/>
        <v>0</v>
      </c>
      <c r="P223" s="48">
        <f t="shared" si="12"/>
        <v>0</v>
      </c>
      <c r="Q223" s="9"/>
    </row>
    <row r="224" spans="1:17">
      <c r="A224" s="12"/>
      <c r="B224" s="25">
        <v>348.23</v>
      </c>
      <c r="C224" s="20" t="s">
        <v>274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f t="shared" si="13"/>
        <v>0</v>
      </c>
      <c r="P224" s="48">
        <f t="shared" si="12"/>
        <v>0</v>
      </c>
      <c r="Q224" s="9"/>
    </row>
    <row r="225" spans="1:17">
      <c r="A225" s="12"/>
      <c r="B225" s="25">
        <v>348.24</v>
      </c>
      <c r="C225" s="20" t="s">
        <v>419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f t="shared" si="13"/>
        <v>0</v>
      </c>
      <c r="P225" s="48">
        <f t="shared" si="12"/>
        <v>0</v>
      </c>
      <c r="Q225" s="9"/>
    </row>
    <row r="226" spans="1:17">
      <c r="A226" s="12"/>
      <c r="B226" s="25">
        <v>348.31</v>
      </c>
      <c r="C226" s="20" t="s">
        <v>275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f t="shared" si="13"/>
        <v>0</v>
      </c>
      <c r="P226" s="48">
        <f t="shared" si="12"/>
        <v>0</v>
      </c>
      <c r="Q226" s="9"/>
    </row>
    <row r="227" spans="1:17">
      <c r="A227" s="12"/>
      <c r="B227" s="25">
        <v>348.32</v>
      </c>
      <c r="C227" s="20" t="s">
        <v>276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f t="shared" si="13"/>
        <v>0</v>
      </c>
      <c r="P227" s="48">
        <f t="shared" si="12"/>
        <v>0</v>
      </c>
      <c r="Q227" s="9"/>
    </row>
    <row r="228" spans="1:17">
      <c r="A228" s="12"/>
      <c r="B228" s="25">
        <v>348.33</v>
      </c>
      <c r="C228" s="20" t="s">
        <v>277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f t="shared" si="13"/>
        <v>0</v>
      </c>
      <c r="P228" s="48">
        <f t="shared" si="12"/>
        <v>0</v>
      </c>
      <c r="Q228" s="9"/>
    </row>
    <row r="229" spans="1:17">
      <c r="A229" s="12"/>
      <c r="B229" s="25">
        <v>348.41</v>
      </c>
      <c r="C229" s="20" t="s">
        <v>278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f t="shared" si="13"/>
        <v>0</v>
      </c>
      <c r="P229" s="48">
        <f t="shared" si="12"/>
        <v>0</v>
      </c>
      <c r="Q229" s="9"/>
    </row>
    <row r="230" spans="1:17">
      <c r="A230" s="12"/>
      <c r="B230" s="25">
        <v>348.42</v>
      </c>
      <c r="C230" s="20" t="s">
        <v>279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f t="shared" si="13"/>
        <v>0</v>
      </c>
      <c r="P230" s="48">
        <f t="shared" si="12"/>
        <v>0</v>
      </c>
      <c r="Q230" s="9"/>
    </row>
    <row r="231" spans="1:17">
      <c r="A231" s="12"/>
      <c r="B231" s="25">
        <v>348.43</v>
      </c>
      <c r="C231" s="20" t="s">
        <v>420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f t="shared" si="13"/>
        <v>0</v>
      </c>
      <c r="P231" s="48">
        <f t="shared" si="12"/>
        <v>0</v>
      </c>
      <c r="Q231" s="9"/>
    </row>
    <row r="232" spans="1:17">
      <c r="A232" s="12"/>
      <c r="B232" s="25">
        <v>348.48</v>
      </c>
      <c r="C232" s="20" t="s">
        <v>280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f t="shared" si="13"/>
        <v>0</v>
      </c>
      <c r="P232" s="48">
        <f t="shared" si="12"/>
        <v>0</v>
      </c>
      <c r="Q232" s="9"/>
    </row>
    <row r="233" spans="1:17">
      <c r="A233" s="12"/>
      <c r="B233" s="25">
        <v>348.51</v>
      </c>
      <c r="C233" s="20" t="s">
        <v>421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f t="shared" si="13"/>
        <v>0</v>
      </c>
      <c r="P233" s="48">
        <f t="shared" si="12"/>
        <v>0</v>
      </c>
      <c r="Q233" s="9"/>
    </row>
    <row r="234" spans="1:17">
      <c r="A234" s="12"/>
      <c r="B234" s="25">
        <v>348.52</v>
      </c>
      <c r="C234" s="20" t="s">
        <v>322</v>
      </c>
      <c r="D234" s="47">
        <v>0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f t="shared" si="13"/>
        <v>0</v>
      </c>
      <c r="P234" s="48">
        <f t="shared" si="12"/>
        <v>0</v>
      </c>
      <c r="Q234" s="9"/>
    </row>
    <row r="235" spans="1:17">
      <c r="A235" s="12"/>
      <c r="B235" s="25">
        <v>348.53</v>
      </c>
      <c r="C235" s="20" t="s">
        <v>323</v>
      </c>
      <c r="D235" s="47">
        <v>0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f t="shared" si="13"/>
        <v>0</v>
      </c>
      <c r="P235" s="48">
        <f t="shared" si="12"/>
        <v>0</v>
      </c>
      <c r="Q235" s="9"/>
    </row>
    <row r="236" spans="1:17">
      <c r="A236" s="12"/>
      <c r="B236" s="25">
        <v>348.54</v>
      </c>
      <c r="C236" s="20" t="s">
        <v>422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f t="shared" si="13"/>
        <v>0</v>
      </c>
      <c r="P236" s="48">
        <f t="shared" si="12"/>
        <v>0</v>
      </c>
      <c r="Q236" s="9"/>
    </row>
    <row r="237" spans="1:17">
      <c r="A237" s="12"/>
      <c r="B237" s="25">
        <v>348.61</v>
      </c>
      <c r="C237" s="20" t="s">
        <v>283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f t="shared" si="13"/>
        <v>0</v>
      </c>
      <c r="P237" s="48">
        <f t="shared" si="12"/>
        <v>0</v>
      </c>
      <c r="Q237" s="9"/>
    </row>
    <row r="238" spans="1:17">
      <c r="A238" s="12"/>
      <c r="B238" s="25">
        <v>348.62</v>
      </c>
      <c r="C238" s="20" t="s">
        <v>284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f t="shared" si="13"/>
        <v>0</v>
      </c>
      <c r="P238" s="48">
        <f t="shared" si="12"/>
        <v>0</v>
      </c>
      <c r="Q238" s="9"/>
    </row>
    <row r="239" spans="1:17">
      <c r="A239" s="12"/>
      <c r="B239" s="25">
        <v>348.63</v>
      </c>
      <c r="C239" s="20" t="s">
        <v>423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f t="shared" si="13"/>
        <v>0</v>
      </c>
      <c r="P239" s="48">
        <f t="shared" si="12"/>
        <v>0</v>
      </c>
      <c r="Q239" s="9"/>
    </row>
    <row r="240" spans="1:17">
      <c r="A240" s="12"/>
      <c r="B240" s="25">
        <v>348.64</v>
      </c>
      <c r="C240" s="20" t="s">
        <v>424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f t="shared" si="13"/>
        <v>0</v>
      </c>
      <c r="P240" s="48">
        <f t="shared" si="12"/>
        <v>0</v>
      </c>
      <c r="Q240" s="9"/>
    </row>
    <row r="241" spans="1:17">
      <c r="A241" s="12"/>
      <c r="B241" s="25">
        <v>348.71</v>
      </c>
      <c r="C241" s="20" t="s">
        <v>285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f t="shared" si="13"/>
        <v>0</v>
      </c>
      <c r="P241" s="48">
        <f t="shared" si="12"/>
        <v>0</v>
      </c>
      <c r="Q241" s="9"/>
    </row>
    <row r="242" spans="1:17">
      <c r="A242" s="12"/>
      <c r="B242" s="25">
        <v>348.72</v>
      </c>
      <c r="C242" s="20" t="s">
        <v>286</v>
      </c>
      <c r="D242" s="47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f t="shared" si="13"/>
        <v>0</v>
      </c>
      <c r="P242" s="48">
        <f t="shared" si="12"/>
        <v>0</v>
      </c>
      <c r="Q242" s="9"/>
    </row>
    <row r="243" spans="1:17">
      <c r="A243" s="12"/>
      <c r="B243" s="25">
        <v>348.73</v>
      </c>
      <c r="C243" s="20" t="s">
        <v>425</v>
      </c>
      <c r="D243" s="47">
        <v>0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f t="shared" si="13"/>
        <v>0</v>
      </c>
      <c r="P243" s="48">
        <f t="shared" si="12"/>
        <v>0</v>
      </c>
      <c r="Q243" s="9"/>
    </row>
    <row r="244" spans="1:17">
      <c r="A244" s="12"/>
      <c r="B244" s="25">
        <v>348.74</v>
      </c>
      <c r="C244" s="20" t="s">
        <v>426</v>
      </c>
      <c r="D244" s="47">
        <v>0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f t="shared" si="13"/>
        <v>0</v>
      </c>
      <c r="P244" s="48">
        <f t="shared" si="12"/>
        <v>0</v>
      </c>
      <c r="Q244" s="9"/>
    </row>
    <row r="245" spans="1:17">
      <c r="A245" s="12"/>
      <c r="B245" s="25">
        <v>348.82</v>
      </c>
      <c r="C245" s="20" t="s">
        <v>427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f t="shared" si="11"/>
        <v>0</v>
      </c>
      <c r="P245" s="48">
        <f t="shared" si="12"/>
        <v>0</v>
      </c>
      <c r="Q245" s="9"/>
    </row>
    <row r="246" spans="1:17">
      <c r="A246" s="12"/>
      <c r="B246" s="25">
        <v>348.85</v>
      </c>
      <c r="C246" s="20" t="s">
        <v>428</v>
      </c>
      <c r="D246" s="47">
        <v>0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f t="shared" si="11"/>
        <v>0</v>
      </c>
      <c r="P246" s="48">
        <f t="shared" si="12"/>
        <v>0</v>
      </c>
      <c r="Q246" s="9"/>
    </row>
    <row r="247" spans="1:17">
      <c r="A247" s="12"/>
      <c r="B247" s="25">
        <v>348.86</v>
      </c>
      <c r="C247" s="20" t="s">
        <v>429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f t="shared" si="11"/>
        <v>0</v>
      </c>
      <c r="P247" s="48">
        <f t="shared" si="12"/>
        <v>0</v>
      </c>
      <c r="Q247" s="9"/>
    </row>
    <row r="248" spans="1:17">
      <c r="A248" s="12"/>
      <c r="B248" s="25">
        <v>348.87</v>
      </c>
      <c r="C248" s="20" t="s">
        <v>430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f t="shared" si="11"/>
        <v>0</v>
      </c>
      <c r="P248" s="48">
        <f t="shared" si="12"/>
        <v>0</v>
      </c>
      <c r="Q248" s="9"/>
    </row>
    <row r="249" spans="1:17">
      <c r="A249" s="12"/>
      <c r="B249" s="25">
        <v>348.88</v>
      </c>
      <c r="C249" s="20" t="s">
        <v>431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f t="shared" si="11"/>
        <v>0</v>
      </c>
      <c r="P249" s="48">
        <f t="shared" si="12"/>
        <v>0</v>
      </c>
      <c r="Q249" s="9"/>
    </row>
    <row r="250" spans="1:17">
      <c r="A250" s="12"/>
      <c r="B250" s="25">
        <v>348.89</v>
      </c>
      <c r="C250" s="20" t="s">
        <v>432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f>SUM(D250:N250)</f>
        <v>0</v>
      </c>
      <c r="P250" s="48">
        <f t="shared" si="12"/>
        <v>0</v>
      </c>
      <c r="Q250" s="9"/>
    </row>
    <row r="251" spans="1:17">
      <c r="A251" s="12"/>
      <c r="B251" s="25">
        <v>348.92099999999999</v>
      </c>
      <c r="C251" s="20" t="s">
        <v>241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f t="shared" ref="O251:O259" si="14">SUM(D251:N251)</f>
        <v>0</v>
      </c>
      <c r="P251" s="48">
        <f t="shared" si="12"/>
        <v>0</v>
      </c>
      <c r="Q251" s="9"/>
    </row>
    <row r="252" spans="1:17">
      <c r="A252" s="12"/>
      <c r="B252" s="25">
        <v>348.92200000000003</v>
      </c>
      <c r="C252" s="20" t="s">
        <v>219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f t="shared" si="14"/>
        <v>0</v>
      </c>
      <c r="P252" s="48">
        <f t="shared" si="12"/>
        <v>0</v>
      </c>
      <c r="Q252" s="9"/>
    </row>
    <row r="253" spans="1:17">
      <c r="A253" s="12"/>
      <c r="B253" s="25">
        <v>348.923</v>
      </c>
      <c r="C253" s="20" t="s">
        <v>220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f t="shared" si="14"/>
        <v>0</v>
      </c>
      <c r="P253" s="48">
        <f t="shared" si="12"/>
        <v>0</v>
      </c>
      <c r="Q253" s="9"/>
    </row>
    <row r="254" spans="1:17">
      <c r="A254" s="12"/>
      <c r="B254" s="25">
        <v>348.92399999999998</v>
      </c>
      <c r="C254" s="20" t="s">
        <v>221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f t="shared" si="14"/>
        <v>0</v>
      </c>
      <c r="P254" s="48">
        <f t="shared" si="12"/>
        <v>0</v>
      </c>
      <c r="Q254" s="9"/>
    </row>
    <row r="255" spans="1:17">
      <c r="A255" s="12"/>
      <c r="B255" s="25">
        <v>348.93</v>
      </c>
      <c r="C255" s="20" t="s">
        <v>222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f t="shared" si="14"/>
        <v>0</v>
      </c>
      <c r="P255" s="48">
        <f t="shared" si="12"/>
        <v>0</v>
      </c>
      <c r="Q255" s="9"/>
    </row>
    <row r="256" spans="1:17">
      <c r="A256" s="12"/>
      <c r="B256" s="25">
        <v>348.93099999999998</v>
      </c>
      <c r="C256" s="20" t="s">
        <v>433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f t="shared" si="14"/>
        <v>0</v>
      </c>
      <c r="P256" s="48">
        <f t="shared" si="12"/>
        <v>0</v>
      </c>
      <c r="Q256" s="9"/>
    </row>
    <row r="257" spans="1:17">
      <c r="A257" s="12"/>
      <c r="B257" s="25">
        <v>348.93200000000002</v>
      </c>
      <c r="C257" s="20" t="s">
        <v>298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f t="shared" si="14"/>
        <v>0</v>
      </c>
      <c r="P257" s="48">
        <f t="shared" si="12"/>
        <v>0</v>
      </c>
      <c r="Q257" s="9"/>
    </row>
    <row r="258" spans="1:17">
      <c r="A258" s="12"/>
      <c r="B258" s="25">
        <v>348.93299999999999</v>
      </c>
      <c r="C258" s="20" t="s">
        <v>242</v>
      </c>
      <c r="D258" s="47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f t="shared" si="14"/>
        <v>0</v>
      </c>
      <c r="P258" s="48">
        <f t="shared" si="12"/>
        <v>0</v>
      </c>
      <c r="Q258" s="9"/>
    </row>
    <row r="259" spans="1:17">
      <c r="A259" s="12"/>
      <c r="B259" s="25">
        <v>348.99</v>
      </c>
      <c r="C259" s="20" t="s">
        <v>223</v>
      </c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f t="shared" si="14"/>
        <v>0</v>
      </c>
      <c r="P259" s="48">
        <f t="shared" si="12"/>
        <v>0</v>
      </c>
      <c r="Q259" s="9"/>
    </row>
    <row r="260" spans="1:17">
      <c r="A260" s="12"/>
      <c r="B260" s="25">
        <v>349</v>
      </c>
      <c r="C260" s="20" t="s">
        <v>434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f t="shared" si="11"/>
        <v>0</v>
      </c>
      <c r="P260" s="48">
        <f t="shared" si="12"/>
        <v>0</v>
      </c>
      <c r="Q260" s="9"/>
    </row>
    <row r="261" spans="1:17" ht="15.75">
      <c r="A261" s="29" t="s">
        <v>70</v>
      </c>
      <c r="B261" s="30"/>
      <c r="C261" s="31"/>
      <c r="D261" s="32">
        <f>SUM(D262:D278)</f>
        <v>0</v>
      </c>
      <c r="E261" s="32">
        <f t="shared" ref="E261:N261" si="15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6">
        <f t="shared" ref="P261:P319" si="16">(O261/P$323)</f>
        <v>0</v>
      </c>
      <c r="Q261" s="10"/>
    </row>
    <row r="262" spans="1:17">
      <c r="A262" s="13"/>
      <c r="B262" s="40">
        <v>351.1</v>
      </c>
      <c r="C262" s="21" t="s">
        <v>122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f>SUM(D262:N262)</f>
        <v>0</v>
      </c>
      <c r="P262" s="48">
        <f t="shared" si="16"/>
        <v>0</v>
      </c>
      <c r="Q262" s="9"/>
    </row>
    <row r="263" spans="1:17">
      <c r="A263" s="13"/>
      <c r="B263" s="40">
        <v>351.2</v>
      </c>
      <c r="C263" s="21" t="s">
        <v>262</v>
      </c>
      <c r="D263" s="47">
        <v>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f t="shared" ref="O263:O278" si="17">SUM(D263:N263)</f>
        <v>0</v>
      </c>
      <c r="P263" s="48">
        <f t="shared" si="16"/>
        <v>0</v>
      </c>
      <c r="Q263" s="9"/>
    </row>
    <row r="264" spans="1:17">
      <c r="A264" s="13"/>
      <c r="B264" s="40">
        <v>351.3</v>
      </c>
      <c r="C264" s="21" t="s">
        <v>263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f t="shared" si="17"/>
        <v>0</v>
      </c>
      <c r="P264" s="48">
        <f t="shared" si="16"/>
        <v>0</v>
      </c>
      <c r="Q264" s="9"/>
    </row>
    <row r="265" spans="1:17">
      <c r="A265" s="13"/>
      <c r="B265" s="40">
        <v>351.4</v>
      </c>
      <c r="C265" s="21" t="s">
        <v>264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f t="shared" si="17"/>
        <v>0</v>
      </c>
      <c r="P265" s="48">
        <f t="shared" si="16"/>
        <v>0</v>
      </c>
      <c r="Q265" s="9"/>
    </row>
    <row r="266" spans="1:17">
      <c r="A266" s="13"/>
      <c r="B266" s="40">
        <v>351.5</v>
      </c>
      <c r="C266" s="21" t="s">
        <v>181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f t="shared" si="17"/>
        <v>0</v>
      </c>
      <c r="P266" s="48">
        <f t="shared" si="16"/>
        <v>0</v>
      </c>
      <c r="Q266" s="9"/>
    </row>
    <row r="267" spans="1:17">
      <c r="A267" s="13"/>
      <c r="B267" s="40">
        <v>351.6</v>
      </c>
      <c r="C267" s="21" t="s">
        <v>123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f t="shared" si="17"/>
        <v>0</v>
      </c>
      <c r="P267" s="48">
        <f t="shared" si="16"/>
        <v>0</v>
      </c>
      <c r="Q267" s="9"/>
    </row>
    <row r="268" spans="1:17">
      <c r="A268" s="13"/>
      <c r="B268" s="40">
        <v>351.7</v>
      </c>
      <c r="C268" s="21" t="s">
        <v>243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f t="shared" si="17"/>
        <v>0</v>
      </c>
      <c r="P268" s="48">
        <f t="shared" si="16"/>
        <v>0</v>
      </c>
      <c r="Q268" s="9"/>
    </row>
    <row r="269" spans="1:17">
      <c r="A269" s="13"/>
      <c r="B269" s="40">
        <v>351.8</v>
      </c>
      <c r="C269" s="21" t="s">
        <v>287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f t="shared" si="17"/>
        <v>0</v>
      </c>
      <c r="P269" s="48">
        <f t="shared" si="16"/>
        <v>0</v>
      </c>
      <c r="Q269" s="9"/>
    </row>
    <row r="270" spans="1:17">
      <c r="A270" s="13"/>
      <c r="B270" s="40">
        <v>351.9</v>
      </c>
      <c r="C270" s="21" t="s">
        <v>435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f t="shared" si="17"/>
        <v>0</v>
      </c>
      <c r="P270" s="48">
        <f t="shared" si="16"/>
        <v>0</v>
      </c>
      <c r="Q270" s="9"/>
    </row>
    <row r="271" spans="1:17">
      <c r="A271" s="13"/>
      <c r="B271" s="40">
        <v>352</v>
      </c>
      <c r="C271" s="21" t="s">
        <v>124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f t="shared" si="17"/>
        <v>0</v>
      </c>
      <c r="P271" s="48">
        <f t="shared" si="16"/>
        <v>0</v>
      </c>
      <c r="Q271" s="9"/>
    </row>
    <row r="272" spans="1:17">
      <c r="A272" s="13"/>
      <c r="B272" s="40">
        <v>353</v>
      </c>
      <c r="C272" s="21" t="s">
        <v>182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f t="shared" si="17"/>
        <v>0</v>
      </c>
      <c r="P272" s="48">
        <f t="shared" si="16"/>
        <v>0</v>
      </c>
      <c r="Q272" s="9"/>
    </row>
    <row r="273" spans="1:17">
      <c r="A273" s="13"/>
      <c r="B273" s="40">
        <v>354</v>
      </c>
      <c r="C273" s="21" t="s">
        <v>125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f t="shared" si="17"/>
        <v>0</v>
      </c>
      <c r="P273" s="48">
        <f t="shared" si="16"/>
        <v>0</v>
      </c>
      <c r="Q273" s="9"/>
    </row>
    <row r="274" spans="1:17">
      <c r="A274" s="13"/>
      <c r="B274" s="40">
        <v>355</v>
      </c>
      <c r="C274" s="21" t="s">
        <v>126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f t="shared" si="17"/>
        <v>0</v>
      </c>
      <c r="P274" s="48">
        <f t="shared" si="16"/>
        <v>0</v>
      </c>
      <c r="Q274" s="9"/>
    </row>
    <row r="275" spans="1:17">
      <c r="A275" s="13"/>
      <c r="B275" s="40">
        <v>356</v>
      </c>
      <c r="C275" s="21" t="s">
        <v>244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f t="shared" si="17"/>
        <v>0</v>
      </c>
      <c r="P275" s="48">
        <f t="shared" si="16"/>
        <v>0</v>
      </c>
      <c r="Q275" s="9"/>
    </row>
    <row r="276" spans="1:17">
      <c r="A276" s="13"/>
      <c r="B276" s="40">
        <v>358.1</v>
      </c>
      <c r="C276" s="21" t="s">
        <v>436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f t="shared" si="17"/>
        <v>0</v>
      </c>
      <c r="P276" s="48">
        <f t="shared" si="16"/>
        <v>0</v>
      </c>
      <c r="Q276" s="9"/>
    </row>
    <row r="277" spans="1:17">
      <c r="A277" s="13"/>
      <c r="B277" s="40">
        <v>358.2</v>
      </c>
      <c r="C277" s="21" t="s">
        <v>299</v>
      </c>
      <c r="D277" s="47">
        <v>0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f t="shared" si="17"/>
        <v>0</v>
      </c>
      <c r="P277" s="48">
        <f t="shared" si="16"/>
        <v>0</v>
      </c>
      <c r="Q277" s="9"/>
    </row>
    <row r="278" spans="1:17">
      <c r="A278" s="13"/>
      <c r="B278" s="40">
        <v>359</v>
      </c>
      <c r="C278" s="21" t="s">
        <v>127</v>
      </c>
      <c r="D278" s="47">
        <v>0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f t="shared" si="17"/>
        <v>0</v>
      </c>
      <c r="P278" s="48">
        <f t="shared" si="16"/>
        <v>0</v>
      </c>
      <c r="Q278" s="9"/>
    </row>
    <row r="279" spans="1:17" ht="15.75">
      <c r="A279" s="29" t="s">
        <v>5</v>
      </c>
      <c r="B279" s="30"/>
      <c r="C279" s="31"/>
      <c r="D279" s="32">
        <f>SUM(D280:D294)</f>
        <v>0</v>
      </c>
      <c r="E279" s="32">
        <f t="shared" ref="E279:N279" si="18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6">
        <f t="shared" si="16"/>
        <v>0</v>
      </c>
      <c r="Q279" s="10"/>
    </row>
    <row r="280" spans="1:17">
      <c r="A280" s="12"/>
      <c r="B280" s="25">
        <v>361.1</v>
      </c>
      <c r="C280" s="20" t="s">
        <v>129</v>
      </c>
      <c r="D280" s="47">
        <v>0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f>SUM(D280:N280)</f>
        <v>0</v>
      </c>
      <c r="P280" s="48">
        <f t="shared" si="16"/>
        <v>0</v>
      </c>
      <c r="Q280" s="9"/>
    </row>
    <row r="281" spans="1:17">
      <c r="A281" s="12"/>
      <c r="B281" s="25">
        <v>361.2</v>
      </c>
      <c r="C281" s="20" t="s">
        <v>130</v>
      </c>
      <c r="D281" s="47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f t="shared" ref="O281:O294" si="19">SUM(D281:N281)</f>
        <v>0</v>
      </c>
      <c r="P281" s="48">
        <f t="shared" si="16"/>
        <v>0</v>
      </c>
      <c r="Q281" s="9"/>
    </row>
    <row r="282" spans="1:17">
      <c r="A282" s="12"/>
      <c r="B282" s="25">
        <v>361.3</v>
      </c>
      <c r="C282" s="20" t="s">
        <v>131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f t="shared" si="19"/>
        <v>0</v>
      </c>
      <c r="P282" s="48">
        <f t="shared" si="16"/>
        <v>0</v>
      </c>
      <c r="Q282" s="9"/>
    </row>
    <row r="283" spans="1:17">
      <c r="A283" s="12"/>
      <c r="B283" s="25">
        <v>361.4</v>
      </c>
      <c r="C283" s="20" t="s">
        <v>290</v>
      </c>
      <c r="D283" s="47">
        <v>0</v>
      </c>
      <c r="E283" s="47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f t="shared" si="19"/>
        <v>0</v>
      </c>
      <c r="P283" s="48">
        <f t="shared" si="16"/>
        <v>0</v>
      </c>
      <c r="Q283" s="9"/>
    </row>
    <row r="284" spans="1:17">
      <c r="A284" s="12"/>
      <c r="B284" s="25">
        <v>362</v>
      </c>
      <c r="C284" s="20" t="s">
        <v>132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f t="shared" si="19"/>
        <v>0</v>
      </c>
      <c r="P284" s="48">
        <f t="shared" si="16"/>
        <v>0</v>
      </c>
      <c r="Q284" s="9"/>
    </row>
    <row r="285" spans="1:17">
      <c r="A285" s="12"/>
      <c r="B285" s="25">
        <v>364</v>
      </c>
      <c r="C285" s="20" t="s">
        <v>224</v>
      </c>
      <c r="D285" s="47">
        <v>0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f t="shared" si="19"/>
        <v>0</v>
      </c>
      <c r="P285" s="48">
        <f t="shared" si="16"/>
        <v>0</v>
      </c>
      <c r="Q285" s="9"/>
    </row>
    <row r="286" spans="1:17">
      <c r="A286" s="12"/>
      <c r="B286" s="25">
        <v>365</v>
      </c>
      <c r="C286" s="20" t="s">
        <v>225</v>
      </c>
      <c r="D286" s="47">
        <v>0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f t="shared" si="19"/>
        <v>0</v>
      </c>
      <c r="P286" s="48">
        <f t="shared" si="16"/>
        <v>0</v>
      </c>
      <c r="Q286" s="9"/>
    </row>
    <row r="287" spans="1:17">
      <c r="A287" s="12"/>
      <c r="B287" s="25">
        <v>366</v>
      </c>
      <c r="C287" s="20" t="s">
        <v>135</v>
      </c>
      <c r="D287" s="47">
        <v>0</v>
      </c>
      <c r="E287" s="47">
        <v>0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f t="shared" si="19"/>
        <v>0</v>
      </c>
      <c r="P287" s="48">
        <f t="shared" si="16"/>
        <v>0</v>
      </c>
      <c r="Q287" s="9"/>
    </row>
    <row r="288" spans="1:17">
      <c r="A288" s="12"/>
      <c r="B288" s="25">
        <v>367</v>
      </c>
      <c r="C288" s="20" t="s">
        <v>190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f t="shared" si="19"/>
        <v>0</v>
      </c>
      <c r="P288" s="48">
        <f t="shared" si="16"/>
        <v>0</v>
      </c>
      <c r="Q288" s="9"/>
    </row>
    <row r="289" spans="1:17">
      <c r="A289" s="12"/>
      <c r="B289" s="25">
        <v>368</v>
      </c>
      <c r="C289" s="20" t="s">
        <v>265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f t="shared" si="19"/>
        <v>0</v>
      </c>
      <c r="P289" s="48">
        <f t="shared" si="16"/>
        <v>0</v>
      </c>
      <c r="Q289" s="9"/>
    </row>
    <row r="290" spans="1:17">
      <c r="A290" s="12"/>
      <c r="B290" s="25">
        <v>369.3</v>
      </c>
      <c r="C290" s="20" t="s">
        <v>267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f t="shared" si="19"/>
        <v>0</v>
      </c>
      <c r="P290" s="48">
        <f t="shared" si="16"/>
        <v>0</v>
      </c>
      <c r="Q290" s="9"/>
    </row>
    <row r="291" spans="1:17">
      <c r="A291" s="12"/>
      <c r="B291" s="25">
        <v>369.41</v>
      </c>
      <c r="C291" s="20" t="s">
        <v>437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f t="shared" si="19"/>
        <v>0</v>
      </c>
      <c r="P291" s="48">
        <f t="shared" si="16"/>
        <v>0</v>
      </c>
      <c r="Q291" s="9"/>
    </row>
    <row r="292" spans="1:17">
      <c r="A292" s="12"/>
      <c r="B292" s="25">
        <v>369.42</v>
      </c>
      <c r="C292" s="20" t="s">
        <v>438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f>SUM(D292:N292)</f>
        <v>0</v>
      </c>
      <c r="P292" s="48">
        <f t="shared" si="16"/>
        <v>0</v>
      </c>
      <c r="Q292" s="9"/>
    </row>
    <row r="293" spans="1:17">
      <c r="A293" s="12"/>
      <c r="B293" s="25">
        <v>369.7</v>
      </c>
      <c r="C293" s="20" t="s">
        <v>439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f t="shared" si="19"/>
        <v>0</v>
      </c>
      <c r="P293" s="48">
        <f t="shared" si="16"/>
        <v>0</v>
      </c>
      <c r="Q293" s="9"/>
    </row>
    <row r="294" spans="1:17">
      <c r="A294" s="12"/>
      <c r="B294" s="25">
        <v>369.9</v>
      </c>
      <c r="C294" s="20" t="s">
        <v>136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f t="shared" si="19"/>
        <v>0</v>
      </c>
      <c r="P294" s="48">
        <f t="shared" si="16"/>
        <v>0</v>
      </c>
      <c r="Q294" s="9"/>
    </row>
    <row r="295" spans="1:17" ht="15.75">
      <c r="A295" s="29" t="s">
        <v>71</v>
      </c>
      <c r="B295" s="30"/>
      <c r="C295" s="31"/>
      <c r="D295" s="32">
        <f t="shared" ref="D295:N295" si="20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6">
        <f t="shared" si="16"/>
        <v>0</v>
      </c>
      <c r="Q295" s="9"/>
    </row>
    <row r="296" spans="1:17">
      <c r="A296" s="12"/>
      <c r="B296" s="25">
        <v>381</v>
      </c>
      <c r="C296" s="20" t="s">
        <v>137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f>SUM(D296:N296)</f>
        <v>0</v>
      </c>
      <c r="P296" s="48">
        <f t="shared" si="16"/>
        <v>0</v>
      </c>
      <c r="Q296" s="9"/>
    </row>
    <row r="297" spans="1:17">
      <c r="A297" s="12"/>
      <c r="B297" s="25">
        <v>382</v>
      </c>
      <c r="C297" s="20" t="s">
        <v>440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f>SUM(D297:N297)</f>
        <v>0</v>
      </c>
      <c r="P297" s="48">
        <f t="shared" si="16"/>
        <v>0</v>
      </c>
      <c r="Q297" s="9"/>
    </row>
    <row r="298" spans="1:17">
      <c r="A298" s="12"/>
      <c r="B298" s="25">
        <v>383</v>
      </c>
      <c r="C298" s="20" t="s">
        <v>138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f>SUM(D298:N298)</f>
        <v>0</v>
      </c>
      <c r="P298" s="48">
        <f t="shared" si="16"/>
        <v>0</v>
      </c>
      <c r="Q298" s="9"/>
    </row>
    <row r="299" spans="1:17">
      <c r="A299" s="12"/>
      <c r="B299" s="25">
        <v>383.1</v>
      </c>
      <c r="C299" s="20" t="s">
        <v>334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f t="shared" ref="O299:O319" si="21">SUM(D299:N299)</f>
        <v>0</v>
      </c>
      <c r="P299" s="48">
        <f t="shared" si="16"/>
        <v>0</v>
      </c>
      <c r="Q299" s="9"/>
    </row>
    <row r="300" spans="1:17">
      <c r="A300" s="12"/>
      <c r="B300" s="25">
        <v>384</v>
      </c>
      <c r="C300" s="20" t="s">
        <v>139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f t="shared" si="21"/>
        <v>0</v>
      </c>
      <c r="P300" s="48">
        <f t="shared" si="16"/>
        <v>0</v>
      </c>
      <c r="Q300" s="9"/>
    </row>
    <row r="301" spans="1:17">
      <c r="A301" s="12"/>
      <c r="B301" s="25">
        <v>385</v>
      </c>
      <c r="C301" s="20" t="s">
        <v>140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f t="shared" si="21"/>
        <v>0</v>
      </c>
      <c r="P301" s="48">
        <f t="shared" si="16"/>
        <v>0</v>
      </c>
      <c r="Q301" s="9"/>
    </row>
    <row r="302" spans="1:17">
      <c r="A302" s="12"/>
      <c r="B302" s="25">
        <v>386.1</v>
      </c>
      <c r="C302" s="20" t="s">
        <v>441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f t="shared" si="21"/>
        <v>0</v>
      </c>
      <c r="P302" s="48">
        <f t="shared" si="16"/>
        <v>0</v>
      </c>
      <c r="Q302" s="9"/>
    </row>
    <row r="303" spans="1:17">
      <c r="A303" s="12"/>
      <c r="B303" s="25">
        <v>386.3</v>
      </c>
      <c r="C303" s="20" t="s">
        <v>442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f t="shared" si="21"/>
        <v>0</v>
      </c>
      <c r="P303" s="48">
        <f t="shared" si="16"/>
        <v>0</v>
      </c>
      <c r="Q303" s="9"/>
    </row>
    <row r="304" spans="1:17">
      <c r="A304" s="12"/>
      <c r="B304" s="25">
        <v>386.4</v>
      </c>
      <c r="C304" s="20" t="s">
        <v>443</v>
      </c>
      <c r="D304" s="47">
        <v>0</v>
      </c>
      <c r="E304" s="47">
        <v>0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f t="shared" si="21"/>
        <v>0</v>
      </c>
      <c r="P304" s="48">
        <f t="shared" si="16"/>
        <v>0</v>
      </c>
      <c r="Q304" s="9"/>
    </row>
    <row r="305" spans="1:17">
      <c r="A305" s="12"/>
      <c r="B305" s="25">
        <v>386.6</v>
      </c>
      <c r="C305" s="20" t="s">
        <v>444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f t="shared" si="21"/>
        <v>0</v>
      </c>
      <c r="P305" s="48">
        <f t="shared" si="16"/>
        <v>0</v>
      </c>
      <c r="Q305" s="9"/>
    </row>
    <row r="306" spans="1:17">
      <c r="A306" s="12"/>
      <c r="B306" s="25">
        <v>386.7</v>
      </c>
      <c r="C306" s="20" t="s">
        <v>445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f t="shared" si="21"/>
        <v>0</v>
      </c>
      <c r="P306" s="48">
        <f t="shared" si="16"/>
        <v>0</v>
      </c>
      <c r="Q306" s="9"/>
    </row>
    <row r="307" spans="1:17">
      <c r="A307" s="12"/>
      <c r="B307" s="25">
        <v>386.8</v>
      </c>
      <c r="C307" s="20" t="s">
        <v>446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f t="shared" si="21"/>
        <v>0</v>
      </c>
      <c r="P307" s="48">
        <f t="shared" si="16"/>
        <v>0</v>
      </c>
      <c r="Q307" s="9"/>
    </row>
    <row r="308" spans="1:17">
      <c r="A308" s="12"/>
      <c r="B308" s="25">
        <v>388.1</v>
      </c>
      <c r="C308" s="20" t="s">
        <v>447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f t="shared" si="21"/>
        <v>0</v>
      </c>
      <c r="P308" s="48">
        <f t="shared" si="16"/>
        <v>0</v>
      </c>
      <c r="Q308" s="9"/>
    </row>
    <row r="309" spans="1:17">
      <c r="A309" s="12"/>
      <c r="B309" s="25">
        <v>388.2</v>
      </c>
      <c r="C309" s="20" t="s">
        <v>186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f t="shared" si="21"/>
        <v>0</v>
      </c>
      <c r="P309" s="48">
        <f t="shared" si="16"/>
        <v>0</v>
      </c>
      <c r="Q309" s="9"/>
    </row>
    <row r="310" spans="1:17">
      <c r="A310" s="12"/>
      <c r="B310" s="25">
        <v>389.1</v>
      </c>
      <c r="C310" s="20" t="s">
        <v>324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f t="shared" si="21"/>
        <v>0</v>
      </c>
      <c r="P310" s="48">
        <f t="shared" si="16"/>
        <v>0</v>
      </c>
      <c r="Q310" s="9"/>
    </row>
    <row r="311" spans="1:17">
      <c r="A311" s="12"/>
      <c r="B311" s="25">
        <v>389.2</v>
      </c>
      <c r="C311" s="20" t="s">
        <v>325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f t="shared" si="21"/>
        <v>0</v>
      </c>
      <c r="P311" s="48">
        <f t="shared" si="16"/>
        <v>0</v>
      </c>
      <c r="Q311" s="9"/>
    </row>
    <row r="312" spans="1:17">
      <c r="A312" s="12"/>
      <c r="B312" s="25">
        <v>389.3</v>
      </c>
      <c r="C312" s="20" t="s">
        <v>326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f t="shared" si="21"/>
        <v>0</v>
      </c>
      <c r="P312" s="48">
        <f t="shared" si="16"/>
        <v>0</v>
      </c>
      <c r="Q312" s="9"/>
    </row>
    <row r="313" spans="1:17">
      <c r="A313" s="12"/>
      <c r="B313" s="25">
        <v>389.4</v>
      </c>
      <c r="C313" s="20" t="s">
        <v>142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f t="shared" si="21"/>
        <v>0</v>
      </c>
      <c r="P313" s="48">
        <f t="shared" si="16"/>
        <v>0</v>
      </c>
      <c r="Q313" s="9"/>
    </row>
    <row r="314" spans="1:17">
      <c r="A314" s="12"/>
      <c r="B314" s="25">
        <v>389.5</v>
      </c>
      <c r="C314" s="20" t="s">
        <v>143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f t="shared" si="21"/>
        <v>0</v>
      </c>
      <c r="P314" s="48">
        <f t="shared" si="16"/>
        <v>0</v>
      </c>
      <c r="Q314" s="9"/>
    </row>
    <row r="315" spans="1:17">
      <c r="A315" s="12"/>
      <c r="B315" s="25">
        <v>389.6</v>
      </c>
      <c r="C315" s="20" t="s">
        <v>144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f t="shared" si="21"/>
        <v>0</v>
      </c>
      <c r="P315" s="48">
        <f t="shared" si="16"/>
        <v>0</v>
      </c>
      <c r="Q315" s="9"/>
    </row>
    <row r="316" spans="1:17">
      <c r="A316" s="12"/>
      <c r="B316" s="25">
        <v>389.7</v>
      </c>
      <c r="C316" s="20" t="s">
        <v>145</v>
      </c>
      <c r="D316" s="47">
        <v>0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f t="shared" si="21"/>
        <v>0</v>
      </c>
      <c r="P316" s="48">
        <f t="shared" si="16"/>
        <v>0</v>
      </c>
      <c r="Q316" s="9"/>
    </row>
    <row r="317" spans="1:17">
      <c r="A317" s="12"/>
      <c r="B317" s="25">
        <v>389.8</v>
      </c>
      <c r="C317" s="20" t="s">
        <v>146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f t="shared" si="21"/>
        <v>0</v>
      </c>
      <c r="P317" s="48">
        <f t="shared" si="16"/>
        <v>0</v>
      </c>
      <c r="Q317" s="9"/>
    </row>
    <row r="318" spans="1:17">
      <c r="A318" s="12"/>
      <c r="B318" s="25">
        <v>389.9</v>
      </c>
      <c r="C318" s="20" t="s">
        <v>147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f t="shared" si="21"/>
        <v>0</v>
      </c>
      <c r="P318" s="48">
        <f t="shared" si="16"/>
        <v>0</v>
      </c>
      <c r="Q318" s="9"/>
    </row>
    <row r="319" spans="1:17">
      <c r="A319" s="74"/>
      <c r="B319" s="75">
        <v>392</v>
      </c>
      <c r="C319" s="20" t="s">
        <v>448</v>
      </c>
      <c r="D319" s="47">
        <v>0</v>
      </c>
      <c r="E319" s="47">
        <v>0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f t="shared" si="21"/>
        <v>0</v>
      </c>
      <c r="P319" s="48">
        <f t="shared" si="16"/>
        <v>0</v>
      </c>
      <c r="Q319" s="9"/>
    </row>
    <row r="320" spans="1:17" ht="15.75" thickBot="1">
      <c r="A320" s="74"/>
      <c r="B320" s="75">
        <v>393</v>
      </c>
      <c r="C320" s="20" t="s">
        <v>449</v>
      </c>
      <c r="D320" s="47">
        <v>0</v>
      </c>
      <c r="E320" s="47"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f>SUM(D320:N320)</f>
        <v>0</v>
      </c>
      <c r="P320" s="48">
        <f>(O320/P$323)</f>
        <v>0</v>
      </c>
      <c r="Q320" s="9"/>
    </row>
    <row r="321" spans="1:120" ht="16.5" thickBot="1">
      <c r="A321" s="14" t="s">
        <v>113</v>
      </c>
      <c r="B321" s="23"/>
      <c r="C321" s="22"/>
      <c r="D321" s="15">
        <f t="shared" ref="D321:N321" si="22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20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20">
      <c r="A323" s="41"/>
      <c r="B323" s="42"/>
      <c r="C323" s="42"/>
      <c r="D323" s="43"/>
      <c r="E323" s="43"/>
      <c r="F323" s="43"/>
      <c r="G323" s="43"/>
      <c r="H323" s="43"/>
      <c r="I323" s="43"/>
      <c r="J323" s="43"/>
      <c r="K323" s="43"/>
      <c r="L323" s="43"/>
      <c r="M323" s="50" t="s">
        <v>302</v>
      </c>
      <c r="N323" s="50"/>
      <c r="O323" s="50"/>
      <c r="P323" s="44">
        <v>563358</v>
      </c>
    </row>
    <row r="324" spans="1:120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3"/>
    </row>
    <row r="325" spans="1:120" ht="15.75" customHeight="1" thickBot="1">
      <c r="A325" s="54" t="s">
        <v>173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6"/>
    </row>
  </sheetData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198287400</v>
      </c>
      <c r="E5" s="27">
        <f t="shared" si="0"/>
        <v>132975381</v>
      </c>
      <c r="F5" s="27">
        <f t="shared" si="0"/>
        <v>3110714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334373495</v>
      </c>
      <c r="O5" s="33">
        <f t="shared" ref="O5:O36" si="1">(N5/O$152)</f>
        <v>606.20153991747463</v>
      </c>
      <c r="P5" s="6"/>
    </row>
    <row r="6" spans="1:133">
      <c r="A6" s="12"/>
      <c r="B6" s="25">
        <v>311</v>
      </c>
      <c r="C6" s="20" t="s">
        <v>3</v>
      </c>
      <c r="D6" s="47">
        <v>197982110</v>
      </c>
      <c r="E6" s="47">
        <v>84637665</v>
      </c>
      <c r="F6" s="47">
        <v>3110714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285730489</v>
      </c>
      <c r="O6" s="48">
        <f t="shared" si="1"/>
        <v>518.01433134876027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19909969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19909969</v>
      </c>
      <c r="O7" s="48">
        <f t="shared" si="1"/>
        <v>36.095725432750534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2534970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2534970</v>
      </c>
      <c r="O8" s="48">
        <f t="shared" si="1"/>
        <v>4.5957671305394605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8036088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8036088</v>
      </c>
      <c r="O9" s="48">
        <f t="shared" si="1"/>
        <v>14.569004401836153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5922674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5922674</v>
      </c>
      <c r="O10" s="48">
        <f t="shared" si="1"/>
        <v>10.73749610216321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8752599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8752599</v>
      </c>
      <c r="O11" s="48">
        <f t="shared" si="1"/>
        <v>15.868001116775565</v>
      </c>
      <c r="P11" s="9"/>
    </row>
    <row r="12" spans="1:133">
      <c r="A12" s="12"/>
      <c r="B12" s="25">
        <v>315</v>
      </c>
      <c r="C12" s="20" t="s">
        <v>194</v>
      </c>
      <c r="D12" s="47">
        <v>0</v>
      </c>
      <c r="E12" s="47">
        <v>3028199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3028199</v>
      </c>
      <c r="O12" s="48">
        <f t="shared" si="1"/>
        <v>5.489965336446768</v>
      </c>
      <c r="P12" s="9"/>
    </row>
    <row r="13" spans="1:133">
      <c r="A13" s="12"/>
      <c r="B13" s="25">
        <v>316</v>
      </c>
      <c r="C13" s="20" t="s">
        <v>195</v>
      </c>
      <c r="D13" s="47">
        <v>118097</v>
      </c>
      <c r="E13" s="47">
        <v>153217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271314</v>
      </c>
      <c r="O13" s="48">
        <f t="shared" si="1"/>
        <v>0.4918779958954872</v>
      </c>
      <c r="P13" s="9"/>
    </row>
    <row r="14" spans="1:133">
      <c r="A14" s="12"/>
      <c r="B14" s="25">
        <v>319</v>
      </c>
      <c r="C14" s="20" t="s">
        <v>235</v>
      </c>
      <c r="D14" s="47">
        <v>187193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187193</v>
      </c>
      <c r="O14" s="48">
        <f t="shared" si="1"/>
        <v>0.33937105230715681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SUM(D16:D26)</f>
        <v>542311</v>
      </c>
      <c r="E15" s="32">
        <f t="shared" si="3"/>
        <v>23065035</v>
      </c>
      <c r="F15" s="32">
        <f t="shared" si="3"/>
        <v>0</v>
      </c>
      <c r="G15" s="32">
        <f t="shared" si="3"/>
        <v>124453</v>
      </c>
      <c r="H15" s="32">
        <f t="shared" si="3"/>
        <v>0</v>
      </c>
      <c r="I15" s="32">
        <f t="shared" si="3"/>
        <v>11728083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35459882</v>
      </c>
      <c r="O15" s="46">
        <f t="shared" si="1"/>
        <v>64.286898917307852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2162326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2162326</v>
      </c>
      <c r="O16" s="48">
        <f t="shared" si="1"/>
        <v>3.9201831801997145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394051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5" si="4">SUM(D17:M17)</f>
        <v>394051</v>
      </c>
      <c r="O17" s="48">
        <f t="shared" si="1"/>
        <v>0.71439371414896624</v>
      </c>
      <c r="P17" s="9"/>
    </row>
    <row r="18" spans="1:16">
      <c r="A18" s="12"/>
      <c r="B18" s="25">
        <v>323.89999999999998</v>
      </c>
      <c r="C18" s="20" t="s">
        <v>22</v>
      </c>
      <c r="D18" s="47">
        <v>526125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526125</v>
      </c>
      <c r="O18" s="48">
        <f t="shared" si="1"/>
        <v>0.95383692176044443</v>
      </c>
      <c r="P18" s="9"/>
    </row>
    <row r="19" spans="1:16">
      <c r="A19" s="12"/>
      <c r="B19" s="25">
        <v>324.11</v>
      </c>
      <c r="C19" s="20" t="s">
        <v>23</v>
      </c>
      <c r="D19" s="47">
        <v>0</v>
      </c>
      <c r="E19" s="47">
        <v>218974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218974</v>
      </c>
      <c r="O19" s="48">
        <f t="shared" si="1"/>
        <v>0.39698833187088917</v>
      </c>
      <c r="P19" s="9"/>
    </row>
    <row r="20" spans="1:16">
      <c r="A20" s="12"/>
      <c r="B20" s="25">
        <v>324.12</v>
      </c>
      <c r="C20" s="20" t="s">
        <v>157</v>
      </c>
      <c r="D20" s="47">
        <v>0</v>
      </c>
      <c r="E20" s="47">
        <v>3489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3489</v>
      </c>
      <c r="O20" s="48">
        <f t="shared" si="1"/>
        <v>6.3253732858582854E-3</v>
      </c>
      <c r="P20" s="9"/>
    </row>
    <row r="21" spans="1:16">
      <c r="A21" s="12"/>
      <c r="B21" s="25">
        <v>324.31</v>
      </c>
      <c r="C21" s="20" t="s">
        <v>24</v>
      </c>
      <c r="D21" s="47">
        <v>0</v>
      </c>
      <c r="E21" s="47">
        <v>10825675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10825675</v>
      </c>
      <c r="O21" s="48">
        <f t="shared" si="1"/>
        <v>19.626378746455689</v>
      </c>
      <c r="P21" s="9"/>
    </row>
    <row r="22" spans="1:16">
      <c r="A22" s="12"/>
      <c r="B22" s="25">
        <v>324.32</v>
      </c>
      <c r="C22" s="20" t="s">
        <v>158</v>
      </c>
      <c r="D22" s="47">
        <v>0</v>
      </c>
      <c r="E22" s="47">
        <v>1533030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1533030</v>
      </c>
      <c r="O22" s="48">
        <f t="shared" si="1"/>
        <v>2.7793026679333126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412131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412131</v>
      </c>
      <c r="O23" s="48">
        <f t="shared" si="1"/>
        <v>0.7471718021421786</v>
      </c>
      <c r="P23" s="9"/>
    </row>
    <row r="24" spans="1:16">
      <c r="A24" s="12"/>
      <c r="B24" s="25">
        <v>325.10000000000002</v>
      </c>
      <c r="C24" s="20" t="s">
        <v>26</v>
      </c>
      <c r="D24" s="47">
        <v>0</v>
      </c>
      <c r="E24" s="47">
        <v>2844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2844</v>
      </c>
      <c r="O24" s="48">
        <f t="shared" si="1"/>
        <v>5.1560222484898152E-3</v>
      </c>
      <c r="P24" s="9"/>
    </row>
    <row r="25" spans="1:16">
      <c r="A25" s="12"/>
      <c r="B25" s="25">
        <v>325.2</v>
      </c>
      <c r="C25" s="20" t="s">
        <v>189</v>
      </c>
      <c r="D25" s="47">
        <v>0</v>
      </c>
      <c r="E25" s="47">
        <v>4917582</v>
      </c>
      <c r="F25" s="47">
        <v>0</v>
      </c>
      <c r="G25" s="47">
        <v>0</v>
      </c>
      <c r="H25" s="47">
        <v>0</v>
      </c>
      <c r="I25" s="47">
        <v>11317852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16235434</v>
      </c>
      <c r="O25" s="48">
        <f t="shared" si="1"/>
        <v>29.433986961282695</v>
      </c>
      <c r="P25" s="9"/>
    </row>
    <row r="26" spans="1:16">
      <c r="A26" s="12"/>
      <c r="B26" s="25">
        <v>329</v>
      </c>
      <c r="C26" s="20" t="s">
        <v>27</v>
      </c>
      <c r="D26" s="47">
        <v>16186</v>
      </c>
      <c r="E26" s="47">
        <v>2988984</v>
      </c>
      <c r="F26" s="47">
        <v>0</v>
      </c>
      <c r="G26" s="47">
        <v>124453</v>
      </c>
      <c r="H26" s="47">
        <v>0</v>
      </c>
      <c r="I26" s="47">
        <v>16180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3145803</v>
      </c>
      <c r="O26" s="48">
        <f t="shared" si="1"/>
        <v>5.7031751959796075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SUM(D28:D61)</f>
        <v>10275139</v>
      </c>
      <c r="E27" s="32">
        <f t="shared" si="5"/>
        <v>128221345</v>
      </c>
      <c r="F27" s="32">
        <f t="shared" si="5"/>
        <v>523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4956635</v>
      </c>
      <c r="N27" s="45">
        <f>SUM(D27:M27)</f>
        <v>143453642</v>
      </c>
      <c r="O27" s="46">
        <f t="shared" si="1"/>
        <v>260.073899359667</v>
      </c>
      <c r="P27" s="10"/>
    </row>
    <row r="28" spans="1:16">
      <c r="A28" s="12"/>
      <c r="B28" s="25">
        <v>331.1</v>
      </c>
      <c r="C28" s="20" t="s">
        <v>28</v>
      </c>
      <c r="D28" s="47">
        <v>0</v>
      </c>
      <c r="E28" s="47">
        <v>58531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58531</v>
      </c>
      <c r="O28" s="48">
        <f t="shared" si="1"/>
        <v>0.10611362103599063</v>
      </c>
      <c r="P28" s="9"/>
    </row>
    <row r="29" spans="1:16">
      <c r="A29" s="12"/>
      <c r="B29" s="25">
        <v>331.2</v>
      </c>
      <c r="C29" s="20" t="s">
        <v>29</v>
      </c>
      <c r="D29" s="47">
        <v>231780</v>
      </c>
      <c r="E29" s="47">
        <v>733819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965599</v>
      </c>
      <c r="O29" s="48">
        <f t="shared" si="1"/>
        <v>1.7505801431503223</v>
      </c>
      <c r="P29" s="9"/>
    </row>
    <row r="30" spans="1:16">
      <c r="A30" s="12"/>
      <c r="B30" s="25">
        <v>331.39</v>
      </c>
      <c r="C30" s="20" t="s">
        <v>34</v>
      </c>
      <c r="D30" s="47">
        <v>0</v>
      </c>
      <c r="E30" s="47">
        <v>36441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9" si="6">SUM(D30:M30)</f>
        <v>36441</v>
      </c>
      <c r="O30" s="48">
        <f t="shared" si="1"/>
        <v>6.6065614190301464E-2</v>
      </c>
      <c r="P30" s="9"/>
    </row>
    <row r="31" spans="1:16">
      <c r="A31" s="12"/>
      <c r="B31" s="25">
        <v>331.49</v>
      </c>
      <c r="C31" s="20" t="s">
        <v>37</v>
      </c>
      <c r="D31" s="47">
        <v>0</v>
      </c>
      <c r="E31" s="47">
        <v>9967482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9967482</v>
      </c>
      <c r="O31" s="48">
        <f t="shared" si="1"/>
        <v>18.070520025816371</v>
      </c>
      <c r="P31" s="9"/>
    </row>
    <row r="32" spans="1:16">
      <c r="A32" s="12"/>
      <c r="B32" s="25">
        <v>331.5</v>
      </c>
      <c r="C32" s="20" t="s">
        <v>31</v>
      </c>
      <c r="D32" s="47">
        <v>0</v>
      </c>
      <c r="E32" s="47">
        <v>6141961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6141961</v>
      </c>
      <c r="O32" s="48">
        <f t="shared" si="1"/>
        <v>11.135051886553008</v>
      </c>
      <c r="P32" s="9"/>
    </row>
    <row r="33" spans="1:16">
      <c r="A33" s="12"/>
      <c r="B33" s="25">
        <v>331.62</v>
      </c>
      <c r="C33" s="20" t="s">
        <v>236</v>
      </c>
      <c r="D33" s="47">
        <v>0</v>
      </c>
      <c r="E33" s="47">
        <v>2539818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2539818</v>
      </c>
      <c r="O33" s="48">
        <f t="shared" si="1"/>
        <v>4.6045562992668438</v>
      </c>
      <c r="P33" s="9"/>
    </row>
    <row r="34" spans="1:16">
      <c r="A34" s="12"/>
      <c r="B34" s="25">
        <v>331.65</v>
      </c>
      <c r="C34" s="20" t="s">
        <v>160</v>
      </c>
      <c r="D34" s="47">
        <v>38540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347227</v>
      </c>
      <c r="N34" s="47">
        <f t="shared" si="6"/>
        <v>385767</v>
      </c>
      <c r="O34" s="48">
        <f t="shared" si="1"/>
        <v>0.69937525834499659</v>
      </c>
      <c r="P34" s="9"/>
    </row>
    <row r="35" spans="1:16">
      <c r="A35" s="12"/>
      <c r="B35" s="25">
        <v>331.69</v>
      </c>
      <c r="C35" s="20" t="s">
        <v>38</v>
      </c>
      <c r="D35" s="47">
        <v>0</v>
      </c>
      <c r="E35" s="47">
        <v>500155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500155</v>
      </c>
      <c r="O35" s="48">
        <f t="shared" si="1"/>
        <v>0.90675467921709685</v>
      </c>
      <c r="P35" s="9"/>
    </row>
    <row r="36" spans="1:16">
      <c r="A36" s="12"/>
      <c r="B36" s="25">
        <v>331.7</v>
      </c>
      <c r="C36" s="20" t="s">
        <v>161</v>
      </c>
      <c r="D36" s="47">
        <v>0</v>
      </c>
      <c r="E36" s="47">
        <v>183579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183579</v>
      </c>
      <c r="O36" s="48">
        <f t="shared" si="1"/>
        <v>0.33281906060320382</v>
      </c>
      <c r="P36" s="9"/>
    </row>
    <row r="37" spans="1:16">
      <c r="A37" s="12"/>
      <c r="B37" s="25">
        <v>332</v>
      </c>
      <c r="C37" s="20" t="s">
        <v>297</v>
      </c>
      <c r="D37" s="47">
        <v>0</v>
      </c>
      <c r="E37" s="47">
        <v>67973360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365459</v>
      </c>
      <c r="N37" s="47">
        <f t="shared" si="6"/>
        <v>68338819</v>
      </c>
      <c r="O37" s="48">
        <f t="shared" ref="O37:O68" si="7">(N37/O$152)</f>
        <v>123.89468044990102</v>
      </c>
      <c r="P37" s="9"/>
    </row>
    <row r="38" spans="1:16">
      <c r="A38" s="12"/>
      <c r="B38" s="25">
        <v>333</v>
      </c>
      <c r="C38" s="20" t="s">
        <v>4</v>
      </c>
      <c r="D38" s="47">
        <v>0</v>
      </c>
      <c r="E38" s="47">
        <v>43384</v>
      </c>
      <c r="F38" s="47">
        <v>523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43907</v>
      </c>
      <c r="O38" s="48">
        <f t="shared" si="7"/>
        <v>7.96010790662596E-2</v>
      </c>
      <c r="P38" s="9"/>
    </row>
    <row r="39" spans="1:16">
      <c r="A39" s="12"/>
      <c r="B39" s="25">
        <v>334.2</v>
      </c>
      <c r="C39" s="20" t="s">
        <v>33</v>
      </c>
      <c r="D39" s="47">
        <v>0</v>
      </c>
      <c r="E39" s="47">
        <v>532132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532132</v>
      </c>
      <c r="O39" s="48">
        <f t="shared" si="7"/>
        <v>0.96472729646040156</v>
      </c>
      <c r="P39" s="9"/>
    </row>
    <row r="40" spans="1:16">
      <c r="A40" s="12"/>
      <c r="B40" s="25">
        <v>334.36</v>
      </c>
      <c r="C40" s="20" t="s">
        <v>162</v>
      </c>
      <c r="D40" s="47">
        <v>0</v>
      </c>
      <c r="E40" s="47">
        <v>73599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8">SUM(D40:M40)</f>
        <v>73599</v>
      </c>
      <c r="O40" s="48">
        <f t="shared" si="7"/>
        <v>0.13343111162679391</v>
      </c>
      <c r="P40" s="9"/>
    </row>
    <row r="41" spans="1:16">
      <c r="A41" s="12"/>
      <c r="B41" s="25">
        <v>334.49</v>
      </c>
      <c r="C41" s="20" t="s">
        <v>43</v>
      </c>
      <c r="D41" s="47">
        <v>0</v>
      </c>
      <c r="E41" s="47">
        <v>2507359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2507359</v>
      </c>
      <c r="O41" s="48">
        <f t="shared" si="7"/>
        <v>4.5457098414033661</v>
      </c>
      <c r="P41" s="9"/>
    </row>
    <row r="42" spans="1:16">
      <c r="A42" s="12"/>
      <c r="B42" s="25">
        <v>334.5</v>
      </c>
      <c r="C42" s="20" t="s">
        <v>44</v>
      </c>
      <c r="D42" s="47">
        <v>0</v>
      </c>
      <c r="E42" s="47">
        <v>116360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116360</v>
      </c>
      <c r="O42" s="48">
        <f t="shared" si="7"/>
        <v>0.21095455303596161</v>
      </c>
      <c r="P42" s="9"/>
    </row>
    <row r="43" spans="1:16">
      <c r="A43" s="12"/>
      <c r="B43" s="25">
        <v>334.61</v>
      </c>
      <c r="C43" s="20" t="s">
        <v>163</v>
      </c>
      <c r="D43" s="47">
        <v>0</v>
      </c>
      <c r="E43" s="47">
        <v>15000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15000</v>
      </c>
      <c r="O43" s="48">
        <f t="shared" si="7"/>
        <v>2.7194210171359784E-2</v>
      </c>
      <c r="P43" s="9"/>
    </row>
    <row r="44" spans="1:16">
      <c r="A44" s="12"/>
      <c r="B44" s="25">
        <v>334.7</v>
      </c>
      <c r="C44" s="20" t="s">
        <v>46</v>
      </c>
      <c r="D44" s="47">
        <v>0</v>
      </c>
      <c r="E44" s="47">
        <v>3184325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3184325</v>
      </c>
      <c r="O44" s="48">
        <f t="shared" si="7"/>
        <v>5.7730135535943496</v>
      </c>
      <c r="P44" s="9"/>
    </row>
    <row r="45" spans="1:16">
      <c r="A45" s="12"/>
      <c r="B45" s="25">
        <v>334.82</v>
      </c>
      <c r="C45" s="20" t="s">
        <v>177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1958489</v>
      </c>
      <c r="N45" s="47">
        <f>SUM(D45:M45)</f>
        <v>1958489</v>
      </c>
      <c r="O45" s="48">
        <f t="shared" si="7"/>
        <v>3.5506374322864165</v>
      </c>
      <c r="P45" s="9"/>
    </row>
    <row r="46" spans="1:16">
      <c r="A46" s="12"/>
      <c r="B46" s="25">
        <v>335.12</v>
      </c>
      <c r="C46" s="20" t="s">
        <v>196</v>
      </c>
      <c r="D46" s="47">
        <v>9166353</v>
      </c>
      <c r="E46" s="47">
        <v>181900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9348253</v>
      </c>
      <c r="O46" s="48">
        <f t="shared" si="7"/>
        <v>16.94789045446964</v>
      </c>
      <c r="P46" s="9"/>
    </row>
    <row r="47" spans="1:16">
      <c r="A47" s="12"/>
      <c r="B47" s="25">
        <v>335.13</v>
      </c>
      <c r="C47" s="20" t="s">
        <v>197</v>
      </c>
      <c r="D47" s="47">
        <v>128512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128512</v>
      </c>
      <c r="O47" s="48">
        <f t="shared" si="7"/>
        <v>0.23298548916945255</v>
      </c>
      <c r="P47" s="9"/>
    </row>
    <row r="48" spans="1:16">
      <c r="A48" s="12"/>
      <c r="B48" s="25">
        <v>335.14</v>
      </c>
      <c r="C48" s="20" t="s">
        <v>198</v>
      </c>
      <c r="D48" s="47">
        <v>0</v>
      </c>
      <c r="E48" s="47">
        <v>113415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113415</v>
      </c>
      <c r="O48" s="48">
        <f t="shared" si="7"/>
        <v>0.20561542310565131</v>
      </c>
      <c r="P48" s="9"/>
    </row>
    <row r="49" spans="1:16">
      <c r="A49" s="12"/>
      <c r="B49" s="25">
        <v>335.15</v>
      </c>
      <c r="C49" s="20" t="s">
        <v>199</v>
      </c>
      <c r="D49" s="47">
        <v>202935</v>
      </c>
      <c r="E49" s="47">
        <v>39672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242607</v>
      </c>
      <c r="O49" s="48">
        <f t="shared" si="7"/>
        <v>0.43983371646953884</v>
      </c>
      <c r="P49" s="9"/>
    </row>
    <row r="50" spans="1:16">
      <c r="A50" s="12"/>
      <c r="B50" s="25">
        <v>335.16</v>
      </c>
      <c r="C50" s="20" t="s">
        <v>200</v>
      </c>
      <c r="D50" s="47">
        <v>221585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221585</v>
      </c>
      <c r="O50" s="48">
        <f t="shared" si="7"/>
        <v>0.40172193738805051</v>
      </c>
      <c r="P50" s="9"/>
    </row>
    <row r="51" spans="1:16">
      <c r="A51" s="12"/>
      <c r="B51" s="25">
        <v>335.18</v>
      </c>
      <c r="C51" s="20" t="s">
        <v>201</v>
      </c>
      <c r="D51" s="47">
        <v>0</v>
      </c>
      <c r="E51" s="47">
        <v>21966220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21966220</v>
      </c>
      <c r="O51" s="48">
        <f t="shared" si="7"/>
        <v>39.823600223355115</v>
      </c>
      <c r="P51" s="9"/>
    </row>
    <row r="52" spans="1:16">
      <c r="A52" s="12"/>
      <c r="B52" s="25">
        <v>335.19</v>
      </c>
      <c r="C52" s="20" t="s">
        <v>202</v>
      </c>
      <c r="D52" s="47">
        <v>2189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2189</v>
      </c>
      <c r="O52" s="48">
        <f t="shared" si="7"/>
        <v>3.9685417376737709E-3</v>
      </c>
      <c r="P52" s="9"/>
    </row>
    <row r="53" spans="1:16">
      <c r="A53" s="12"/>
      <c r="B53" s="25">
        <v>335.21</v>
      </c>
      <c r="C53" s="20" t="s">
        <v>55</v>
      </c>
      <c r="D53" s="47">
        <v>0</v>
      </c>
      <c r="E53" s="47">
        <v>58704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58704</v>
      </c>
      <c r="O53" s="48">
        <f t="shared" si="7"/>
        <v>0.10642726092663364</v>
      </c>
      <c r="P53" s="9"/>
    </row>
    <row r="54" spans="1:16">
      <c r="A54" s="12"/>
      <c r="B54" s="25">
        <v>335.22</v>
      </c>
      <c r="C54" s="20" t="s">
        <v>56</v>
      </c>
      <c r="D54" s="47">
        <v>0</v>
      </c>
      <c r="E54" s="47">
        <v>2845970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2845970</v>
      </c>
      <c r="O54" s="48">
        <f t="shared" si="7"/>
        <v>5.159593754758987</v>
      </c>
      <c r="P54" s="9"/>
    </row>
    <row r="55" spans="1:16">
      <c r="A55" s="12"/>
      <c r="B55" s="25">
        <v>335.49</v>
      </c>
      <c r="C55" s="20" t="s">
        <v>57</v>
      </c>
      <c r="D55" s="47">
        <v>0</v>
      </c>
      <c r="E55" s="47">
        <v>7735948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7735948</v>
      </c>
      <c r="O55" s="48">
        <f t="shared" si="7"/>
        <v>14.024866385780692</v>
      </c>
      <c r="P55" s="9"/>
    </row>
    <row r="56" spans="1:16">
      <c r="A56" s="12"/>
      <c r="B56" s="25">
        <v>335.5</v>
      </c>
      <c r="C56" s="20" t="s">
        <v>238</v>
      </c>
      <c r="D56" s="47">
        <v>0</v>
      </c>
      <c r="E56" s="47">
        <v>360025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360025</v>
      </c>
      <c r="O56" s="48">
        <f t="shared" si="7"/>
        <v>0.65270636779625368</v>
      </c>
      <c r="P56" s="9"/>
    </row>
    <row r="57" spans="1:16">
      <c r="A57" s="12"/>
      <c r="B57" s="25">
        <v>337.2</v>
      </c>
      <c r="C57" s="20" t="s">
        <v>60</v>
      </c>
      <c r="D57" s="47">
        <v>0</v>
      </c>
      <c r="E57" s="47">
        <v>26975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3" si="9">SUM(D57:M57)</f>
        <v>26975</v>
      </c>
      <c r="O57" s="48">
        <f t="shared" si="7"/>
        <v>4.8904254624828676E-2</v>
      </c>
      <c r="P57" s="9"/>
    </row>
    <row r="58" spans="1:16">
      <c r="A58" s="12"/>
      <c r="B58" s="25">
        <v>337.3</v>
      </c>
      <c r="C58" s="20" t="s">
        <v>61</v>
      </c>
      <c r="D58" s="47">
        <v>0</v>
      </c>
      <c r="E58" s="47">
        <v>160211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160211</v>
      </c>
      <c r="O58" s="48">
        <f t="shared" si="7"/>
        <v>0.29045410705091479</v>
      </c>
      <c r="P58" s="9"/>
    </row>
    <row r="59" spans="1:16">
      <c r="A59" s="12"/>
      <c r="B59" s="25">
        <v>337.7</v>
      </c>
      <c r="C59" s="20" t="s">
        <v>63</v>
      </c>
      <c r="D59" s="47">
        <v>0</v>
      </c>
      <c r="E59" s="47">
        <v>125000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125000</v>
      </c>
      <c r="O59" s="48">
        <f t="shared" si="7"/>
        <v>0.22661841809466485</v>
      </c>
      <c r="P59" s="9"/>
    </row>
    <row r="60" spans="1:16">
      <c r="A60" s="12"/>
      <c r="B60" s="25">
        <v>337.9</v>
      </c>
      <c r="C60" s="20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2285460</v>
      </c>
      <c r="N60" s="47">
        <f t="shared" si="9"/>
        <v>2285460</v>
      </c>
      <c r="O60" s="48">
        <f t="shared" si="7"/>
        <v>4.1434186385490621</v>
      </c>
      <c r="P60" s="9"/>
    </row>
    <row r="61" spans="1:16">
      <c r="A61" s="12"/>
      <c r="B61" s="25">
        <v>339</v>
      </c>
      <c r="C61" s="20" t="s">
        <v>165</v>
      </c>
      <c r="D61" s="47">
        <v>283245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283245</v>
      </c>
      <c r="O61" s="48">
        <f t="shared" si="7"/>
        <v>0.51350827066578675</v>
      </c>
      <c r="P61" s="9"/>
    </row>
    <row r="62" spans="1:16" ht="15.75">
      <c r="A62" s="29" t="s">
        <v>69</v>
      </c>
      <c r="B62" s="30"/>
      <c r="C62" s="31"/>
      <c r="D62" s="32">
        <f t="shared" ref="D62:M62" si="10">SUM(D63:D118)</f>
        <v>38493233</v>
      </c>
      <c r="E62" s="32">
        <f t="shared" si="10"/>
        <v>23373010</v>
      </c>
      <c r="F62" s="32">
        <f t="shared" si="10"/>
        <v>0</v>
      </c>
      <c r="G62" s="32">
        <f t="shared" si="10"/>
        <v>774051</v>
      </c>
      <c r="H62" s="32">
        <f t="shared" si="10"/>
        <v>0</v>
      </c>
      <c r="I62" s="32">
        <f t="shared" si="10"/>
        <v>57697470</v>
      </c>
      <c r="J62" s="32">
        <f t="shared" si="10"/>
        <v>65598791</v>
      </c>
      <c r="K62" s="32">
        <f t="shared" si="10"/>
        <v>0</v>
      </c>
      <c r="L62" s="32">
        <f t="shared" si="10"/>
        <v>0</v>
      </c>
      <c r="M62" s="32">
        <f t="shared" si="10"/>
        <v>12170289</v>
      </c>
      <c r="N62" s="32">
        <f t="shared" si="9"/>
        <v>198106844</v>
      </c>
      <c r="O62" s="46">
        <f t="shared" si="7"/>
        <v>359.15727680805236</v>
      </c>
      <c r="P62" s="10"/>
    </row>
    <row r="63" spans="1:16">
      <c r="A63" s="12"/>
      <c r="B63" s="25">
        <v>341.1</v>
      </c>
      <c r="C63" s="20" t="s">
        <v>203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2888970</v>
      </c>
      <c r="N63" s="47">
        <f t="shared" si="9"/>
        <v>2888970</v>
      </c>
      <c r="O63" s="48">
        <f t="shared" si="7"/>
        <v>5.2375504905835513</v>
      </c>
      <c r="P63" s="9"/>
    </row>
    <row r="64" spans="1:16">
      <c r="A64" s="12"/>
      <c r="B64" s="25">
        <v>341.15</v>
      </c>
      <c r="C64" s="20" t="s">
        <v>204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1616252</v>
      </c>
      <c r="N64" s="47">
        <f t="shared" ref="N64:N118" si="11">SUM(D64:M64)</f>
        <v>1616252</v>
      </c>
      <c r="O64" s="48">
        <f t="shared" si="7"/>
        <v>2.9301797718587062</v>
      </c>
      <c r="P64" s="9"/>
    </row>
    <row r="65" spans="1:16">
      <c r="A65" s="12"/>
      <c r="B65" s="25">
        <v>341.16</v>
      </c>
      <c r="C65" s="20" t="s">
        <v>240</v>
      </c>
      <c r="D65" s="47">
        <v>1274755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1274755</v>
      </c>
      <c r="O65" s="48">
        <f t="shared" si="7"/>
        <v>2.3110636924661159</v>
      </c>
      <c r="P65" s="9"/>
    </row>
    <row r="66" spans="1:16">
      <c r="A66" s="12"/>
      <c r="B66" s="25">
        <v>341.2</v>
      </c>
      <c r="C66" s="20" t="s">
        <v>205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65598791</v>
      </c>
      <c r="K66" s="47">
        <v>0</v>
      </c>
      <c r="L66" s="47">
        <v>0</v>
      </c>
      <c r="M66" s="47">
        <v>0</v>
      </c>
      <c r="N66" s="47">
        <f t="shared" si="11"/>
        <v>65598791</v>
      </c>
      <c r="O66" s="48">
        <f t="shared" si="7"/>
        <v>118.92715396274031</v>
      </c>
      <c r="P66" s="9"/>
    </row>
    <row r="67" spans="1:16">
      <c r="A67" s="12"/>
      <c r="B67" s="25">
        <v>341.3</v>
      </c>
      <c r="C67" s="20" t="s">
        <v>206</v>
      </c>
      <c r="D67" s="47">
        <v>532841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532841</v>
      </c>
      <c r="O67" s="48">
        <f t="shared" si="7"/>
        <v>0.96601267612783459</v>
      </c>
      <c r="P67" s="9"/>
    </row>
    <row r="68" spans="1:16">
      <c r="A68" s="12"/>
      <c r="B68" s="25">
        <v>341.51</v>
      </c>
      <c r="C68" s="20" t="s">
        <v>207</v>
      </c>
      <c r="D68" s="47">
        <v>2820682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2820682</v>
      </c>
      <c r="O68" s="48">
        <f t="shared" si="7"/>
        <v>5.113747942304764</v>
      </c>
      <c r="P68" s="9"/>
    </row>
    <row r="69" spans="1:16">
      <c r="A69" s="12"/>
      <c r="B69" s="25">
        <v>341.52</v>
      </c>
      <c r="C69" s="20" t="s">
        <v>208</v>
      </c>
      <c r="D69" s="47">
        <v>493846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493846</v>
      </c>
      <c r="O69" s="48">
        <f t="shared" ref="O69:O100" si="12">(N69/O$152)</f>
        <v>0.8953167944190229</v>
      </c>
      <c r="P69" s="9"/>
    </row>
    <row r="70" spans="1:16">
      <c r="A70" s="12"/>
      <c r="B70" s="25">
        <v>341.53</v>
      </c>
      <c r="C70" s="20" t="s">
        <v>209</v>
      </c>
      <c r="D70" s="47">
        <v>731105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731105</v>
      </c>
      <c r="O70" s="48">
        <f t="shared" si="12"/>
        <v>1.3254548684887997</v>
      </c>
      <c r="P70" s="9"/>
    </row>
    <row r="71" spans="1:16">
      <c r="A71" s="12"/>
      <c r="B71" s="25">
        <v>341.55</v>
      </c>
      <c r="C71" s="20" t="s">
        <v>210</v>
      </c>
      <c r="D71" s="47">
        <v>77799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77799</v>
      </c>
      <c r="O71" s="48">
        <f t="shared" si="12"/>
        <v>0.14104549047477466</v>
      </c>
      <c r="P71" s="9"/>
    </row>
    <row r="72" spans="1:16">
      <c r="A72" s="12"/>
      <c r="B72" s="25">
        <v>341.56</v>
      </c>
      <c r="C72" s="20" t="s">
        <v>211</v>
      </c>
      <c r="D72" s="47">
        <v>770856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770856</v>
      </c>
      <c r="O72" s="48">
        <f t="shared" si="12"/>
        <v>1.3975213383902478</v>
      </c>
      <c r="P72" s="9"/>
    </row>
    <row r="73" spans="1:16">
      <c r="A73" s="12"/>
      <c r="B73" s="25">
        <v>341.8</v>
      </c>
      <c r="C73" s="20" t="s">
        <v>212</v>
      </c>
      <c r="D73" s="47">
        <v>3603910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3603910</v>
      </c>
      <c r="O73" s="48">
        <f t="shared" si="12"/>
        <v>6.533699065244349</v>
      </c>
      <c r="P73" s="9"/>
    </row>
    <row r="74" spans="1:16">
      <c r="A74" s="12"/>
      <c r="B74" s="25">
        <v>341.9</v>
      </c>
      <c r="C74" s="20" t="s">
        <v>213</v>
      </c>
      <c r="D74" s="47">
        <v>70438</v>
      </c>
      <c r="E74" s="47">
        <v>323992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662363</v>
      </c>
      <c r="N74" s="47">
        <f t="shared" si="11"/>
        <v>1056793</v>
      </c>
      <c r="O74" s="48">
        <f t="shared" si="12"/>
        <v>1.9159100633081212</v>
      </c>
      <c r="P74" s="9"/>
    </row>
    <row r="75" spans="1:16">
      <c r="A75" s="12"/>
      <c r="B75" s="25">
        <v>342.1</v>
      </c>
      <c r="C75" s="20" t="s">
        <v>83</v>
      </c>
      <c r="D75" s="47">
        <v>987213</v>
      </c>
      <c r="E75" s="47">
        <v>16835127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17822340</v>
      </c>
      <c r="O75" s="48">
        <f t="shared" si="12"/>
        <v>32.310963980362153</v>
      </c>
      <c r="P75" s="9"/>
    </row>
    <row r="76" spans="1:16">
      <c r="A76" s="12"/>
      <c r="B76" s="25">
        <v>342.2</v>
      </c>
      <c r="C76" s="20" t="s">
        <v>84</v>
      </c>
      <c r="D76" s="47">
        <v>0</v>
      </c>
      <c r="E76" s="47">
        <v>871134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871134</v>
      </c>
      <c r="O76" s="48">
        <f t="shared" si="12"/>
        <v>1.5793200722278222</v>
      </c>
      <c r="P76" s="9"/>
    </row>
    <row r="77" spans="1:16">
      <c r="A77" s="12"/>
      <c r="B77" s="25">
        <v>342.3</v>
      </c>
      <c r="C77" s="20" t="s">
        <v>85</v>
      </c>
      <c r="D77" s="47">
        <v>93941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93941</v>
      </c>
      <c r="O77" s="48">
        <f t="shared" si="12"/>
        <v>0.1703100865138473</v>
      </c>
      <c r="P77" s="9"/>
    </row>
    <row r="78" spans="1:16">
      <c r="A78" s="12"/>
      <c r="B78" s="25">
        <v>342.6</v>
      </c>
      <c r="C78" s="20" t="s">
        <v>88</v>
      </c>
      <c r="D78" s="47">
        <v>19792389</v>
      </c>
      <c r="E78" s="47">
        <v>19161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19811550</v>
      </c>
      <c r="O78" s="48">
        <f t="shared" si="12"/>
        <v>35.917296968026861</v>
      </c>
      <c r="P78" s="9"/>
    </row>
    <row r="79" spans="1:16">
      <c r="A79" s="12"/>
      <c r="B79" s="25">
        <v>342.9</v>
      </c>
      <c r="C79" s="20" t="s">
        <v>89</v>
      </c>
      <c r="D79" s="47">
        <v>265671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265671</v>
      </c>
      <c r="O79" s="48">
        <f t="shared" si="12"/>
        <v>0.48164753402902166</v>
      </c>
      <c r="P79" s="9"/>
    </row>
    <row r="80" spans="1:16">
      <c r="A80" s="12"/>
      <c r="B80" s="25">
        <v>343.4</v>
      </c>
      <c r="C80" s="20" t="s">
        <v>92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20079125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20079125</v>
      </c>
      <c r="O80" s="48">
        <f t="shared" si="12"/>
        <v>36.402396353800299</v>
      </c>
      <c r="P80" s="9"/>
    </row>
    <row r="81" spans="1:16">
      <c r="A81" s="12"/>
      <c r="B81" s="25">
        <v>343.6</v>
      </c>
      <c r="C81" s="20" t="s">
        <v>167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21634947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21634947</v>
      </c>
      <c r="O81" s="48">
        <f t="shared" si="12"/>
        <v>39.223019717615323</v>
      </c>
      <c r="P81" s="9"/>
    </row>
    <row r="82" spans="1:16">
      <c r="A82" s="12"/>
      <c r="B82" s="25">
        <v>343.7</v>
      </c>
      <c r="C82" s="20" t="s">
        <v>94</v>
      </c>
      <c r="D82" s="47">
        <v>277739</v>
      </c>
      <c r="E82" s="47">
        <v>500313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778052</v>
      </c>
      <c r="O82" s="48">
        <f t="shared" si="12"/>
        <v>1.4105673074831215</v>
      </c>
      <c r="P82" s="9"/>
    </row>
    <row r="83" spans="1:16">
      <c r="A83" s="12"/>
      <c r="B83" s="25">
        <v>343.9</v>
      </c>
      <c r="C83" s="20" t="s">
        <v>95</v>
      </c>
      <c r="D83" s="47">
        <v>0</v>
      </c>
      <c r="E83" s="47">
        <v>20056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20056</v>
      </c>
      <c r="O83" s="48">
        <f t="shared" si="12"/>
        <v>3.636047194645279E-2</v>
      </c>
      <c r="P83" s="9"/>
    </row>
    <row r="84" spans="1:16">
      <c r="A84" s="12"/>
      <c r="B84" s="25">
        <v>344.1</v>
      </c>
      <c r="C84" s="20" t="s">
        <v>214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11425054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11425054</v>
      </c>
      <c r="O84" s="48">
        <f t="shared" si="12"/>
        <v>20.713021313008984</v>
      </c>
      <c r="P84" s="9"/>
    </row>
    <row r="85" spans="1:16">
      <c r="A85" s="12"/>
      <c r="B85" s="25">
        <v>344.3</v>
      </c>
      <c r="C85" s="20" t="s">
        <v>215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3002344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3002344</v>
      </c>
      <c r="O85" s="48">
        <f t="shared" si="12"/>
        <v>5.4430915828480675</v>
      </c>
      <c r="P85" s="9"/>
    </row>
    <row r="86" spans="1:16">
      <c r="A86" s="12"/>
      <c r="B86" s="25">
        <v>344.5</v>
      </c>
      <c r="C86" s="20" t="s">
        <v>216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1556000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1556000</v>
      </c>
      <c r="O86" s="48">
        <f t="shared" si="12"/>
        <v>2.8209460684423884</v>
      </c>
      <c r="P86" s="9"/>
    </row>
    <row r="87" spans="1:16">
      <c r="A87" s="12"/>
      <c r="B87" s="25">
        <v>344.9</v>
      </c>
      <c r="C87" s="20" t="s">
        <v>218</v>
      </c>
      <c r="D87" s="47">
        <v>0</v>
      </c>
      <c r="E87" s="47">
        <v>1080446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1080446</v>
      </c>
      <c r="O87" s="48">
        <f t="shared" si="12"/>
        <v>1.9587917068536662</v>
      </c>
      <c r="P87" s="9"/>
    </row>
    <row r="88" spans="1:16">
      <c r="A88" s="12"/>
      <c r="B88" s="25">
        <v>345.1</v>
      </c>
      <c r="C88" s="20" t="s">
        <v>100</v>
      </c>
      <c r="D88" s="47">
        <v>0</v>
      </c>
      <c r="E88" s="47">
        <v>536429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536429</v>
      </c>
      <c r="O88" s="48">
        <f t="shared" si="12"/>
        <v>0.97251753120082385</v>
      </c>
      <c r="P88" s="9"/>
    </row>
    <row r="89" spans="1:16">
      <c r="A89" s="12"/>
      <c r="B89" s="25">
        <v>346.4</v>
      </c>
      <c r="C89" s="20" t="s">
        <v>102</v>
      </c>
      <c r="D89" s="47">
        <v>0</v>
      </c>
      <c r="E89" s="47">
        <v>28353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28353</v>
      </c>
      <c r="O89" s="48">
        <f t="shared" si="12"/>
        <v>5.140249606590426E-2</v>
      </c>
      <c r="P89" s="9"/>
    </row>
    <row r="90" spans="1:16">
      <c r="A90" s="12"/>
      <c r="B90" s="25">
        <v>346.9</v>
      </c>
      <c r="C90" s="20" t="s">
        <v>103</v>
      </c>
      <c r="D90" s="47">
        <v>0</v>
      </c>
      <c r="E90" s="47">
        <v>35299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35299</v>
      </c>
      <c r="O90" s="48">
        <f t="shared" si="12"/>
        <v>6.3995228322588596E-2</v>
      </c>
      <c r="P90" s="9"/>
    </row>
    <row r="91" spans="1:16">
      <c r="A91" s="12"/>
      <c r="B91" s="25">
        <v>347.1</v>
      </c>
      <c r="C91" s="20" t="s">
        <v>104</v>
      </c>
      <c r="D91" s="47">
        <v>0</v>
      </c>
      <c r="E91" s="47">
        <v>90379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90379</v>
      </c>
      <c r="O91" s="48">
        <f t="shared" si="12"/>
        <v>0.16385236807182171</v>
      </c>
      <c r="P91" s="9"/>
    </row>
    <row r="92" spans="1:16">
      <c r="A92" s="12"/>
      <c r="B92" s="25">
        <v>347.2</v>
      </c>
      <c r="C92" s="20" t="s">
        <v>105</v>
      </c>
      <c r="D92" s="47">
        <v>4487077</v>
      </c>
      <c r="E92" s="47">
        <v>1111847</v>
      </c>
      <c r="F92" s="47">
        <v>0</v>
      </c>
      <c r="G92" s="47">
        <v>774051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6372975</v>
      </c>
      <c r="O92" s="48">
        <f t="shared" si="12"/>
        <v>11.553868104454775</v>
      </c>
      <c r="P92" s="9"/>
    </row>
    <row r="93" spans="1:16">
      <c r="A93" s="12"/>
      <c r="B93" s="25">
        <v>347.4</v>
      </c>
      <c r="C93" s="20" t="s">
        <v>106</v>
      </c>
      <c r="D93" s="47">
        <v>189011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189011</v>
      </c>
      <c r="O93" s="48">
        <f t="shared" si="12"/>
        <v>0.34266699057992561</v>
      </c>
      <c r="P93" s="9"/>
    </row>
    <row r="94" spans="1:16">
      <c r="A94" s="12"/>
      <c r="B94" s="25">
        <v>347.5</v>
      </c>
      <c r="C94" s="20" t="s">
        <v>107</v>
      </c>
      <c r="D94" s="47">
        <v>0</v>
      </c>
      <c r="E94" s="47">
        <v>1886265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1886265</v>
      </c>
      <c r="O94" s="48">
        <f t="shared" si="12"/>
        <v>3.4196991232586642</v>
      </c>
      <c r="P94" s="9"/>
    </row>
    <row r="95" spans="1:16">
      <c r="A95" s="12"/>
      <c r="B95" s="25">
        <v>348.11</v>
      </c>
      <c r="C95" s="20" t="s">
        <v>270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26286</v>
      </c>
      <c r="N95" s="47">
        <f>SUM(D95:M95)</f>
        <v>26286</v>
      </c>
      <c r="O95" s="48">
        <f t="shared" si="12"/>
        <v>4.7655133904290881E-2</v>
      </c>
      <c r="P95" s="9"/>
    </row>
    <row r="96" spans="1:16">
      <c r="A96" s="12"/>
      <c r="B96" s="25">
        <v>348.12</v>
      </c>
      <c r="C96" s="20" t="s">
        <v>271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82144</v>
      </c>
      <c r="N96" s="47">
        <f t="shared" ref="N96:N110" si="13">SUM(D96:M96)</f>
        <v>82144</v>
      </c>
      <c r="O96" s="48">
        <f t="shared" si="12"/>
        <v>0.14892274668774519</v>
      </c>
      <c r="P96" s="9"/>
    </row>
    <row r="97" spans="1:16">
      <c r="A97" s="12"/>
      <c r="B97" s="25">
        <v>348.13</v>
      </c>
      <c r="C97" s="20" t="s">
        <v>272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297211</v>
      </c>
      <c r="N97" s="47">
        <f t="shared" si="13"/>
        <v>297211</v>
      </c>
      <c r="O97" s="48">
        <f t="shared" si="12"/>
        <v>0.53882789328266745</v>
      </c>
      <c r="P97" s="9"/>
    </row>
    <row r="98" spans="1:16">
      <c r="A98" s="12"/>
      <c r="B98" s="25">
        <v>348.22</v>
      </c>
      <c r="C98" s="20" t="s">
        <v>273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20370</v>
      </c>
      <c r="N98" s="47">
        <f t="shared" si="13"/>
        <v>20370</v>
      </c>
      <c r="O98" s="48">
        <f t="shared" si="12"/>
        <v>3.6929737412706588E-2</v>
      </c>
      <c r="P98" s="9"/>
    </row>
    <row r="99" spans="1:16">
      <c r="A99" s="12"/>
      <c r="B99" s="25">
        <v>348.23</v>
      </c>
      <c r="C99" s="20" t="s">
        <v>274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182075</v>
      </c>
      <c r="N99" s="47">
        <f t="shared" si="13"/>
        <v>182075</v>
      </c>
      <c r="O99" s="48">
        <f t="shared" si="12"/>
        <v>0.33009238779668881</v>
      </c>
      <c r="P99" s="9"/>
    </row>
    <row r="100" spans="1:16">
      <c r="A100" s="12"/>
      <c r="B100" s="25">
        <v>348.31</v>
      </c>
      <c r="C100" s="20" t="s">
        <v>275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2921809</v>
      </c>
      <c r="N100" s="47">
        <f t="shared" si="13"/>
        <v>2921809</v>
      </c>
      <c r="O100" s="48">
        <f t="shared" si="12"/>
        <v>5.2970858684380371</v>
      </c>
      <c r="P100" s="9"/>
    </row>
    <row r="101" spans="1:16">
      <c r="A101" s="12"/>
      <c r="B101" s="25">
        <v>348.32</v>
      </c>
      <c r="C101" s="20" t="s">
        <v>276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24778</v>
      </c>
      <c r="N101" s="47">
        <f t="shared" si="13"/>
        <v>24778</v>
      </c>
      <c r="O101" s="48">
        <f t="shared" ref="O101:O132" si="14">(N101/O$152)</f>
        <v>4.4921209308396846E-2</v>
      </c>
      <c r="P101" s="9"/>
    </row>
    <row r="102" spans="1:16">
      <c r="A102" s="12"/>
      <c r="B102" s="25">
        <v>348.41</v>
      </c>
      <c r="C102" s="20" t="s">
        <v>278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1267332</v>
      </c>
      <c r="N102" s="47">
        <f t="shared" si="13"/>
        <v>1267332</v>
      </c>
      <c r="O102" s="48">
        <f t="shared" si="14"/>
        <v>2.2976061843259825</v>
      </c>
      <c r="P102" s="9"/>
    </row>
    <row r="103" spans="1:16">
      <c r="A103" s="12"/>
      <c r="B103" s="25">
        <v>348.42</v>
      </c>
      <c r="C103" s="20" t="s">
        <v>279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353549</v>
      </c>
      <c r="N103" s="47">
        <f t="shared" si="13"/>
        <v>353549</v>
      </c>
      <c r="O103" s="48">
        <f t="shared" si="14"/>
        <v>0.6409657207916053</v>
      </c>
      <c r="P103" s="9"/>
    </row>
    <row r="104" spans="1:16">
      <c r="A104" s="12"/>
      <c r="B104" s="25">
        <v>348.48</v>
      </c>
      <c r="C104" s="20" t="s">
        <v>280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90289</v>
      </c>
      <c r="N104" s="47">
        <f t="shared" si="13"/>
        <v>90289</v>
      </c>
      <c r="O104" s="48">
        <f t="shared" si="14"/>
        <v>0.16368920281079358</v>
      </c>
      <c r="P104" s="9"/>
    </row>
    <row r="105" spans="1:16">
      <c r="A105" s="12"/>
      <c r="B105" s="25">
        <v>348.52</v>
      </c>
      <c r="C105" s="20" t="s">
        <v>281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268828</v>
      </c>
      <c r="N105" s="47">
        <f t="shared" si="13"/>
        <v>268828</v>
      </c>
      <c r="O105" s="48">
        <f t="shared" si="14"/>
        <v>0.48737100879642054</v>
      </c>
      <c r="P105" s="9"/>
    </row>
    <row r="106" spans="1:16">
      <c r="A106" s="12"/>
      <c r="B106" s="25">
        <v>348.53</v>
      </c>
      <c r="C106" s="20" t="s">
        <v>282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851606</v>
      </c>
      <c r="N106" s="47">
        <f t="shared" si="13"/>
        <v>851606</v>
      </c>
      <c r="O106" s="48">
        <f t="shared" si="14"/>
        <v>1.5439168364794014</v>
      </c>
      <c r="P106" s="9"/>
    </row>
    <row r="107" spans="1:16">
      <c r="A107" s="12"/>
      <c r="B107" s="25">
        <v>348.61</v>
      </c>
      <c r="C107" s="20" t="s">
        <v>283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490</v>
      </c>
      <c r="N107" s="47">
        <f t="shared" si="13"/>
        <v>490</v>
      </c>
      <c r="O107" s="48">
        <f t="shared" si="14"/>
        <v>8.8834419893108623E-4</v>
      </c>
      <c r="P107" s="9"/>
    </row>
    <row r="108" spans="1:16">
      <c r="A108" s="12"/>
      <c r="B108" s="25">
        <v>348.62</v>
      </c>
      <c r="C108" s="20" t="s">
        <v>284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2793</v>
      </c>
      <c r="N108" s="47">
        <f t="shared" si="13"/>
        <v>2793</v>
      </c>
      <c r="O108" s="48">
        <f t="shared" si="14"/>
        <v>5.0635619339071914E-3</v>
      </c>
      <c r="P108" s="9"/>
    </row>
    <row r="109" spans="1:16">
      <c r="A109" s="12"/>
      <c r="B109" s="25">
        <v>348.71</v>
      </c>
      <c r="C109" s="20" t="s">
        <v>285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543462</v>
      </c>
      <c r="N109" s="47">
        <f t="shared" si="13"/>
        <v>543462</v>
      </c>
      <c r="O109" s="48">
        <f t="shared" si="14"/>
        <v>0.98526798987650199</v>
      </c>
      <c r="P109" s="9"/>
    </row>
    <row r="110" spans="1:16">
      <c r="A110" s="12"/>
      <c r="B110" s="25">
        <v>348.72</v>
      </c>
      <c r="C110" s="20" t="s">
        <v>286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69682</v>
      </c>
      <c r="N110" s="47">
        <f t="shared" si="13"/>
        <v>69682</v>
      </c>
      <c r="O110" s="48">
        <f t="shared" si="14"/>
        <v>0.1263297968773795</v>
      </c>
      <c r="P110" s="9"/>
    </row>
    <row r="111" spans="1:16">
      <c r="A111" s="12"/>
      <c r="B111" s="25">
        <v>348.92099999999999</v>
      </c>
      <c r="C111" s="20" t="s">
        <v>241</v>
      </c>
      <c r="D111" s="47">
        <v>115291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115291</v>
      </c>
      <c r="O111" s="48">
        <f t="shared" si="14"/>
        <v>0.20901651232441604</v>
      </c>
      <c r="P111" s="9"/>
    </row>
    <row r="112" spans="1:16">
      <c r="A112" s="12"/>
      <c r="B112" s="25">
        <v>348.92200000000003</v>
      </c>
      <c r="C112" s="20" t="s">
        <v>219</v>
      </c>
      <c r="D112" s="47">
        <v>115291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115291</v>
      </c>
      <c r="O112" s="48">
        <f t="shared" si="14"/>
        <v>0.20901651232441604</v>
      </c>
      <c r="P112" s="9"/>
    </row>
    <row r="113" spans="1:16">
      <c r="A113" s="12"/>
      <c r="B113" s="25">
        <v>348.923</v>
      </c>
      <c r="C113" s="20" t="s">
        <v>220</v>
      </c>
      <c r="D113" s="47">
        <v>115290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115290</v>
      </c>
      <c r="O113" s="48">
        <f t="shared" si="14"/>
        <v>0.20901469937707129</v>
      </c>
      <c r="P113" s="9"/>
    </row>
    <row r="114" spans="1:16">
      <c r="A114" s="12"/>
      <c r="B114" s="25">
        <v>348.92399999999998</v>
      </c>
      <c r="C114" s="20" t="s">
        <v>221</v>
      </c>
      <c r="D114" s="47">
        <v>115291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115291</v>
      </c>
      <c r="O114" s="48">
        <f t="shared" si="14"/>
        <v>0.20901651232441604</v>
      </c>
      <c r="P114" s="9"/>
    </row>
    <row r="115" spans="1:16">
      <c r="A115" s="12"/>
      <c r="B115" s="25">
        <v>348.93</v>
      </c>
      <c r="C115" s="20" t="s">
        <v>222</v>
      </c>
      <c r="D115" s="47">
        <v>923929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923929</v>
      </c>
      <c r="O115" s="48">
        <f t="shared" si="14"/>
        <v>1.6750346272942849</v>
      </c>
      <c r="P115" s="9"/>
    </row>
    <row r="116" spans="1:16">
      <c r="A116" s="12"/>
      <c r="B116" s="25">
        <v>348.93200000000002</v>
      </c>
      <c r="C116" s="20" t="s">
        <v>298</v>
      </c>
      <c r="D116" s="47">
        <v>65325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65325</v>
      </c>
      <c r="O116" s="48">
        <f t="shared" si="14"/>
        <v>0.11843078529627185</v>
      </c>
      <c r="P116" s="9"/>
    </row>
    <row r="117" spans="1:16">
      <c r="A117" s="12"/>
      <c r="B117" s="25">
        <v>348.93299999999999</v>
      </c>
      <c r="C117" s="20" t="s">
        <v>242</v>
      </c>
      <c r="D117" s="47">
        <v>0</v>
      </c>
      <c r="E117" s="47">
        <v>526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526</v>
      </c>
      <c r="O117" s="48">
        <f t="shared" si="14"/>
        <v>9.5361030334234975E-4</v>
      </c>
      <c r="P117" s="9"/>
    </row>
    <row r="118" spans="1:16">
      <c r="A118" s="12"/>
      <c r="B118" s="25">
        <v>348.99</v>
      </c>
      <c r="C118" s="20" t="s">
        <v>223</v>
      </c>
      <c r="D118" s="47">
        <v>573543</v>
      </c>
      <c r="E118" s="47">
        <v>33683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607226</v>
      </c>
      <c r="O118" s="48">
        <f t="shared" si="14"/>
        <v>1.1008687643676076</v>
      </c>
      <c r="P118" s="9"/>
    </row>
    <row r="119" spans="1:16" ht="15.75">
      <c r="A119" s="29" t="s">
        <v>70</v>
      </c>
      <c r="B119" s="30"/>
      <c r="C119" s="31"/>
      <c r="D119" s="32">
        <f t="shared" ref="D119:M119" si="15">SUM(D120:D128)</f>
        <v>178195</v>
      </c>
      <c r="E119" s="32">
        <f t="shared" si="15"/>
        <v>625273</v>
      </c>
      <c r="F119" s="32">
        <f t="shared" si="15"/>
        <v>0</v>
      </c>
      <c r="G119" s="32">
        <f t="shared" si="15"/>
        <v>283457</v>
      </c>
      <c r="H119" s="32">
        <f t="shared" si="15"/>
        <v>0</v>
      </c>
      <c r="I119" s="32">
        <f t="shared" si="15"/>
        <v>0</v>
      </c>
      <c r="J119" s="32">
        <f t="shared" si="15"/>
        <v>0</v>
      </c>
      <c r="K119" s="32">
        <f t="shared" si="15"/>
        <v>0</v>
      </c>
      <c r="L119" s="32">
        <f t="shared" si="15"/>
        <v>0</v>
      </c>
      <c r="M119" s="32">
        <f t="shared" si="15"/>
        <v>1575022</v>
      </c>
      <c r="N119" s="32">
        <f>SUM(D119:M119)</f>
        <v>2661947</v>
      </c>
      <c r="O119" s="46">
        <f t="shared" si="14"/>
        <v>4.825969745534711</v>
      </c>
      <c r="P119" s="10"/>
    </row>
    <row r="120" spans="1:16">
      <c r="A120" s="13"/>
      <c r="B120" s="40">
        <v>351.1</v>
      </c>
      <c r="C120" s="21" t="s">
        <v>122</v>
      </c>
      <c r="D120" s="47">
        <v>0</v>
      </c>
      <c r="E120" s="47">
        <v>300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125245</v>
      </c>
      <c r="N120" s="47">
        <f>SUM(D120:M120)</f>
        <v>125545</v>
      </c>
      <c r="O120" s="48">
        <f t="shared" si="14"/>
        <v>0.2276064743975576</v>
      </c>
      <c r="P120" s="9"/>
    </row>
    <row r="121" spans="1:16">
      <c r="A121" s="13"/>
      <c r="B121" s="40">
        <v>351.2</v>
      </c>
      <c r="C121" s="21" t="s">
        <v>262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247558</v>
      </c>
      <c r="N121" s="47">
        <f t="shared" ref="N121:N128" si="16">SUM(D121:M121)</f>
        <v>247558</v>
      </c>
      <c r="O121" s="48">
        <f t="shared" si="14"/>
        <v>0.44880961877343234</v>
      </c>
      <c r="P121" s="9"/>
    </row>
    <row r="122" spans="1:16">
      <c r="A122" s="13"/>
      <c r="B122" s="40">
        <v>351.5</v>
      </c>
      <c r="C122" s="21" t="s">
        <v>181</v>
      </c>
      <c r="D122" s="47">
        <v>149155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1201647</v>
      </c>
      <c r="N122" s="47">
        <f t="shared" si="16"/>
        <v>1350802</v>
      </c>
      <c r="O122" s="48">
        <f t="shared" si="14"/>
        <v>2.4489328991928758</v>
      </c>
      <c r="P122" s="9"/>
    </row>
    <row r="123" spans="1:16">
      <c r="A123" s="13"/>
      <c r="B123" s="40">
        <v>351.6</v>
      </c>
      <c r="C123" s="21" t="s">
        <v>123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572</v>
      </c>
      <c r="N123" s="47">
        <f t="shared" si="16"/>
        <v>572</v>
      </c>
      <c r="O123" s="48">
        <f t="shared" si="14"/>
        <v>1.0370058812011864E-3</v>
      </c>
      <c r="P123" s="9"/>
    </row>
    <row r="124" spans="1:16">
      <c r="A124" s="13"/>
      <c r="B124" s="40">
        <v>351.7</v>
      </c>
      <c r="C124" s="21" t="s">
        <v>243</v>
      </c>
      <c r="D124" s="47">
        <v>0</v>
      </c>
      <c r="E124" s="47">
        <v>0</v>
      </c>
      <c r="F124" s="47">
        <v>0</v>
      </c>
      <c r="G124" s="47">
        <v>283457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283457</v>
      </c>
      <c r="O124" s="48">
        <f t="shared" si="14"/>
        <v>0.51389261550287535</v>
      </c>
      <c r="P124" s="9"/>
    </row>
    <row r="125" spans="1:16">
      <c r="A125" s="13"/>
      <c r="B125" s="40">
        <v>352</v>
      </c>
      <c r="C125" s="21" t="s">
        <v>124</v>
      </c>
      <c r="D125" s="47">
        <v>0</v>
      </c>
      <c r="E125" s="47">
        <v>99526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99526</v>
      </c>
      <c r="O125" s="48">
        <f t="shared" si="14"/>
        <v>0.18043539743431691</v>
      </c>
      <c r="P125" s="9"/>
    </row>
    <row r="126" spans="1:16">
      <c r="A126" s="13"/>
      <c r="B126" s="40">
        <v>354</v>
      </c>
      <c r="C126" s="21" t="s">
        <v>125</v>
      </c>
      <c r="D126" s="47">
        <v>29040</v>
      </c>
      <c r="E126" s="47">
        <v>44871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73911</v>
      </c>
      <c r="O126" s="48">
        <f t="shared" si="14"/>
        <v>0.13399675119835819</v>
      </c>
      <c r="P126" s="9"/>
    </row>
    <row r="127" spans="1:16">
      <c r="A127" s="13"/>
      <c r="B127" s="40">
        <v>355</v>
      </c>
      <c r="C127" s="21" t="s">
        <v>126</v>
      </c>
      <c r="D127" s="47">
        <v>0</v>
      </c>
      <c r="E127" s="47">
        <v>44827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44827</v>
      </c>
      <c r="O127" s="48">
        <f t="shared" si="14"/>
        <v>8.126899062343633E-2</v>
      </c>
      <c r="P127" s="9"/>
    </row>
    <row r="128" spans="1:16">
      <c r="A128" s="13"/>
      <c r="B128" s="40">
        <v>358.2</v>
      </c>
      <c r="C128" s="21" t="s">
        <v>299</v>
      </c>
      <c r="D128" s="47">
        <v>0</v>
      </c>
      <c r="E128" s="47">
        <v>435749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435749</v>
      </c>
      <c r="O128" s="48">
        <f t="shared" si="14"/>
        <v>0.78998999253065694</v>
      </c>
      <c r="P128" s="9"/>
    </row>
    <row r="129" spans="1:16" ht="15.75">
      <c r="A129" s="29" t="s">
        <v>5</v>
      </c>
      <c r="B129" s="30"/>
      <c r="C129" s="31"/>
      <c r="D129" s="32">
        <f t="shared" ref="D129:M129" si="17">SUM(D130:D138)</f>
        <v>4042930</v>
      </c>
      <c r="E129" s="32">
        <f t="shared" si="17"/>
        <v>9241691</v>
      </c>
      <c r="F129" s="32">
        <f t="shared" si="17"/>
        <v>87352</v>
      </c>
      <c r="G129" s="32">
        <f t="shared" si="17"/>
        <v>1508282</v>
      </c>
      <c r="H129" s="32">
        <f t="shared" si="17"/>
        <v>0</v>
      </c>
      <c r="I129" s="32">
        <f t="shared" si="17"/>
        <v>-106817</v>
      </c>
      <c r="J129" s="32">
        <f t="shared" si="17"/>
        <v>860338</v>
      </c>
      <c r="K129" s="32">
        <f t="shared" si="17"/>
        <v>450637</v>
      </c>
      <c r="L129" s="32">
        <f t="shared" si="17"/>
        <v>0</v>
      </c>
      <c r="M129" s="32">
        <f t="shared" si="17"/>
        <v>30421</v>
      </c>
      <c r="N129" s="32">
        <f>SUM(D129:M129)</f>
        <v>16114834</v>
      </c>
      <c r="O129" s="46">
        <f t="shared" si="14"/>
        <v>29.215345511504964</v>
      </c>
      <c r="P129" s="10"/>
    </row>
    <row r="130" spans="1:16">
      <c r="A130" s="12"/>
      <c r="B130" s="25">
        <v>361.1</v>
      </c>
      <c r="C130" s="20" t="s">
        <v>129</v>
      </c>
      <c r="D130" s="47">
        <v>1483505</v>
      </c>
      <c r="E130" s="47">
        <v>2755605</v>
      </c>
      <c r="F130" s="47">
        <v>87352</v>
      </c>
      <c r="G130" s="47">
        <v>1087515</v>
      </c>
      <c r="H130" s="47">
        <v>0</v>
      </c>
      <c r="I130" s="47">
        <v>0</v>
      </c>
      <c r="J130" s="47">
        <v>0</v>
      </c>
      <c r="K130" s="47">
        <v>64954</v>
      </c>
      <c r="L130" s="47">
        <v>0</v>
      </c>
      <c r="M130" s="47">
        <v>18680</v>
      </c>
      <c r="N130" s="47">
        <f>SUM(D130:M130)</f>
        <v>5497611</v>
      </c>
      <c r="O130" s="48">
        <f t="shared" si="14"/>
        <v>9.966879264958628</v>
      </c>
      <c r="P130" s="9"/>
    </row>
    <row r="131" spans="1:16">
      <c r="A131" s="12"/>
      <c r="B131" s="25">
        <v>361.3</v>
      </c>
      <c r="C131" s="20" t="s">
        <v>131</v>
      </c>
      <c r="D131" s="47">
        <v>566979</v>
      </c>
      <c r="E131" s="47">
        <v>982976</v>
      </c>
      <c r="F131" s="47">
        <v>0</v>
      </c>
      <c r="G131" s="47">
        <v>420104</v>
      </c>
      <c r="H131" s="47">
        <v>0</v>
      </c>
      <c r="I131" s="47">
        <v>0</v>
      </c>
      <c r="J131" s="47">
        <v>0</v>
      </c>
      <c r="K131" s="47">
        <v>-21465</v>
      </c>
      <c r="L131" s="47">
        <v>0</v>
      </c>
      <c r="M131" s="47">
        <v>0</v>
      </c>
      <c r="N131" s="47">
        <f t="shared" ref="N131:N138" si="18">SUM(D131:M131)</f>
        <v>1948594</v>
      </c>
      <c r="O131" s="48">
        <f t="shared" si="14"/>
        <v>3.5326983183100431</v>
      </c>
      <c r="P131" s="9"/>
    </row>
    <row r="132" spans="1:16">
      <c r="A132" s="12"/>
      <c r="B132" s="25">
        <v>361.4</v>
      </c>
      <c r="C132" s="20" t="s">
        <v>290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407148</v>
      </c>
      <c r="L132" s="47">
        <v>0</v>
      </c>
      <c r="M132" s="47">
        <v>0</v>
      </c>
      <c r="N132" s="47">
        <f t="shared" si="18"/>
        <v>407148</v>
      </c>
      <c r="O132" s="48">
        <f t="shared" si="14"/>
        <v>0.73813788552325288</v>
      </c>
      <c r="P132" s="9"/>
    </row>
    <row r="133" spans="1:16">
      <c r="A133" s="12"/>
      <c r="B133" s="25">
        <v>362</v>
      </c>
      <c r="C133" s="20" t="s">
        <v>132</v>
      </c>
      <c r="D133" s="47">
        <v>137360</v>
      </c>
      <c r="E133" s="47">
        <v>414733</v>
      </c>
      <c r="F133" s="47">
        <v>0</v>
      </c>
      <c r="G133" s="47">
        <v>0</v>
      </c>
      <c r="H133" s="47">
        <v>0</v>
      </c>
      <c r="I133" s="47">
        <v>110415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662508</v>
      </c>
      <c r="O133" s="48">
        <f t="shared" ref="O133:O150" si="19">(N133/O$152)</f>
        <v>1.2010921194804818</v>
      </c>
      <c r="P133" s="9"/>
    </row>
    <row r="134" spans="1:16">
      <c r="A134" s="12"/>
      <c r="B134" s="25">
        <v>364</v>
      </c>
      <c r="C134" s="20" t="s">
        <v>224</v>
      </c>
      <c r="D134" s="47">
        <v>677781</v>
      </c>
      <c r="E134" s="47">
        <v>478584</v>
      </c>
      <c r="F134" s="47">
        <v>0</v>
      </c>
      <c r="G134" s="47">
        <v>0</v>
      </c>
      <c r="H134" s="47">
        <v>0</v>
      </c>
      <c r="I134" s="47">
        <v>-464368</v>
      </c>
      <c r="J134" s="47">
        <v>664324</v>
      </c>
      <c r="K134" s="47">
        <v>0</v>
      </c>
      <c r="L134" s="47">
        <v>0</v>
      </c>
      <c r="M134" s="47">
        <v>4917</v>
      </c>
      <c r="N134" s="47">
        <f t="shared" si="18"/>
        <v>1361238</v>
      </c>
      <c r="O134" s="48">
        <f t="shared" si="19"/>
        <v>2.4678528176827634</v>
      </c>
      <c r="P134" s="9"/>
    </row>
    <row r="135" spans="1:16">
      <c r="A135" s="12"/>
      <c r="B135" s="25">
        <v>365</v>
      </c>
      <c r="C135" s="20" t="s">
        <v>225</v>
      </c>
      <c r="D135" s="47">
        <v>765</v>
      </c>
      <c r="E135" s="47">
        <v>4592</v>
      </c>
      <c r="F135" s="47">
        <v>0</v>
      </c>
      <c r="G135" s="47">
        <v>0</v>
      </c>
      <c r="H135" s="47">
        <v>0</v>
      </c>
      <c r="I135" s="47">
        <v>56929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62286</v>
      </c>
      <c r="O135" s="48">
        <f t="shared" si="19"/>
        <v>0.11292123831555437</v>
      </c>
      <c r="P135" s="9"/>
    </row>
    <row r="136" spans="1:16">
      <c r="A136" s="12"/>
      <c r="B136" s="25">
        <v>366</v>
      </c>
      <c r="C136" s="20" t="s">
        <v>135</v>
      </c>
      <c r="D136" s="47">
        <v>93444</v>
      </c>
      <c r="E136" s="47">
        <v>294056</v>
      </c>
      <c r="F136" s="47">
        <v>0</v>
      </c>
      <c r="G136" s="47">
        <v>663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8"/>
        <v>388163</v>
      </c>
      <c r="O136" s="48">
        <f t="shared" si="19"/>
        <v>0.70371908018303519</v>
      </c>
      <c r="P136" s="9"/>
    </row>
    <row r="137" spans="1:16">
      <c r="A137" s="12"/>
      <c r="B137" s="25">
        <v>367</v>
      </c>
      <c r="C137" s="20" t="s">
        <v>190</v>
      </c>
      <c r="D137" s="47">
        <v>281670</v>
      </c>
      <c r="E137" s="47">
        <v>41258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8"/>
        <v>322928</v>
      </c>
      <c r="O137" s="48">
        <f t="shared" si="19"/>
        <v>0.58545146014779148</v>
      </c>
      <c r="P137" s="9"/>
    </row>
    <row r="138" spans="1:16">
      <c r="A138" s="12"/>
      <c r="B138" s="25">
        <v>369.9</v>
      </c>
      <c r="C138" s="20" t="s">
        <v>136</v>
      </c>
      <c r="D138" s="47">
        <v>801426</v>
      </c>
      <c r="E138" s="47">
        <v>4269887</v>
      </c>
      <c r="F138" s="47">
        <v>0</v>
      </c>
      <c r="G138" s="47">
        <v>0</v>
      </c>
      <c r="H138" s="47">
        <v>0</v>
      </c>
      <c r="I138" s="47">
        <v>190207</v>
      </c>
      <c r="J138" s="47">
        <v>196014</v>
      </c>
      <c r="K138" s="47">
        <v>0</v>
      </c>
      <c r="L138" s="47">
        <v>0</v>
      </c>
      <c r="M138" s="47">
        <v>6824</v>
      </c>
      <c r="N138" s="47">
        <f t="shared" si="18"/>
        <v>5464358</v>
      </c>
      <c r="O138" s="48">
        <f t="shared" si="19"/>
        <v>9.9065933269034137</v>
      </c>
      <c r="P138" s="9"/>
    </row>
    <row r="139" spans="1:16" ht="15.75">
      <c r="A139" s="29" t="s">
        <v>71</v>
      </c>
      <c r="B139" s="30"/>
      <c r="C139" s="31"/>
      <c r="D139" s="32">
        <f t="shared" ref="D139:M139" si="20">SUM(D140:D149)</f>
        <v>19472393</v>
      </c>
      <c r="E139" s="32">
        <f t="shared" si="20"/>
        <v>25983394</v>
      </c>
      <c r="F139" s="32">
        <f t="shared" si="20"/>
        <v>11222212</v>
      </c>
      <c r="G139" s="32">
        <f t="shared" si="20"/>
        <v>14566137</v>
      </c>
      <c r="H139" s="32">
        <f t="shared" si="20"/>
        <v>0</v>
      </c>
      <c r="I139" s="32">
        <f t="shared" si="20"/>
        <v>61206974</v>
      </c>
      <c r="J139" s="32">
        <f t="shared" si="20"/>
        <v>3190728</v>
      </c>
      <c r="K139" s="32">
        <f t="shared" si="20"/>
        <v>0</v>
      </c>
      <c r="L139" s="32">
        <f t="shared" si="20"/>
        <v>0</v>
      </c>
      <c r="M139" s="32">
        <f t="shared" si="20"/>
        <v>0</v>
      </c>
      <c r="N139" s="32">
        <f>SUM(D139:M139)</f>
        <v>135641838</v>
      </c>
      <c r="O139" s="46">
        <f t="shared" si="19"/>
        <v>245.9115100401024</v>
      </c>
      <c r="P139" s="9"/>
    </row>
    <row r="140" spans="1:16">
      <c r="A140" s="12"/>
      <c r="B140" s="25">
        <v>381</v>
      </c>
      <c r="C140" s="20" t="s">
        <v>137</v>
      </c>
      <c r="D140" s="47">
        <v>19472393</v>
      </c>
      <c r="E140" s="47">
        <v>25983394</v>
      </c>
      <c r="F140" s="47">
        <v>11222212</v>
      </c>
      <c r="G140" s="47">
        <v>14566137</v>
      </c>
      <c r="H140" s="47">
        <v>0</v>
      </c>
      <c r="I140" s="47">
        <v>8243633</v>
      </c>
      <c r="J140" s="47">
        <v>182972</v>
      </c>
      <c r="K140" s="47">
        <v>0</v>
      </c>
      <c r="L140" s="47">
        <v>0</v>
      </c>
      <c r="M140" s="47">
        <v>0</v>
      </c>
      <c r="N140" s="47">
        <f>SUM(D140:M140)</f>
        <v>79670741</v>
      </c>
      <c r="O140" s="48">
        <f t="shared" si="19"/>
        <v>144.43885835079806</v>
      </c>
      <c r="P140" s="9"/>
    </row>
    <row r="141" spans="1:16">
      <c r="A141" s="12"/>
      <c r="B141" s="25">
        <v>389.1</v>
      </c>
      <c r="C141" s="20" t="s">
        <v>245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1363365</v>
      </c>
      <c r="J141" s="47">
        <v>1741999</v>
      </c>
      <c r="K141" s="47">
        <v>0</v>
      </c>
      <c r="L141" s="47">
        <v>0</v>
      </c>
      <c r="M141" s="47">
        <v>0</v>
      </c>
      <c r="N141" s="47">
        <f t="shared" ref="N141:N149" si="21">SUM(D141:M141)</f>
        <v>3105364</v>
      </c>
      <c r="O141" s="48">
        <f t="shared" si="19"/>
        <v>5.6298614183049667</v>
      </c>
      <c r="P141" s="9"/>
    </row>
    <row r="142" spans="1:16">
      <c r="A142" s="12"/>
      <c r="B142" s="25">
        <v>389.2</v>
      </c>
      <c r="C142" s="20" t="s">
        <v>246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23101144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1"/>
        <v>23101144</v>
      </c>
      <c r="O142" s="48">
        <f t="shared" si="19"/>
        <v>41.881157675656468</v>
      </c>
      <c r="P142" s="9"/>
    </row>
    <row r="143" spans="1:16">
      <c r="A143" s="12"/>
      <c r="B143" s="25">
        <v>389.3</v>
      </c>
      <c r="C143" s="20" t="s">
        <v>247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4396533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1"/>
        <v>4396533</v>
      </c>
      <c r="O143" s="48">
        <f t="shared" si="19"/>
        <v>7.970682828487929</v>
      </c>
      <c r="P143" s="9"/>
    </row>
    <row r="144" spans="1:16">
      <c r="A144" s="12"/>
      <c r="B144" s="25">
        <v>389.4</v>
      </c>
      <c r="C144" s="20" t="s">
        <v>226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68000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1"/>
        <v>68000</v>
      </c>
      <c r="O144" s="48">
        <f t="shared" si="19"/>
        <v>0.12328041944349769</v>
      </c>
      <c r="P144" s="9"/>
    </row>
    <row r="145" spans="1:119">
      <c r="A145" s="12"/>
      <c r="B145" s="25">
        <v>389.5</v>
      </c>
      <c r="C145" s="20" t="s">
        <v>227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18558127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1"/>
        <v>18558127</v>
      </c>
      <c r="O145" s="48">
        <f t="shared" si="19"/>
        <v>33.644907068319107</v>
      </c>
      <c r="P145" s="9"/>
    </row>
    <row r="146" spans="1:119">
      <c r="A146" s="12"/>
      <c r="B146" s="25">
        <v>389.6</v>
      </c>
      <c r="C146" s="20" t="s">
        <v>248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2486337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1"/>
        <v>2486337</v>
      </c>
      <c r="O146" s="48">
        <f t="shared" si="19"/>
        <v>4.5075980623218781</v>
      </c>
      <c r="P146" s="9"/>
    </row>
    <row r="147" spans="1:119">
      <c r="A147" s="12"/>
      <c r="B147" s="25">
        <v>389.7</v>
      </c>
      <c r="C147" s="20" t="s">
        <v>232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783621</v>
      </c>
      <c r="J147" s="47">
        <v>1248607</v>
      </c>
      <c r="K147" s="47">
        <v>0</v>
      </c>
      <c r="L147" s="47">
        <v>0</v>
      </c>
      <c r="M147" s="47">
        <v>0</v>
      </c>
      <c r="N147" s="47">
        <f t="shared" si="21"/>
        <v>2032228</v>
      </c>
      <c r="O147" s="48">
        <f t="shared" si="19"/>
        <v>3.6843223565414767</v>
      </c>
      <c r="P147" s="9"/>
    </row>
    <row r="148" spans="1:119">
      <c r="A148" s="12"/>
      <c r="B148" s="25">
        <v>389.8</v>
      </c>
      <c r="C148" s="20" t="s">
        <v>228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528054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528054</v>
      </c>
      <c r="O148" s="48">
        <f t="shared" si="19"/>
        <v>0.95733409718848128</v>
      </c>
      <c r="P148" s="9"/>
    </row>
    <row r="149" spans="1:119" ht="15.75" thickBot="1">
      <c r="A149" s="12"/>
      <c r="B149" s="25">
        <v>389.9</v>
      </c>
      <c r="C149" s="20" t="s">
        <v>229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1678160</v>
      </c>
      <c r="J149" s="47">
        <v>17150</v>
      </c>
      <c r="K149" s="47">
        <v>0</v>
      </c>
      <c r="L149" s="47">
        <v>0</v>
      </c>
      <c r="M149" s="47">
        <v>0</v>
      </c>
      <c r="N149" s="47">
        <f t="shared" si="21"/>
        <v>1695310</v>
      </c>
      <c r="O149" s="48">
        <f t="shared" si="19"/>
        <v>3.0735077630405301</v>
      </c>
      <c r="P149" s="9"/>
    </row>
    <row r="150" spans="1:119" ht="16.5" thickBot="1">
      <c r="A150" s="14" t="s">
        <v>113</v>
      </c>
      <c r="B150" s="23"/>
      <c r="C150" s="22"/>
      <c r="D150" s="15">
        <f t="shared" ref="D150:M150" si="22">SUM(D5,D15,D27,D62,D119,D129,D139)</f>
        <v>271291601</v>
      </c>
      <c r="E150" s="15">
        <f t="shared" si="22"/>
        <v>343485129</v>
      </c>
      <c r="F150" s="15">
        <f t="shared" si="22"/>
        <v>14420801</v>
      </c>
      <c r="G150" s="15">
        <f t="shared" si="22"/>
        <v>17256380</v>
      </c>
      <c r="H150" s="15">
        <f t="shared" si="22"/>
        <v>0</v>
      </c>
      <c r="I150" s="15">
        <f t="shared" si="22"/>
        <v>130525710</v>
      </c>
      <c r="J150" s="15">
        <f t="shared" si="22"/>
        <v>69649857</v>
      </c>
      <c r="K150" s="15">
        <f t="shared" si="22"/>
        <v>450637</v>
      </c>
      <c r="L150" s="15">
        <f t="shared" si="22"/>
        <v>0</v>
      </c>
      <c r="M150" s="15">
        <f t="shared" si="22"/>
        <v>18732367</v>
      </c>
      <c r="N150" s="15">
        <f>SUM(D150:M150)</f>
        <v>865812482</v>
      </c>
      <c r="O150" s="38">
        <f t="shared" si="19"/>
        <v>1569.672440299644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19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19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50" t="s">
        <v>300</v>
      </c>
      <c r="M152" s="50"/>
      <c r="N152" s="50"/>
      <c r="O152" s="44">
        <v>551588</v>
      </c>
    </row>
    <row r="153" spans="1:119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3"/>
    </row>
    <row r="154" spans="1:119" ht="15.75" customHeight="1" thickBot="1">
      <c r="A154" s="54" t="s">
        <v>173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6"/>
    </row>
  </sheetData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186363962</v>
      </c>
      <c r="E5" s="27">
        <f t="shared" si="0"/>
        <v>131331274</v>
      </c>
      <c r="F5" s="27">
        <f t="shared" si="0"/>
        <v>3288625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320983861</v>
      </c>
      <c r="O5" s="33">
        <f t="shared" ref="O5:O36" si="1">(N5/O$145)</f>
        <v>595.7793333989157</v>
      </c>
      <c r="P5" s="6"/>
    </row>
    <row r="6" spans="1:133">
      <c r="A6" s="12"/>
      <c r="B6" s="25">
        <v>311</v>
      </c>
      <c r="C6" s="20" t="s">
        <v>3</v>
      </c>
      <c r="D6" s="47">
        <v>186080667</v>
      </c>
      <c r="E6" s="47">
        <v>78297682</v>
      </c>
      <c r="F6" s="47">
        <v>3288625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267666974</v>
      </c>
      <c r="O6" s="48">
        <f t="shared" si="1"/>
        <v>496.81766194040796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23665188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23665188</v>
      </c>
      <c r="O7" s="48">
        <f t="shared" si="1"/>
        <v>43.925043108008531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2712072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2712072</v>
      </c>
      <c r="O8" s="48">
        <f t="shared" si="1"/>
        <v>5.0338868853280569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8620481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8620481</v>
      </c>
      <c r="O9" s="48">
        <f t="shared" si="1"/>
        <v>16.000506716311254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6329852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6329852</v>
      </c>
      <c r="O10" s="48">
        <f t="shared" si="1"/>
        <v>11.748861744403383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8581721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8581721</v>
      </c>
      <c r="O11" s="48">
        <f t="shared" si="1"/>
        <v>15.928564136735448</v>
      </c>
      <c r="P11" s="9"/>
    </row>
    <row r="12" spans="1:133">
      <c r="A12" s="12"/>
      <c r="B12" s="25">
        <v>315</v>
      </c>
      <c r="C12" s="20" t="s">
        <v>194</v>
      </c>
      <c r="D12" s="47">
        <v>0</v>
      </c>
      <c r="E12" s="47">
        <v>2979978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2979978</v>
      </c>
      <c r="O12" s="48">
        <f t="shared" si="1"/>
        <v>5.5311482043124718</v>
      </c>
      <c r="P12" s="9"/>
    </row>
    <row r="13" spans="1:133">
      <c r="A13" s="12"/>
      <c r="B13" s="25">
        <v>316</v>
      </c>
      <c r="C13" s="20" t="s">
        <v>195</v>
      </c>
      <c r="D13" s="47">
        <v>106761</v>
      </c>
      <c r="E13" s="47">
        <v>144300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251061</v>
      </c>
      <c r="O13" s="48">
        <f t="shared" si="1"/>
        <v>0.4659952520867246</v>
      </c>
      <c r="P13" s="9"/>
    </row>
    <row r="14" spans="1:133">
      <c r="A14" s="12"/>
      <c r="B14" s="25">
        <v>319</v>
      </c>
      <c r="C14" s="20" t="s">
        <v>235</v>
      </c>
      <c r="D14" s="47">
        <v>176534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176534</v>
      </c>
      <c r="O14" s="48">
        <f t="shared" si="1"/>
        <v>0.32766541132186139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SUM(D16:D26)</f>
        <v>726129</v>
      </c>
      <c r="E15" s="32">
        <f t="shared" si="3"/>
        <v>18295275</v>
      </c>
      <c r="F15" s="32">
        <f t="shared" si="3"/>
        <v>0</v>
      </c>
      <c r="G15" s="32">
        <f t="shared" si="3"/>
        <v>161322</v>
      </c>
      <c r="H15" s="32">
        <f t="shared" si="3"/>
        <v>0</v>
      </c>
      <c r="I15" s="32">
        <f t="shared" si="3"/>
        <v>11069319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30252045</v>
      </c>
      <c r="O15" s="46">
        <f t="shared" si="1"/>
        <v>56.150932784916556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2049567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2049567</v>
      </c>
      <c r="O16" s="48">
        <f t="shared" si="1"/>
        <v>3.8042089007597033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363510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4" si="4">SUM(D17:M17)</f>
        <v>363510</v>
      </c>
      <c r="O17" s="48">
        <f t="shared" si="1"/>
        <v>0.67471225752325237</v>
      </c>
      <c r="P17" s="9"/>
    </row>
    <row r="18" spans="1:16">
      <c r="A18" s="12"/>
      <c r="B18" s="25">
        <v>323.89999999999998</v>
      </c>
      <c r="C18" s="20" t="s">
        <v>22</v>
      </c>
      <c r="D18" s="47">
        <v>501050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501050</v>
      </c>
      <c r="O18" s="48">
        <f t="shared" si="1"/>
        <v>0.93000076100251872</v>
      </c>
      <c r="P18" s="9"/>
    </row>
    <row r="19" spans="1:16">
      <c r="A19" s="12"/>
      <c r="B19" s="25">
        <v>324.11</v>
      </c>
      <c r="C19" s="20" t="s">
        <v>23</v>
      </c>
      <c r="D19" s="47">
        <v>0</v>
      </c>
      <c r="E19" s="47">
        <v>127667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127667</v>
      </c>
      <c r="O19" s="48">
        <f t="shared" si="1"/>
        <v>0.2369631916074415</v>
      </c>
      <c r="P19" s="9"/>
    </row>
    <row r="20" spans="1:16">
      <c r="A20" s="12"/>
      <c r="B20" s="25">
        <v>324.12</v>
      </c>
      <c r="C20" s="20" t="s">
        <v>157</v>
      </c>
      <c r="D20" s="47">
        <v>0</v>
      </c>
      <c r="E20" s="47">
        <v>13694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13694</v>
      </c>
      <c r="O20" s="48">
        <f t="shared" si="1"/>
        <v>2.541748412567307E-2</v>
      </c>
      <c r="P20" s="9"/>
    </row>
    <row r="21" spans="1:16">
      <c r="A21" s="12"/>
      <c r="B21" s="25">
        <v>324.31</v>
      </c>
      <c r="C21" s="20" t="s">
        <v>24</v>
      </c>
      <c r="D21" s="47">
        <v>0</v>
      </c>
      <c r="E21" s="47">
        <v>6910691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6910691</v>
      </c>
      <c r="O21" s="48">
        <f t="shared" si="1"/>
        <v>12.826959163862403</v>
      </c>
      <c r="P21" s="9"/>
    </row>
    <row r="22" spans="1:16">
      <c r="A22" s="12"/>
      <c r="B22" s="25">
        <v>324.32</v>
      </c>
      <c r="C22" s="20" t="s">
        <v>158</v>
      </c>
      <c r="D22" s="47">
        <v>0</v>
      </c>
      <c r="E22" s="47">
        <v>1477525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1477525</v>
      </c>
      <c r="O22" s="48">
        <f t="shared" si="1"/>
        <v>2.7424396255867607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237353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237353</v>
      </c>
      <c r="O23" s="48">
        <f t="shared" si="1"/>
        <v>0.44055178250919236</v>
      </c>
      <c r="P23" s="9"/>
    </row>
    <row r="24" spans="1:16">
      <c r="A24" s="12"/>
      <c r="B24" s="25">
        <v>325.2</v>
      </c>
      <c r="C24" s="20" t="s">
        <v>189</v>
      </c>
      <c r="D24" s="47">
        <v>0</v>
      </c>
      <c r="E24" s="47">
        <v>4916433</v>
      </c>
      <c r="F24" s="47">
        <v>0</v>
      </c>
      <c r="G24" s="47">
        <v>0</v>
      </c>
      <c r="H24" s="47">
        <v>0</v>
      </c>
      <c r="I24" s="47">
        <v>10687109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15603542</v>
      </c>
      <c r="O24" s="48">
        <f t="shared" si="1"/>
        <v>28.961792105248506</v>
      </c>
      <c r="P24" s="9"/>
    </row>
    <row r="25" spans="1:16">
      <c r="A25" s="12"/>
      <c r="B25" s="25">
        <v>329</v>
      </c>
      <c r="C25" s="20" t="s">
        <v>27</v>
      </c>
      <c r="D25" s="47">
        <v>29874</v>
      </c>
      <c r="E25" s="47">
        <v>2537583</v>
      </c>
      <c r="F25" s="47">
        <v>0</v>
      </c>
      <c r="G25" s="47">
        <v>161322</v>
      </c>
      <c r="H25" s="47">
        <v>0</v>
      </c>
      <c r="I25" s="47">
        <v>18700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2747479</v>
      </c>
      <c r="O25" s="48">
        <f t="shared" si="1"/>
        <v>5.0996059491835926</v>
      </c>
      <c r="P25" s="9"/>
    </row>
    <row r="26" spans="1:16">
      <c r="A26" s="12"/>
      <c r="B26" s="25">
        <v>367</v>
      </c>
      <c r="C26" s="20" t="s">
        <v>190</v>
      </c>
      <c r="D26" s="47">
        <v>195205</v>
      </c>
      <c r="E26" s="47">
        <v>24762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219967</v>
      </c>
      <c r="O26" s="48">
        <f t="shared" si="1"/>
        <v>0.40828156350751627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SUM(D28:D58)</f>
        <v>10907169</v>
      </c>
      <c r="E27" s="32">
        <f t="shared" si="5"/>
        <v>64879486</v>
      </c>
      <c r="F27" s="32">
        <f t="shared" si="5"/>
        <v>633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5577546</v>
      </c>
      <c r="N27" s="45">
        <f>SUM(D27:M27)</f>
        <v>81364834</v>
      </c>
      <c r="O27" s="46">
        <f t="shared" si="1"/>
        <v>151.02156978114681</v>
      </c>
      <c r="P27" s="10"/>
    </row>
    <row r="28" spans="1:16">
      <c r="A28" s="12"/>
      <c r="B28" s="25">
        <v>331.1</v>
      </c>
      <c r="C28" s="20" t="s">
        <v>28</v>
      </c>
      <c r="D28" s="47">
        <v>0</v>
      </c>
      <c r="E28" s="47">
        <v>250889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250889</v>
      </c>
      <c r="O28" s="48">
        <f t="shared" si="1"/>
        <v>0.46567600224959771</v>
      </c>
      <c r="P28" s="9"/>
    </row>
    <row r="29" spans="1:16">
      <c r="A29" s="12"/>
      <c r="B29" s="25">
        <v>331.2</v>
      </c>
      <c r="C29" s="20" t="s">
        <v>29</v>
      </c>
      <c r="D29" s="47">
        <v>154840</v>
      </c>
      <c r="E29" s="47">
        <v>836577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991417</v>
      </c>
      <c r="O29" s="48">
        <f t="shared" si="1"/>
        <v>1.8401727661327894</v>
      </c>
      <c r="P29" s="9"/>
    </row>
    <row r="30" spans="1:16">
      <c r="A30" s="12"/>
      <c r="B30" s="25">
        <v>331.39</v>
      </c>
      <c r="C30" s="20" t="s">
        <v>34</v>
      </c>
      <c r="D30" s="47">
        <v>0</v>
      </c>
      <c r="E30" s="47">
        <v>31595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31595</v>
      </c>
      <c r="O30" s="48">
        <f t="shared" si="1"/>
        <v>5.8643596535025606E-2</v>
      </c>
      <c r="P30" s="9"/>
    </row>
    <row r="31" spans="1:16">
      <c r="A31" s="12"/>
      <c r="B31" s="25">
        <v>331.49</v>
      </c>
      <c r="C31" s="20" t="s">
        <v>37</v>
      </c>
      <c r="D31" s="47">
        <v>0</v>
      </c>
      <c r="E31" s="47">
        <v>12499879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12499879</v>
      </c>
      <c r="O31" s="48">
        <f t="shared" si="1"/>
        <v>23.201071714278822</v>
      </c>
      <c r="P31" s="9"/>
    </row>
    <row r="32" spans="1:16">
      <c r="A32" s="12"/>
      <c r="B32" s="25">
        <v>331.5</v>
      </c>
      <c r="C32" s="20" t="s">
        <v>31</v>
      </c>
      <c r="D32" s="47">
        <v>0</v>
      </c>
      <c r="E32" s="47">
        <v>10062685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10062685</v>
      </c>
      <c r="O32" s="48">
        <f t="shared" si="1"/>
        <v>18.677386902961043</v>
      </c>
      <c r="P32" s="9"/>
    </row>
    <row r="33" spans="1:16">
      <c r="A33" s="12"/>
      <c r="B33" s="25">
        <v>331.62</v>
      </c>
      <c r="C33" s="20" t="s">
        <v>236</v>
      </c>
      <c r="D33" s="47">
        <v>0</v>
      </c>
      <c r="E33" s="47">
        <v>1541938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1541938</v>
      </c>
      <c r="O33" s="48">
        <f t="shared" si="1"/>
        <v>2.8619968334870807</v>
      </c>
      <c r="P33" s="9"/>
    </row>
    <row r="34" spans="1:16">
      <c r="A34" s="12"/>
      <c r="B34" s="25">
        <v>331.65</v>
      </c>
      <c r="C34" s="20" t="s">
        <v>160</v>
      </c>
      <c r="D34" s="47">
        <v>48576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286588</v>
      </c>
      <c r="N34" s="47">
        <f t="shared" si="6"/>
        <v>335164</v>
      </c>
      <c r="O34" s="48">
        <f t="shared" si="1"/>
        <v>0.62209914192325755</v>
      </c>
      <c r="P34" s="9"/>
    </row>
    <row r="35" spans="1:16">
      <c r="A35" s="12"/>
      <c r="B35" s="25">
        <v>331.69</v>
      </c>
      <c r="C35" s="20" t="s">
        <v>38</v>
      </c>
      <c r="D35" s="47">
        <v>0</v>
      </c>
      <c r="E35" s="47">
        <v>1252526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1252526</v>
      </c>
      <c r="O35" s="48">
        <f t="shared" si="1"/>
        <v>2.3248181482395784</v>
      </c>
      <c r="P35" s="9"/>
    </row>
    <row r="36" spans="1:16">
      <c r="A36" s="12"/>
      <c r="B36" s="25">
        <v>331.7</v>
      </c>
      <c r="C36" s="20" t="s">
        <v>161</v>
      </c>
      <c r="D36" s="47">
        <v>0</v>
      </c>
      <c r="E36" s="47">
        <v>230369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230369</v>
      </c>
      <c r="O36" s="48">
        <f t="shared" si="1"/>
        <v>0.42758875423887682</v>
      </c>
      <c r="P36" s="9"/>
    </row>
    <row r="37" spans="1:16">
      <c r="A37" s="12"/>
      <c r="B37" s="25">
        <v>333</v>
      </c>
      <c r="C37" s="20" t="s">
        <v>4</v>
      </c>
      <c r="D37" s="47">
        <v>0</v>
      </c>
      <c r="E37" s="47">
        <v>45769</v>
      </c>
      <c r="F37" s="47">
        <v>633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46402</v>
      </c>
      <c r="O37" s="48">
        <f t="shared" ref="O37:O68" si="7">(N37/O$145)</f>
        <v>8.6126924083502393E-2</v>
      </c>
      <c r="P37" s="9"/>
    </row>
    <row r="38" spans="1:16">
      <c r="A38" s="12"/>
      <c r="B38" s="25">
        <v>334.2</v>
      </c>
      <c r="C38" s="20" t="s">
        <v>33</v>
      </c>
      <c r="D38" s="47">
        <v>0</v>
      </c>
      <c r="E38" s="47">
        <v>1274642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1274642</v>
      </c>
      <c r="O38" s="48">
        <f t="shared" si="7"/>
        <v>2.3658677377622443</v>
      </c>
      <c r="P38" s="9"/>
    </row>
    <row r="39" spans="1:16">
      <c r="A39" s="12"/>
      <c r="B39" s="25">
        <v>334.39</v>
      </c>
      <c r="C39" s="20" t="s">
        <v>40</v>
      </c>
      <c r="D39" s="47">
        <v>0</v>
      </c>
      <c r="E39" s="47">
        <v>200555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200555</v>
      </c>
      <c r="O39" s="48">
        <f t="shared" si="7"/>
        <v>0.37225087840107801</v>
      </c>
      <c r="P39" s="9"/>
    </row>
    <row r="40" spans="1:16">
      <c r="A40" s="12"/>
      <c r="B40" s="25">
        <v>334.5</v>
      </c>
      <c r="C40" s="20" t="s">
        <v>44</v>
      </c>
      <c r="D40" s="47">
        <v>0</v>
      </c>
      <c r="E40" s="47">
        <v>-268096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-268096</v>
      </c>
      <c r="O40" s="48">
        <f t="shared" si="7"/>
        <v>-0.49761397868821727</v>
      </c>
      <c r="P40" s="9"/>
    </row>
    <row r="41" spans="1:16">
      <c r="A41" s="12"/>
      <c r="B41" s="25">
        <v>334.61</v>
      </c>
      <c r="C41" s="20" t="s">
        <v>163</v>
      </c>
      <c r="D41" s="47">
        <v>0</v>
      </c>
      <c r="E41" s="47">
        <v>225000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225000</v>
      </c>
      <c r="O41" s="48">
        <f t="shared" si="7"/>
        <v>0.41762333345088659</v>
      </c>
      <c r="P41" s="9"/>
    </row>
    <row r="42" spans="1:16">
      <c r="A42" s="12"/>
      <c r="B42" s="25">
        <v>334.7</v>
      </c>
      <c r="C42" s="20" t="s">
        <v>46</v>
      </c>
      <c r="D42" s="47">
        <v>0</v>
      </c>
      <c r="E42" s="47">
        <v>963187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963187</v>
      </c>
      <c r="O42" s="48">
        <f t="shared" si="7"/>
        <v>1.7877749585624847</v>
      </c>
      <c r="P42" s="9"/>
    </row>
    <row r="43" spans="1:16">
      <c r="A43" s="12"/>
      <c r="B43" s="25">
        <v>334.89</v>
      </c>
      <c r="C43" s="20" t="s">
        <v>164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2775381</v>
      </c>
      <c r="N43" s="47">
        <f t="shared" si="8"/>
        <v>2775381</v>
      </c>
      <c r="O43" s="48">
        <f t="shared" si="7"/>
        <v>5.1513949547389108</v>
      </c>
      <c r="P43" s="9"/>
    </row>
    <row r="44" spans="1:16">
      <c r="A44" s="12"/>
      <c r="B44" s="25">
        <v>335.12</v>
      </c>
      <c r="C44" s="20" t="s">
        <v>196</v>
      </c>
      <c r="D44" s="47">
        <v>9823893</v>
      </c>
      <c r="E44" s="47">
        <v>181900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10005793</v>
      </c>
      <c r="O44" s="48">
        <f t="shared" si="7"/>
        <v>18.571789451020209</v>
      </c>
      <c r="P44" s="9"/>
    </row>
    <row r="45" spans="1:16">
      <c r="A45" s="12"/>
      <c r="B45" s="25">
        <v>335.13</v>
      </c>
      <c r="C45" s="20" t="s">
        <v>197</v>
      </c>
      <c r="D45" s="47">
        <v>116483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116483</v>
      </c>
      <c r="O45" s="48">
        <f t="shared" si="7"/>
        <v>0.2162045277793761</v>
      </c>
      <c r="P45" s="9"/>
    </row>
    <row r="46" spans="1:16">
      <c r="A46" s="12"/>
      <c r="B46" s="25">
        <v>335.14</v>
      </c>
      <c r="C46" s="20" t="s">
        <v>198</v>
      </c>
      <c r="D46" s="47">
        <v>0</v>
      </c>
      <c r="E46" s="47">
        <v>123054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123054</v>
      </c>
      <c r="O46" s="48">
        <f t="shared" si="7"/>
        <v>0.2284009852198462</v>
      </c>
      <c r="P46" s="9"/>
    </row>
    <row r="47" spans="1:16">
      <c r="A47" s="12"/>
      <c r="B47" s="25">
        <v>335.15</v>
      </c>
      <c r="C47" s="20" t="s">
        <v>199</v>
      </c>
      <c r="D47" s="47">
        <v>229892</v>
      </c>
      <c r="E47" s="47">
        <v>7254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237146</v>
      </c>
      <c r="O47" s="48">
        <f t="shared" si="7"/>
        <v>0.44016756904241755</v>
      </c>
      <c r="P47" s="9"/>
    </row>
    <row r="48" spans="1:16">
      <c r="A48" s="12"/>
      <c r="B48" s="25">
        <v>335.16</v>
      </c>
      <c r="C48" s="20" t="s">
        <v>200</v>
      </c>
      <c r="D48" s="47">
        <v>245317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245317</v>
      </c>
      <c r="O48" s="48">
        <f t="shared" si="7"/>
        <v>0.4553337924096495</v>
      </c>
      <c r="P48" s="9"/>
    </row>
    <row r="49" spans="1:16">
      <c r="A49" s="12"/>
      <c r="B49" s="25">
        <v>335.18</v>
      </c>
      <c r="C49" s="20" t="s">
        <v>201</v>
      </c>
      <c r="D49" s="47">
        <v>0</v>
      </c>
      <c r="E49" s="47">
        <v>22424375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22424375</v>
      </c>
      <c r="O49" s="48">
        <f t="shared" si="7"/>
        <v>41.621965502456554</v>
      </c>
      <c r="P49" s="9"/>
    </row>
    <row r="50" spans="1:16">
      <c r="A50" s="12"/>
      <c r="B50" s="25">
        <v>335.19</v>
      </c>
      <c r="C50" s="20" t="s">
        <v>202</v>
      </c>
      <c r="D50" s="47">
        <v>2328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2328</v>
      </c>
      <c r="O50" s="48">
        <f t="shared" si="7"/>
        <v>4.3210094234385063E-3</v>
      </c>
      <c r="P50" s="9"/>
    </row>
    <row r="51" spans="1:16">
      <c r="A51" s="12"/>
      <c r="B51" s="25">
        <v>335.21</v>
      </c>
      <c r="C51" s="20" t="s">
        <v>55</v>
      </c>
      <c r="D51" s="47">
        <v>0</v>
      </c>
      <c r="E51" s="47">
        <v>63701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63701</v>
      </c>
      <c r="O51" s="48">
        <f t="shared" si="7"/>
        <v>0.11823566206291078</v>
      </c>
      <c r="P51" s="9"/>
    </row>
    <row r="52" spans="1:16">
      <c r="A52" s="12"/>
      <c r="B52" s="25">
        <v>335.22</v>
      </c>
      <c r="C52" s="20" t="s">
        <v>56</v>
      </c>
      <c r="D52" s="47">
        <v>0</v>
      </c>
      <c r="E52" s="47">
        <v>2567054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2567054</v>
      </c>
      <c r="O52" s="48">
        <f t="shared" si="7"/>
        <v>4.764718438348587</v>
      </c>
      <c r="P52" s="9"/>
    </row>
    <row r="53" spans="1:16">
      <c r="A53" s="12"/>
      <c r="B53" s="25">
        <v>335.49</v>
      </c>
      <c r="C53" s="20" t="s">
        <v>57</v>
      </c>
      <c r="D53" s="47">
        <v>0</v>
      </c>
      <c r="E53" s="47">
        <v>8515382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8515382</v>
      </c>
      <c r="O53" s="48">
        <f t="shared" si="7"/>
        <v>15.805432073100789</v>
      </c>
      <c r="P53" s="9"/>
    </row>
    <row r="54" spans="1:16">
      <c r="A54" s="12"/>
      <c r="B54" s="25">
        <v>335.5</v>
      </c>
      <c r="C54" s="20" t="s">
        <v>238</v>
      </c>
      <c r="D54" s="47">
        <v>0</v>
      </c>
      <c r="E54" s="47">
        <v>1561764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1561764</v>
      </c>
      <c r="O54" s="48">
        <f t="shared" si="7"/>
        <v>2.8987959455270684</v>
      </c>
      <c r="P54" s="9"/>
    </row>
    <row r="55" spans="1:16">
      <c r="A55" s="12"/>
      <c r="B55" s="25">
        <v>337.3</v>
      </c>
      <c r="C55" s="20" t="s">
        <v>61</v>
      </c>
      <c r="D55" s="47">
        <v>0</v>
      </c>
      <c r="E55" s="47">
        <v>133892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0" si="9">SUM(D55:M55)</f>
        <v>133892</v>
      </c>
      <c r="O55" s="48">
        <f t="shared" si="7"/>
        <v>0.24851743716624936</v>
      </c>
      <c r="P55" s="9"/>
    </row>
    <row r="56" spans="1:16">
      <c r="A56" s="12"/>
      <c r="B56" s="25">
        <v>337.7</v>
      </c>
      <c r="C56" s="20" t="s">
        <v>63</v>
      </c>
      <c r="D56" s="47">
        <v>0</v>
      </c>
      <c r="E56" s="47">
        <v>153595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153595</v>
      </c>
      <c r="O56" s="48">
        <f t="shared" si="7"/>
        <v>0.28508824845061742</v>
      </c>
      <c r="P56" s="9"/>
    </row>
    <row r="57" spans="1:16">
      <c r="A57" s="12"/>
      <c r="B57" s="25">
        <v>337.9</v>
      </c>
      <c r="C57" s="20" t="s">
        <v>64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2515577</v>
      </c>
      <c r="N57" s="47">
        <f t="shared" si="9"/>
        <v>2515577</v>
      </c>
      <c r="O57" s="48">
        <f t="shared" si="7"/>
        <v>4.6691717879661372</v>
      </c>
      <c r="P57" s="9"/>
    </row>
    <row r="58" spans="1:16">
      <c r="A58" s="12"/>
      <c r="B58" s="25">
        <v>339</v>
      </c>
      <c r="C58" s="20" t="s">
        <v>165</v>
      </c>
      <c r="D58" s="47">
        <v>285840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285840</v>
      </c>
      <c r="O58" s="48">
        <f t="shared" si="7"/>
        <v>0.53054868281600631</v>
      </c>
      <c r="P58" s="9"/>
    </row>
    <row r="59" spans="1:16" ht="15.75">
      <c r="A59" s="29" t="s">
        <v>69</v>
      </c>
      <c r="B59" s="30"/>
      <c r="C59" s="31"/>
      <c r="D59" s="32">
        <f t="shared" ref="D59:M59" si="10">SUM(D60:D111)</f>
        <v>39248097</v>
      </c>
      <c r="E59" s="32">
        <f t="shared" si="10"/>
        <v>23201952</v>
      </c>
      <c r="F59" s="32">
        <f t="shared" si="10"/>
        <v>0</v>
      </c>
      <c r="G59" s="32">
        <f t="shared" si="10"/>
        <v>1182628</v>
      </c>
      <c r="H59" s="32">
        <f t="shared" si="10"/>
        <v>0</v>
      </c>
      <c r="I59" s="32">
        <f t="shared" si="10"/>
        <v>56378524</v>
      </c>
      <c r="J59" s="32">
        <f t="shared" si="10"/>
        <v>70818295</v>
      </c>
      <c r="K59" s="32">
        <f t="shared" si="10"/>
        <v>0</v>
      </c>
      <c r="L59" s="32">
        <f t="shared" si="10"/>
        <v>0</v>
      </c>
      <c r="M59" s="32">
        <f t="shared" si="10"/>
        <v>12008812</v>
      </c>
      <c r="N59" s="32">
        <f t="shared" si="9"/>
        <v>202838308</v>
      </c>
      <c r="O59" s="46">
        <f t="shared" si="7"/>
        <v>376.48893483776726</v>
      </c>
      <c r="P59" s="10"/>
    </row>
    <row r="60" spans="1:16">
      <c r="A60" s="12"/>
      <c r="B60" s="25">
        <v>341.1</v>
      </c>
      <c r="C60" s="20" t="s">
        <v>203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2445542</v>
      </c>
      <c r="N60" s="47">
        <f t="shared" si="9"/>
        <v>2445542</v>
      </c>
      <c r="O60" s="48">
        <f t="shared" si="7"/>
        <v>4.5391795650406577</v>
      </c>
      <c r="P60" s="9"/>
    </row>
    <row r="61" spans="1:16">
      <c r="A61" s="12"/>
      <c r="B61" s="25">
        <v>341.15</v>
      </c>
      <c r="C61" s="20" t="s">
        <v>204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1350562</v>
      </c>
      <c r="N61" s="47">
        <f t="shared" ref="N61:N111" si="11">SUM(D61:M61)</f>
        <v>1350562</v>
      </c>
      <c r="O61" s="48">
        <f t="shared" si="7"/>
        <v>2.5067831309870945</v>
      </c>
      <c r="P61" s="9"/>
    </row>
    <row r="62" spans="1:16">
      <c r="A62" s="12"/>
      <c r="B62" s="25">
        <v>341.16</v>
      </c>
      <c r="C62" s="20" t="s">
        <v>240</v>
      </c>
      <c r="D62" s="47">
        <v>1052508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1052508</v>
      </c>
      <c r="O62" s="48">
        <f t="shared" si="7"/>
        <v>1.95356399752767</v>
      </c>
      <c r="P62" s="9"/>
    </row>
    <row r="63" spans="1:16">
      <c r="A63" s="12"/>
      <c r="B63" s="25">
        <v>341.2</v>
      </c>
      <c r="C63" s="20" t="s">
        <v>205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70818295</v>
      </c>
      <c r="K63" s="47">
        <v>0</v>
      </c>
      <c r="L63" s="47">
        <v>0</v>
      </c>
      <c r="M63" s="47">
        <v>0</v>
      </c>
      <c r="N63" s="47">
        <f t="shared" si="11"/>
        <v>70818295</v>
      </c>
      <c r="O63" s="48">
        <f t="shared" si="7"/>
        <v>131.44609967648111</v>
      </c>
      <c r="P63" s="9"/>
    </row>
    <row r="64" spans="1:16">
      <c r="A64" s="12"/>
      <c r="B64" s="25">
        <v>341.3</v>
      </c>
      <c r="C64" s="20" t="s">
        <v>206</v>
      </c>
      <c r="D64" s="47">
        <v>566026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566026</v>
      </c>
      <c r="O64" s="48">
        <f t="shared" si="7"/>
        <v>1.0506029552883178</v>
      </c>
      <c r="P64" s="9"/>
    </row>
    <row r="65" spans="1:16">
      <c r="A65" s="12"/>
      <c r="B65" s="25">
        <v>341.51</v>
      </c>
      <c r="C65" s="20" t="s">
        <v>207</v>
      </c>
      <c r="D65" s="47">
        <v>2441252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2441252</v>
      </c>
      <c r="O65" s="48">
        <f t="shared" si="7"/>
        <v>4.5312168801495281</v>
      </c>
      <c r="P65" s="9"/>
    </row>
    <row r="66" spans="1:16">
      <c r="A66" s="12"/>
      <c r="B66" s="25">
        <v>341.52</v>
      </c>
      <c r="C66" s="20" t="s">
        <v>208</v>
      </c>
      <c r="D66" s="47">
        <v>688915</v>
      </c>
      <c r="E66" s="47">
        <v>195508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884423</v>
      </c>
      <c r="O66" s="48">
        <f t="shared" si="7"/>
        <v>1.6415808064028152</v>
      </c>
      <c r="P66" s="9"/>
    </row>
    <row r="67" spans="1:16">
      <c r="A67" s="12"/>
      <c r="B67" s="25">
        <v>341.53</v>
      </c>
      <c r="C67" s="20" t="s">
        <v>209</v>
      </c>
      <c r="D67" s="47">
        <v>226094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226094</v>
      </c>
      <c r="O67" s="48">
        <f t="shared" si="7"/>
        <v>0.41965391090331</v>
      </c>
      <c r="P67" s="9"/>
    </row>
    <row r="68" spans="1:16">
      <c r="A68" s="12"/>
      <c r="B68" s="25">
        <v>341.55</v>
      </c>
      <c r="C68" s="20" t="s">
        <v>210</v>
      </c>
      <c r="D68" s="47">
        <v>310717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310717</v>
      </c>
      <c r="O68" s="48">
        <f t="shared" si="7"/>
        <v>0.5767229746660405</v>
      </c>
      <c r="P68" s="9"/>
    </row>
    <row r="69" spans="1:16">
      <c r="A69" s="12"/>
      <c r="B69" s="25">
        <v>341.56</v>
      </c>
      <c r="C69" s="20" t="s">
        <v>211</v>
      </c>
      <c r="D69" s="47">
        <v>736744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736744</v>
      </c>
      <c r="O69" s="48">
        <f t="shared" ref="O69:O100" si="12">(N69/O$145)</f>
        <v>1.3674732674663999</v>
      </c>
      <c r="P69" s="9"/>
    </row>
    <row r="70" spans="1:16">
      <c r="A70" s="12"/>
      <c r="B70" s="25">
        <v>341.8</v>
      </c>
      <c r="C70" s="20" t="s">
        <v>212</v>
      </c>
      <c r="D70" s="47">
        <v>3574209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3574209</v>
      </c>
      <c r="O70" s="48">
        <f t="shared" si="12"/>
        <v>6.6341025645784883</v>
      </c>
      <c r="P70" s="9"/>
    </row>
    <row r="71" spans="1:16">
      <c r="A71" s="12"/>
      <c r="B71" s="25">
        <v>341.9</v>
      </c>
      <c r="C71" s="20" t="s">
        <v>213</v>
      </c>
      <c r="D71" s="47">
        <v>81530</v>
      </c>
      <c r="E71" s="47">
        <v>254801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723893</v>
      </c>
      <c r="N71" s="47">
        <f t="shared" si="11"/>
        <v>1060224</v>
      </c>
      <c r="O71" s="48">
        <f t="shared" si="12"/>
        <v>1.9678856937094789</v>
      </c>
      <c r="P71" s="9"/>
    </row>
    <row r="72" spans="1:16">
      <c r="A72" s="12"/>
      <c r="B72" s="25">
        <v>342.1</v>
      </c>
      <c r="C72" s="20" t="s">
        <v>83</v>
      </c>
      <c r="D72" s="47">
        <v>1402739</v>
      </c>
      <c r="E72" s="47">
        <v>16356096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17758835</v>
      </c>
      <c r="O72" s="48">
        <f t="shared" si="12"/>
        <v>32.962239426241226</v>
      </c>
      <c r="P72" s="9"/>
    </row>
    <row r="73" spans="1:16">
      <c r="A73" s="12"/>
      <c r="B73" s="25">
        <v>342.2</v>
      </c>
      <c r="C73" s="20" t="s">
        <v>84</v>
      </c>
      <c r="D73" s="47">
        <v>0</v>
      </c>
      <c r="E73" s="47">
        <v>810108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810108</v>
      </c>
      <c r="O73" s="48">
        <f t="shared" si="12"/>
        <v>1.5036444596232481</v>
      </c>
      <c r="P73" s="9"/>
    </row>
    <row r="74" spans="1:16">
      <c r="A74" s="12"/>
      <c r="B74" s="25">
        <v>342.3</v>
      </c>
      <c r="C74" s="20" t="s">
        <v>85</v>
      </c>
      <c r="D74" s="47">
        <v>130756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130756</v>
      </c>
      <c r="O74" s="48">
        <f t="shared" si="12"/>
        <v>0.24269669594979612</v>
      </c>
      <c r="P74" s="9"/>
    </row>
    <row r="75" spans="1:16">
      <c r="A75" s="12"/>
      <c r="B75" s="25">
        <v>342.6</v>
      </c>
      <c r="C75" s="20" t="s">
        <v>88</v>
      </c>
      <c r="D75" s="47">
        <v>18260719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18260719</v>
      </c>
      <c r="O75" s="48">
        <f t="shared" si="12"/>
        <v>33.893788177733065</v>
      </c>
      <c r="P75" s="9"/>
    </row>
    <row r="76" spans="1:16">
      <c r="A76" s="12"/>
      <c r="B76" s="25">
        <v>342.9</v>
      </c>
      <c r="C76" s="20" t="s">
        <v>89</v>
      </c>
      <c r="D76" s="47">
        <v>161144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161144</v>
      </c>
      <c r="O76" s="48">
        <f t="shared" si="12"/>
        <v>0.29909997531382071</v>
      </c>
      <c r="P76" s="9"/>
    </row>
    <row r="77" spans="1:16">
      <c r="A77" s="12"/>
      <c r="B77" s="25">
        <v>343.4</v>
      </c>
      <c r="C77" s="20" t="s">
        <v>92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18691110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18691110</v>
      </c>
      <c r="O77" s="48">
        <f t="shared" si="12"/>
        <v>34.692638507098671</v>
      </c>
      <c r="P77" s="9"/>
    </row>
    <row r="78" spans="1:16">
      <c r="A78" s="12"/>
      <c r="B78" s="25">
        <v>343.6</v>
      </c>
      <c r="C78" s="20" t="s">
        <v>167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18374398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18374398</v>
      </c>
      <c r="O78" s="48">
        <f t="shared" si="12"/>
        <v>34.104788190725792</v>
      </c>
      <c r="P78" s="9"/>
    </row>
    <row r="79" spans="1:16">
      <c r="A79" s="12"/>
      <c r="B79" s="25">
        <v>343.7</v>
      </c>
      <c r="C79" s="20" t="s">
        <v>94</v>
      </c>
      <c r="D79" s="47">
        <v>699432</v>
      </c>
      <c r="E79" s="47">
        <v>484185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1183617</v>
      </c>
      <c r="O79" s="48">
        <f t="shared" si="12"/>
        <v>2.1969158980850576</v>
      </c>
      <c r="P79" s="9"/>
    </row>
    <row r="80" spans="1:16">
      <c r="A80" s="12"/>
      <c r="B80" s="25">
        <v>344.1</v>
      </c>
      <c r="C80" s="20" t="s">
        <v>214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12910986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12910986</v>
      </c>
      <c r="O80" s="48">
        <f t="shared" si="12"/>
        <v>23.964128939812124</v>
      </c>
      <c r="P80" s="9"/>
    </row>
    <row r="81" spans="1:16">
      <c r="A81" s="12"/>
      <c r="B81" s="25">
        <v>344.3</v>
      </c>
      <c r="C81" s="20" t="s">
        <v>215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4235466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4235466</v>
      </c>
      <c r="O81" s="48">
        <f t="shared" si="12"/>
        <v>7.8614641317239675</v>
      </c>
      <c r="P81" s="9"/>
    </row>
    <row r="82" spans="1:16">
      <c r="A82" s="12"/>
      <c r="B82" s="25">
        <v>344.5</v>
      </c>
      <c r="C82" s="20" t="s">
        <v>216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2166564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2166564</v>
      </c>
      <c r="O82" s="48">
        <f t="shared" si="12"/>
        <v>4.0213674658430518</v>
      </c>
      <c r="P82" s="9"/>
    </row>
    <row r="83" spans="1:16">
      <c r="A83" s="12"/>
      <c r="B83" s="25">
        <v>344.9</v>
      </c>
      <c r="C83" s="20" t="s">
        <v>218</v>
      </c>
      <c r="D83" s="47">
        <v>0</v>
      </c>
      <c r="E83" s="47">
        <v>897345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897345</v>
      </c>
      <c r="O83" s="48">
        <f t="shared" si="12"/>
        <v>1.6655653784688258</v>
      </c>
      <c r="P83" s="9"/>
    </row>
    <row r="84" spans="1:16">
      <c r="A84" s="12"/>
      <c r="B84" s="25">
        <v>345.1</v>
      </c>
      <c r="C84" s="20" t="s">
        <v>100</v>
      </c>
      <c r="D84" s="47">
        <v>0</v>
      </c>
      <c r="E84" s="47">
        <v>909174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909174</v>
      </c>
      <c r="O84" s="48">
        <f t="shared" si="12"/>
        <v>1.687521229186117</v>
      </c>
      <c r="P84" s="9"/>
    </row>
    <row r="85" spans="1:16">
      <c r="A85" s="12"/>
      <c r="B85" s="25">
        <v>346.4</v>
      </c>
      <c r="C85" s="20" t="s">
        <v>102</v>
      </c>
      <c r="D85" s="47">
        <v>0</v>
      </c>
      <c r="E85" s="47">
        <v>39042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39042</v>
      </c>
      <c r="O85" s="48">
        <f t="shared" si="12"/>
        <v>7.2466000820397836E-2</v>
      </c>
      <c r="P85" s="9"/>
    </row>
    <row r="86" spans="1:16">
      <c r="A86" s="12"/>
      <c r="B86" s="25">
        <v>346.9</v>
      </c>
      <c r="C86" s="20" t="s">
        <v>103</v>
      </c>
      <c r="D86" s="47">
        <v>0</v>
      </c>
      <c r="E86" s="47">
        <v>28219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28219</v>
      </c>
      <c r="O86" s="48">
        <f t="shared" si="12"/>
        <v>5.2377390429558079E-2</v>
      </c>
      <c r="P86" s="9"/>
    </row>
    <row r="87" spans="1:16">
      <c r="A87" s="12"/>
      <c r="B87" s="25">
        <v>347.1</v>
      </c>
      <c r="C87" s="20" t="s">
        <v>104</v>
      </c>
      <c r="D87" s="47">
        <v>0</v>
      </c>
      <c r="E87" s="47">
        <v>161653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161653</v>
      </c>
      <c r="O87" s="48">
        <f t="shared" si="12"/>
        <v>0.30004473209927185</v>
      </c>
      <c r="P87" s="9"/>
    </row>
    <row r="88" spans="1:16">
      <c r="A88" s="12"/>
      <c r="B88" s="25">
        <v>347.2</v>
      </c>
      <c r="C88" s="20" t="s">
        <v>105</v>
      </c>
      <c r="D88" s="47">
        <v>6501386</v>
      </c>
      <c r="E88" s="47">
        <v>1025832</v>
      </c>
      <c r="F88" s="47">
        <v>0</v>
      </c>
      <c r="G88" s="47">
        <v>1182628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8709846</v>
      </c>
      <c r="O88" s="48">
        <f t="shared" si="12"/>
        <v>16.166377423839425</v>
      </c>
      <c r="P88" s="9"/>
    </row>
    <row r="89" spans="1:16">
      <c r="A89" s="12"/>
      <c r="B89" s="25">
        <v>347.4</v>
      </c>
      <c r="C89" s="20" t="s">
        <v>106</v>
      </c>
      <c r="D89" s="47">
        <v>188825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188825</v>
      </c>
      <c r="O89" s="48">
        <f t="shared" si="12"/>
        <v>0.35047878195050514</v>
      </c>
      <c r="P89" s="9"/>
    </row>
    <row r="90" spans="1:16">
      <c r="A90" s="12"/>
      <c r="B90" s="25">
        <v>347.5</v>
      </c>
      <c r="C90" s="20" t="s">
        <v>107</v>
      </c>
      <c r="D90" s="47">
        <v>0</v>
      </c>
      <c r="E90" s="47">
        <v>1999015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1999015</v>
      </c>
      <c r="O90" s="48">
        <f t="shared" si="12"/>
        <v>3.7103791463036622</v>
      </c>
      <c r="P90" s="9"/>
    </row>
    <row r="91" spans="1:16">
      <c r="A91" s="12"/>
      <c r="B91" s="25">
        <v>348.11</v>
      </c>
      <c r="C91" s="20" t="s">
        <v>270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29350</v>
      </c>
      <c r="N91" s="47">
        <f>SUM(D91:M91)</f>
        <v>29350</v>
      </c>
      <c r="O91" s="48">
        <f t="shared" si="12"/>
        <v>5.4476643719037869E-2</v>
      </c>
      <c r="P91" s="9"/>
    </row>
    <row r="92" spans="1:16">
      <c r="A92" s="12"/>
      <c r="B92" s="25">
        <v>348.12</v>
      </c>
      <c r="C92" s="20" t="s">
        <v>271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61376</v>
      </c>
      <c r="N92" s="47">
        <f t="shared" ref="N92:N106" si="13">SUM(D92:M92)</f>
        <v>61376</v>
      </c>
      <c r="O92" s="48">
        <f t="shared" si="12"/>
        <v>0.11392022095058495</v>
      </c>
      <c r="P92" s="9"/>
    </row>
    <row r="93" spans="1:16">
      <c r="A93" s="12"/>
      <c r="B93" s="25">
        <v>348.13</v>
      </c>
      <c r="C93" s="20" t="s">
        <v>272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276654</v>
      </c>
      <c r="N93" s="47">
        <f t="shared" si="13"/>
        <v>276654</v>
      </c>
      <c r="O93" s="48">
        <f t="shared" si="12"/>
        <v>0.51349851418898473</v>
      </c>
      <c r="P93" s="9"/>
    </row>
    <row r="94" spans="1:16">
      <c r="A94" s="12"/>
      <c r="B94" s="25">
        <v>348.22</v>
      </c>
      <c r="C94" s="20" t="s">
        <v>273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25230</v>
      </c>
      <c r="N94" s="47">
        <f t="shared" si="13"/>
        <v>25230</v>
      </c>
      <c r="O94" s="48">
        <f t="shared" si="12"/>
        <v>4.6829496457626081E-2</v>
      </c>
      <c r="P94" s="9"/>
    </row>
    <row r="95" spans="1:16">
      <c r="A95" s="12"/>
      <c r="B95" s="25">
        <v>348.23</v>
      </c>
      <c r="C95" s="20" t="s">
        <v>274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203349</v>
      </c>
      <c r="N95" s="47">
        <f t="shared" si="13"/>
        <v>203349</v>
      </c>
      <c r="O95" s="48">
        <f t="shared" si="12"/>
        <v>0.37743683215068591</v>
      </c>
      <c r="P95" s="9"/>
    </row>
    <row r="96" spans="1:16">
      <c r="A96" s="12"/>
      <c r="B96" s="25">
        <v>348.31</v>
      </c>
      <c r="C96" s="20" t="s">
        <v>275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2694250</v>
      </c>
      <c r="N96" s="47">
        <f t="shared" si="13"/>
        <v>2694250</v>
      </c>
      <c r="O96" s="48">
        <f t="shared" si="12"/>
        <v>5.0008074051113383</v>
      </c>
      <c r="P96" s="9"/>
    </row>
    <row r="97" spans="1:16">
      <c r="A97" s="12"/>
      <c r="B97" s="25">
        <v>348.32</v>
      </c>
      <c r="C97" s="20" t="s">
        <v>276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84967</v>
      </c>
      <c r="N97" s="47">
        <f t="shared" si="13"/>
        <v>84967</v>
      </c>
      <c r="O97" s="48">
        <f t="shared" si="12"/>
        <v>0.15770756343698436</v>
      </c>
      <c r="P97" s="9"/>
    </row>
    <row r="98" spans="1:16">
      <c r="A98" s="12"/>
      <c r="B98" s="25">
        <v>348.41</v>
      </c>
      <c r="C98" s="20" t="s">
        <v>278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1465269</v>
      </c>
      <c r="N98" s="47">
        <f t="shared" si="13"/>
        <v>1465269</v>
      </c>
      <c r="O98" s="48">
        <f t="shared" si="12"/>
        <v>2.7196912185877649</v>
      </c>
      <c r="P98" s="9"/>
    </row>
    <row r="99" spans="1:16">
      <c r="A99" s="12"/>
      <c r="B99" s="25">
        <v>348.42</v>
      </c>
      <c r="C99" s="20" t="s">
        <v>279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556663</v>
      </c>
      <c r="N99" s="47">
        <f t="shared" si="13"/>
        <v>556663</v>
      </c>
      <c r="O99" s="48">
        <f t="shared" si="12"/>
        <v>1.0332242563056484</v>
      </c>
      <c r="P99" s="9"/>
    </row>
    <row r="100" spans="1:16">
      <c r="A100" s="12"/>
      <c r="B100" s="25">
        <v>348.48</v>
      </c>
      <c r="C100" s="20" t="s">
        <v>280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103148</v>
      </c>
      <c r="N100" s="47">
        <f t="shared" si="13"/>
        <v>103148</v>
      </c>
      <c r="O100" s="48">
        <f t="shared" si="12"/>
        <v>0.19145338488352021</v>
      </c>
      <c r="P100" s="9"/>
    </row>
    <row r="101" spans="1:16">
      <c r="A101" s="12"/>
      <c r="B101" s="25">
        <v>348.52</v>
      </c>
      <c r="C101" s="20" t="s">
        <v>281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311240</v>
      </c>
      <c r="N101" s="47">
        <f t="shared" si="13"/>
        <v>311240</v>
      </c>
      <c r="O101" s="48">
        <f t="shared" ref="O101:O132" si="14">(N101/O$145)</f>
        <v>0.57769371690335081</v>
      </c>
      <c r="P101" s="9"/>
    </row>
    <row r="102" spans="1:16">
      <c r="A102" s="12"/>
      <c r="B102" s="25">
        <v>348.53</v>
      </c>
      <c r="C102" s="20" t="s">
        <v>282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1077514</v>
      </c>
      <c r="N102" s="47">
        <f t="shared" si="13"/>
        <v>1077514</v>
      </c>
      <c r="O102" s="48">
        <f t="shared" si="14"/>
        <v>1.9999777267555492</v>
      </c>
      <c r="P102" s="9"/>
    </row>
    <row r="103" spans="1:16">
      <c r="A103" s="12"/>
      <c r="B103" s="25">
        <v>348.61</v>
      </c>
      <c r="C103" s="20" t="s">
        <v>283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1560</v>
      </c>
      <c r="N103" s="47">
        <f t="shared" si="13"/>
        <v>1560</v>
      </c>
      <c r="O103" s="48">
        <f t="shared" si="14"/>
        <v>2.8955217785928133E-3</v>
      </c>
      <c r="P103" s="9"/>
    </row>
    <row r="104" spans="1:16">
      <c r="A104" s="12"/>
      <c r="B104" s="25">
        <v>348.62</v>
      </c>
      <c r="C104" s="20" t="s">
        <v>284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3820</v>
      </c>
      <c r="N104" s="47">
        <f t="shared" si="13"/>
        <v>3820</v>
      </c>
      <c r="O104" s="48">
        <f t="shared" si="14"/>
        <v>7.0903161501439408E-3</v>
      </c>
      <c r="P104" s="9"/>
    </row>
    <row r="105" spans="1:16">
      <c r="A105" s="12"/>
      <c r="B105" s="25">
        <v>348.71</v>
      </c>
      <c r="C105" s="20" t="s">
        <v>285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519692</v>
      </c>
      <c r="N105" s="47">
        <f t="shared" si="13"/>
        <v>519692</v>
      </c>
      <c r="O105" s="48">
        <f t="shared" si="14"/>
        <v>0.96460224625670288</v>
      </c>
      <c r="P105" s="9"/>
    </row>
    <row r="106" spans="1:16">
      <c r="A106" s="12"/>
      <c r="B106" s="25">
        <v>348.72</v>
      </c>
      <c r="C106" s="20" t="s">
        <v>286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74733</v>
      </c>
      <c r="N106" s="47">
        <f t="shared" si="13"/>
        <v>74733</v>
      </c>
      <c r="O106" s="48">
        <f t="shared" si="14"/>
        <v>0.13871219812793381</v>
      </c>
      <c r="P106" s="9"/>
    </row>
    <row r="107" spans="1:16">
      <c r="A107" s="12"/>
      <c r="B107" s="25">
        <v>348.92099999999999</v>
      </c>
      <c r="C107" s="20" t="s">
        <v>241</v>
      </c>
      <c r="D107" s="47">
        <v>207235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207235</v>
      </c>
      <c r="O107" s="48">
        <f t="shared" si="14"/>
        <v>0.3846496511453088</v>
      </c>
      <c r="P107" s="9"/>
    </row>
    <row r="108" spans="1:16">
      <c r="A108" s="12"/>
      <c r="B108" s="25">
        <v>348.92200000000003</v>
      </c>
      <c r="C108" s="20" t="s">
        <v>219</v>
      </c>
      <c r="D108" s="47">
        <v>103368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103368</v>
      </c>
      <c r="O108" s="48">
        <f t="shared" si="14"/>
        <v>0.19186172769844997</v>
      </c>
      <c r="P108" s="9"/>
    </row>
    <row r="109" spans="1:16">
      <c r="A109" s="12"/>
      <c r="B109" s="25">
        <v>348.923</v>
      </c>
      <c r="C109" s="20" t="s">
        <v>220</v>
      </c>
      <c r="D109" s="47">
        <v>251956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251956</v>
      </c>
      <c r="O109" s="48">
        <f t="shared" si="14"/>
        <v>0.46765646490200702</v>
      </c>
      <c r="P109" s="9"/>
    </row>
    <row r="110" spans="1:16">
      <c r="A110" s="12"/>
      <c r="B110" s="25">
        <v>348.93</v>
      </c>
      <c r="C110" s="20" t="s">
        <v>222</v>
      </c>
      <c r="D110" s="47">
        <v>1040121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1040121</v>
      </c>
      <c r="O110" s="48">
        <f t="shared" si="14"/>
        <v>1.9305724409434204</v>
      </c>
      <c r="P110" s="9"/>
    </row>
    <row r="111" spans="1:16">
      <c r="A111" s="12"/>
      <c r="B111" s="25">
        <v>348.99</v>
      </c>
      <c r="C111" s="20" t="s">
        <v>223</v>
      </c>
      <c r="D111" s="47">
        <v>622421</v>
      </c>
      <c r="E111" s="47">
        <v>40974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663395</v>
      </c>
      <c r="O111" s="48">
        <f t="shared" si="14"/>
        <v>1.2313299168651151</v>
      </c>
      <c r="P111" s="9"/>
    </row>
    <row r="112" spans="1:16" ht="15.75">
      <c r="A112" s="29" t="s">
        <v>70</v>
      </c>
      <c r="B112" s="30"/>
      <c r="C112" s="31"/>
      <c r="D112" s="32">
        <f t="shared" ref="D112:M112" si="15">SUM(D113:D123)</f>
        <v>216851</v>
      </c>
      <c r="E112" s="32">
        <f t="shared" si="15"/>
        <v>451575</v>
      </c>
      <c r="F112" s="32">
        <f t="shared" si="15"/>
        <v>0</v>
      </c>
      <c r="G112" s="32">
        <f t="shared" si="15"/>
        <v>362019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1571798</v>
      </c>
      <c r="N112" s="32">
        <f>SUM(D112:M112)</f>
        <v>2602243</v>
      </c>
      <c r="O112" s="46">
        <f t="shared" si="14"/>
        <v>4.8300328715966021</v>
      </c>
      <c r="P112" s="10"/>
    </row>
    <row r="113" spans="1:16">
      <c r="A113" s="13"/>
      <c r="B113" s="40">
        <v>351.1</v>
      </c>
      <c r="C113" s="21" t="s">
        <v>122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116042</v>
      </c>
      <c r="N113" s="47">
        <f>SUM(D113:M113)</f>
        <v>116042</v>
      </c>
      <c r="O113" s="48">
        <f t="shared" si="14"/>
        <v>0.21538598604581236</v>
      </c>
      <c r="P113" s="9"/>
    </row>
    <row r="114" spans="1:16">
      <c r="A114" s="13"/>
      <c r="B114" s="40">
        <v>351.2</v>
      </c>
      <c r="C114" s="21" t="s">
        <v>262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261295</v>
      </c>
      <c r="N114" s="47">
        <f t="shared" ref="N114:N123" si="16">SUM(D114:M114)</f>
        <v>261295</v>
      </c>
      <c r="O114" s="48">
        <f t="shared" si="14"/>
        <v>0.48499061739577515</v>
      </c>
      <c r="P114" s="9"/>
    </row>
    <row r="115" spans="1:16">
      <c r="A115" s="13"/>
      <c r="B115" s="40">
        <v>351.4</v>
      </c>
      <c r="C115" s="21" t="s">
        <v>264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400</v>
      </c>
      <c r="N115" s="47">
        <f t="shared" si="16"/>
        <v>400</v>
      </c>
      <c r="O115" s="48">
        <f t="shared" si="14"/>
        <v>7.4244148169046501E-4</v>
      </c>
      <c r="P115" s="9"/>
    </row>
    <row r="116" spans="1:16">
      <c r="A116" s="13"/>
      <c r="B116" s="40">
        <v>351.5</v>
      </c>
      <c r="C116" s="21" t="s">
        <v>181</v>
      </c>
      <c r="D116" s="47">
        <v>193347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1193174</v>
      </c>
      <c r="N116" s="47">
        <f t="shared" si="16"/>
        <v>1386521</v>
      </c>
      <c r="O116" s="48">
        <f t="shared" si="14"/>
        <v>2.5735267640873629</v>
      </c>
      <c r="P116" s="9"/>
    </row>
    <row r="117" spans="1:16">
      <c r="A117" s="13"/>
      <c r="B117" s="40">
        <v>351.6</v>
      </c>
      <c r="C117" s="21" t="s">
        <v>123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887</v>
      </c>
      <c r="N117" s="47">
        <f t="shared" si="16"/>
        <v>887</v>
      </c>
      <c r="O117" s="48">
        <f t="shared" si="14"/>
        <v>1.6463639856486062E-3</v>
      </c>
      <c r="P117" s="9"/>
    </row>
    <row r="118" spans="1:16">
      <c r="A118" s="13"/>
      <c r="B118" s="40">
        <v>351.7</v>
      </c>
      <c r="C118" s="21" t="s">
        <v>243</v>
      </c>
      <c r="D118" s="47">
        <v>0</v>
      </c>
      <c r="E118" s="47">
        <v>0</v>
      </c>
      <c r="F118" s="47">
        <v>0</v>
      </c>
      <c r="G118" s="47">
        <v>362019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362019</v>
      </c>
      <c r="O118" s="48">
        <f t="shared" si="14"/>
        <v>0.67194480690025116</v>
      </c>
      <c r="P118" s="9"/>
    </row>
    <row r="119" spans="1:16">
      <c r="A119" s="13"/>
      <c r="B119" s="40">
        <v>352</v>
      </c>
      <c r="C119" s="21" t="s">
        <v>124</v>
      </c>
      <c r="D119" s="47">
        <v>0</v>
      </c>
      <c r="E119" s="47">
        <v>201658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201658</v>
      </c>
      <c r="O119" s="48">
        <f t="shared" si="14"/>
        <v>0.37429816078683947</v>
      </c>
      <c r="P119" s="9"/>
    </row>
    <row r="120" spans="1:16">
      <c r="A120" s="13"/>
      <c r="B120" s="40">
        <v>354</v>
      </c>
      <c r="C120" s="21" t="s">
        <v>125</v>
      </c>
      <c r="D120" s="47">
        <v>23504</v>
      </c>
      <c r="E120" s="47">
        <v>48135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71639</v>
      </c>
      <c r="O120" s="48">
        <f t="shared" si="14"/>
        <v>0.13296941326705805</v>
      </c>
      <c r="P120" s="9"/>
    </row>
    <row r="121" spans="1:16">
      <c r="A121" s="13"/>
      <c r="B121" s="40">
        <v>355</v>
      </c>
      <c r="C121" s="21" t="s">
        <v>126</v>
      </c>
      <c r="D121" s="47">
        <v>0</v>
      </c>
      <c r="E121" s="47">
        <v>36127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36127</v>
      </c>
      <c r="O121" s="48">
        <f t="shared" si="14"/>
        <v>6.7055458522578576E-2</v>
      </c>
      <c r="P121" s="9"/>
    </row>
    <row r="122" spans="1:16">
      <c r="A122" s="13"/>
      <c r="B122" s="40">
        <v>356</v>
      </c>
      <c r="C122" s="21" t="s">
        <v>244</v>
      </c>
      <c r="D122" s="47">
        <v>0</v>
      </c>
      <c r="E122" s="47">
        <v>165154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165154</v>
      </c>
      <c r="O122" s="48">
        <f t="shared" si="14"/>
        <v>0.30654295116776764</v>
      </c>
      <c r="P122" s="9"/>
    </row>
    <row r="123" spans="1:16">
      <c r="A123" s="13"/>
      <c r="B123" s="40">
        <v>359</v>
      </c>
      <c r="C123" s="21" t="s">
        <v>127</v>
      </c>
      <c r="D123" s="47">
        <v>0</v>
      </c>
      <c r="E123" s="47">
        <v>501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501</v>
      </c>
      <c r="O123" s="48">
        <f t="shared" si="14"/>
        <v>9.2990795581730746E-4</v>
      </c>
      <c r="P123" s="9"/>
    </row>
    <row r="124" spans="1:16" ht="15.75">
      <c r="A124" s="29" t="s">
        <v>5</v>
      </c>
      <c r="B124" s="30"/>
      <c r="C124" s="31"/>
      <c r="D124" s="32">
        <f t="shared" ref="D124:M124" si="17">SUM(D125:D132)</f>
        <v>5278122</v>
      </c>
      <c r="E124" s="32">
        <f t="shared" si="17"/>
        <v>9811383</v>
      </c>
      <c r="F124" s="32">
        <f t="shared" si="17"/>
        <v>181915</v>
      </c>
      <c r="G124" s="32">
        <f t="shared" si="17"/>
        <v>3246663</v>
      </c>
      <c r="H124" s="32">
        <f t="shared" si="17"/>
        <v>0</v>
      </c>
      <c r="I124" s="32">
        <f t="shared" si="17"/>
        <v>465319</v>
      </c>
      <c r="J124" s="32">
        <f t="shared" si="17"/>
        <v>360211</v>
      </c>
      <c r="K124" s="32">
        <f t="shared" si="17"/>
        <v>431883</v>
      </c>
      <c r="L124" s="32">
        <f t="shared" si="17"/>
        <v>0</v>
      </c>
      <c r="M124" s="32">
        <f t="shared" si="17"/>
        <v>53337</v>
      </c>
      <c r="N124" s="32">
        <f>SUM(D124:M124)</f>
        <v>19828833</v>
      </c>
      <c r="O124" s="46">
        <f t="shared" si="14"/>
        <v>36.804370381781972</v>
      </c>
      <c r="P124" s="10"/>
    </row>
    <row r="125" spans="1:16">
      <c r="A125" s="12"/>
      <c r="B125" s="25">
        <v>361.1</v>
      </c>
      <c r="C125" s="20" t="s">
        <v>129</v>
      </c>
      <c r="D125" s="47">
        <v>2410519</v>
      </c>
      <c r="E125" s="47">
        <v>3700107</v>
      </c>
      <c r="F125" s="47">
        <v>181915</v>
      </c>
      <c r="G125" s="47">
        <v>1843463</v>
      </c>
      <c r="H125" s="47">
        <v>0</v>
      </c>
      <c r="I125" s="47">
        <v>0</v>
      </c>
      <c r="J125" s="47">
        <v>0</v>
      </c>
      <c r="K125" s="47">
        <v>89772</v>
      </c>
      <c r="L125" s="47">
        <v>0</v>
      </c>
      <c r="M125" s="47">
        <v>40157</v>
      </c>
      <c r="N125" s="47">
        <f>SUM(D125:M125)</f>
        <v>8265933</v>
      </c>
      <c r="O125" s="48">
        <f t="shared" si="14"/>
        <v>15.342428860185276</v>
      </c>
      <c r="P125" s="9"/>
    </row>
    <row r="126" spans="1:16">
      <c r="A126" s="12"/>
      <c r="B126" s="25">
        <v>361.3</v>
      </c>
      <c r="C126" s="20" t="s">
        <v>131</v>
      </c>
      <c r="D126" s="47">
        <v>826825</v>
      </c>
      <c r="E126" s="47">
        <v>2181039</v>
      </c>
      <c r="F126" s="47">
        <v>0</v>
      </c>
      <c r="G126" s="47">
        <v>1403200</v>
      </c>
      <c r="H126" s="47">
        <v>0</v>
      </c>
      <c r="I126" s="47">
        <v>0</v>
      </c>
      <c r="J126" s="47">
        <v>0</v>
      </c>
      <c r="K126" s="47">
        <v>207214</v>
      </c>
      <c r="L126" s="47">
        <v>0</v>
      </c>
      <c r="M126" s="47">
        <v>0</v>
      </c>
      <c r="N126" s="47">
        <f t="shared" ref="N126:N132" si="18">SUM(D126:M126)</f>
        <v>4618278</v>
      </c>
      <c r="O126" s="48">
        <f t="shared" si="14"/>
        <v>8.5720029029461937</v>
      </c>
      <c r="P126" s="9"/>
    </row>
    <row r="127" spans="1:16">
      <c r="A127" s="12"/>
      <c r="B127" s="25">
        <v>361.4</v>
      </c>
      <c r="C127" s="20" t="s">
        <v>290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134897</v>
      </c>
      <c r="L127" s="47">
        <v>0</v>
      </c>
      <c r="M127" s="47">
        <v>0</v>
      </c>
      <c r="N127" s="47">
        <f t="shared" si="18"/>
        <v>134897</v>
      </c>
      <c r="O127" s="48">
        <f t="shared" si="14"/>
        <v>0.25038282138899665</v>
      </c>
      <c r="P127" s="9"/>
    </row>
    <row r="128" spans="1:16">
      <c r="A128" s="12"/>
      <c r="B128" s="25">
        <v>362</v>
      </c>
      <c r="C128" s="20" t="s">
        <v>132</v>
      </c>
      <c r="D128" s="47">
        <v>148662</v>
      </c>
      <c r="E128" s="47">
        <v>602790</v>
      </c>
      <c r="F128" s="47">
        <v>0</v>
      </c>
      <c r="G128" s="47">
        <v>0</v>
      </c>
      <c r="H128" s="47">
        <v>0</v>
      </c>
      <c r="I128" s="47">
        <v>116582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868034</v>
      </c>
      <c r="O128" s="48">
        <f t="shared" si="14"/>
        <v>1.6111611227942528</v>
      </c>
      <c r="P128" s="9"/>
    </row>
    <row r="129" spans="1:119">
      <c r="A129" s="12"/>
      <c r="B129" s="25">
        <v>364</v>
      </c>
      <c r="C129" s="20" t="s">
        <v>224</v>
      </c>
      <c r="D129" s="47">
        <v>486256</v>
      </c>
      <c r="E129" s="47">
        <v>1016210</v>
      </c>
      <c r="F129" s="47">
        <v>0</v>
      </c>
      <c r="G129" s="47">
        <v>0</v>
      </c>
      <c r="H129" s="47">
        <v>0</v>
      </c>
      <c r="I129" s="47">
        <v>13702</v>
      </c>
      <c r="J129" s="47">
        <v>274035</v>
      </c>
      <c r="K129" s="47">
        <v>0</v>
      </c>
      <c r="L129" s="47">
        <v>0</v>
      </c>
      <c r="M129" s="47">
        <v>6017</v>
      </c>
      <c r="N129" s="47">
        <f t="shared" si="18"/>
        <v>1796220</v>
      </c>
      <c r="O129" s="48">
        <f t="shared" si="14"/>
        <v>3.3339705956051175</v>
      </c>
      <c r="P129" s="9"/>
    </row>
    <row r="130" spans="1:119">
      <c r="A130" s="12"/>
      <c r="B130" s="25">
        <v>365</v>
      </c>
      <c r="C130" s="20" t="s">
        <v>225</v>
      </c>
      <c r="D130" s="47">
        <v>814</v>
      </c>
      <c r="E130" s="47">
        <v>12684</v>
      </c>
      <c r="F130" s="47">
        <v>0</v>
      </c>
      <c r="G130" s="47">
        <v>0</v>
      </c>
      <c r="H130" s="47">
        <v>0</v>
      </c>
      <c r="I130" s="47">
        <v>65247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78745</v>
      </c>
      <c r="O130" s="48">
        <f t="shared" si="14"/>
        <v>0.14615888618928916</v>
      </c>
      <c r="P130" s="9"/>
    </row>
    <row r="131" spans="1:119">
      <c r="A131" s="12"/>
      <c r="B131" s="25">
        <v>366</v>
      </c>
      <c r="C131" s="20" t="s">
        <v>135</v>
      </c>
      <c r="D131" s="47">
        <v>28360</v>
      </c>
      <c r="E131" s="47">
        <v>277239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305599</v>
      </c>
      <c r="O131" s="48">
        <f t="shared" si="14"/>
        <v>0.56722343590781099</v>
      </c>
      <c r="P131" s="9"/>
    </row>
    <row r="132" spans="1:119">
      <c r="A132" s="12"/>
      <c r="B132" s="25">
        <v>369.9</v>
      </c>
      <c r="C132" s="20" t="s">
        <v>136</v>
      </c>
      <c r="D132" s="47">
        <v>1376686</v>
      </c>
      <c r="E132" s="47">
        <v>2021314</v>
      </c>
      <c r="F132" s="47">
        <v>0</v>
      </c>
      <c r="G132" s="47">
        <v>0</v>
      </c>
      <c r="H132" s="47">
        <v>0</v>
      </c>
      <c r="I132" s="47">
        <v>269788</v>
      </c>
      <c r="J132" s="47">
        <v>86176</v>
      </c>
      <c r="K132" s="47">
        <v>0</v>
      </c>
      <c r="L132" s="47">
        <v>0</v>
      </c>
      <c r="M132" s="47">
        <v>7163</v>
      </c>
      <c r="N132" s="47">
        <f t="shared" si="18"/>
        <v>3761127</v>
      </c>
      <c r="O132" s="48">
        <f t="shared" si="14"/>
        <v>6.981041756765034</v>
      </c>
      <c r="P132" s="9"/>
    </row>
    <row r="133" spans="1:119" ht="15.75">
      <c r="A133" s="29" t="s">
        <v>71</v>
      </c>
      <c r="B133" s="30"/>
      <c r="C133" s="31"/>
      <c r="D133" s="32">
        <f t="shared" ref="D133:M133" si="19">SUM(D134:D142)</f>
        <v>14600617</v>
      </c>
      <c r="E133" s="32">
        <f t="shared" si="19"/>
        <v>21472745</v>
      </c>
      <c r="F133" s="32">
        <f t="shared" si="19"/>
        <v>13093589</v>
      </c>
      <c r="G133" s="32">
        <f t="shared" si="19"/>
        <v>9518767</v>
      </c>
      <c r="H133" s="32">
        <f t="shared" si="19"/>
        <v>0</v>
      </c>
      <c r="I133" s="32">
        <f t="shared" si="19"/>
        <v>55127786</v>
      </c>
      <c r="J133" s="32">
        <f t="shared" si="19"/>
        <v>3260829</v>
      </c>
      <c r="K133" s="32">
        <f t="shared" si="19"/>
        <v>0</v>
      </c>
      <c r="L133" s="32">
        <f t="shared" si="19"/>
        <v>0</v>
      </c>
      <c r="M133" s="32">
        <f t="shared" si="19"/>
        <v>0</v>
      </c>
      <c r="N133" s="32">
        <f>SUM(D133:M133)</f>
        <v>117074333</v>
      </c>
      <c r="O133" s="46">
        <f t="shared" ref="O133:O143" si="20">(N133/O$145)</f>
        <v>217.30210315110725</v>
      </c>
      <c r="P133" s="9"/>
    </row>
    <row r="134" spans="1:119">
      <c r="A134" s="12"/>
      <c r="B134" s="25">
        <v>381</v>
      </c>
      <c r="C134" s="20" t="s">
        <v>137</v>
      </c>
      <c r="D134" s="47">
        <v>14600617</v>
      </c>
      <c r="E134" s="47">
        <v>21472745</v>
      </c>
      <c r="F134" s="47">
        <v>13093589</v>
      </c>
      <c r="G134" s="47">
        <v>9518767</v>
      </c>
      <c r="H134" s="47">
        <v>0</v>
      </c>
      <c r="I134" s="47">
        <v>11901612</v>
      </c>
      <c r="J134" s="47">
        <v>100000</v>
      </c>
      <c r="K134" s="47">
        <v>0</v>
      </c>
      <c r="L134" s="47">
        <v>0</v>
      </c>
      <c r="M134" s="47">
        <v>0</v>
      </c>
      <c r="N134" s="47">
        <f>SUM(D134:M134)</f>
        <v>70687330</v>
      </c>
      <c r="O134" s="48">
        <f t="shared" si="20"/>
        <v>131.20301505485713</v>
      </c>
      <c r="P134" s="9"/>
    </row>
    <row r="135" spans="1:119">
      <c r="A135" s="12"/>
      <c r="B135" s="25">
        <v>389.1</v>
      </c>
      <c r="C135" s="20" t="s">
        <v>245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2778209</v>
      </c>
      <c r="J135" s="47">
        <v>3128138</v>
      </c>
      <c r="K135" s="47">
        <v>0</v>
      </c>
      <c r="L135" s="47">
        <v>0</v>
      </c>
      <c r="M135" s="47">
        <v>0</v>
      </c>
      <c r="N135" s="47">
        <f t="shared" ref="N135:N142" si="21">SUM(D135:M135)</f>
        <v>5906347</v>
      </c>
      <c r="O135" s="48">
        <f t="shared" si="20"/>
        <v>10.962792545145083</v>
      </c>
      <c r="P135" s="9"/>
    </row>
    <row r="136" spans="1:119">
      <c r="A136" s="12"/>
      <c r="B136" s="25">
        <v>389.2</v>
      </c>
      <c r="C136" s="20" t="s">
        <v>246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9587241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1"/>
        <v>9587241</v>
      </c>
      <c r="O136" s="48">
        <f t="shared" si="20"/>
        <v>17.794913533408938</v>
      </c>
      <c r="P136" s="9"/>
    </row>
    <row r="137" spans="1:119">
      <c r="A137" s="12"/>
      <c r="B137" s="25">
        <v>389.3</v>
      </c>
      <c r="C137" s="20" t="s">
        <v>247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4709132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1"/>
        <v>4709132</v>
      </c>
      <c r="O137" s="48">
        <f t="shared" si="20"/>
        <v>8.7406373488899565</v>
      </c>
      <c r="P137" s="9"/>
    </row>
    <row r="138" spans="1:119">
      <c r="A138" s="12"/>
      <c r="B138" s="25">
        <v>389.5</v>
      </c>
      <c r="C138" s="20" t="s">
        <v>227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18330252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1"/>
        <v>18330252</v>
      </c>
      <c r="O138" s="48">
        <f t="shared" si="20"/>
        <v>34.022848636599022</v>
      </c>
      <c r="P138" s="9"/>
    </row>
    <row r="139" spans="1:119">
      <c r="A139" s="12"/>
      <c r="B139" s="25">
        <v>389.6</v>
      </c>
      <c r="C139" s="20" t="s">
        <v>248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648369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1"/>
        <v>648369</v>
      </c>
      <c r="O139" s="48">
        <f t="shared" si="20"/>
        <v>1.2034401026054127</v>
      </c>
      <c r="P139" s="9"/>
    </row>
    <row r="140" spans="1:119">
      <c r="A140" s="12"/>
      <c r="B140" s="25">
        <v>389.7</v>
      </c>
      <c r="C140" s="20" t="s">
        <v>232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511489</v>
      </c>
      <c r="J140" s="47">
        <v>14615</v>
      </c>
      <c r="K140" s="47">
        <v>0</v>
      </c>
      <c r="L140" s="47">
        <v>0</v>
      </c>
      <c r="M140" s="47">
        <v>0</v>
      </c>
      <c r="N140" s="47">
        <f t="shared" si="21"/>
        <v>526104</v>
      </c>
      <c r="O140" s="48">
        <f t="shared" si="20"/>
        <v>0.97650358320820096</v>
      </c>
      <c r="P140" s="9"/>
    </row>
    <row r="141" spans="1:119">
      <c r="A141" s="12"/>
      <c r="B141" s="25">
        <v>389.8</v>
      </c>
      <c r="C141" s="20" t="s">
        <v>228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4315226</v>
      </c>
      <c r="J141" s="47">
        <v>4687</v>
      </c>
      <c r="K141" s="47">
        <v>0</v>
      </c>
      <c r="L141" s="47">
        <v>0</v>
      </c>
      <c r="M141" s="47">
        <v>0</v>
      </c>
      <c r="N141" s="47">
        <f t="shared" si="21"/>
        <v>4319913</v>
      </c>
      <c r="O141" s="48">
        <f t="shared" si="20"/>
        <v>8.0182065212347542</v>
      </c>
      <c r="P141" s="9"/>
    </row>
    <row r="142" spans="1:119" ht="15.75" thickBot="1">
      <c r="A142" s="12"/>
      <c r="B142" s="25">
        <v>389.9</v>
      </c>
      <c r="C142" s="20" t="s">
        <v>229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2346256</v>
      </c>
      <c r="J142" s="47">
        <v>13389</v>
      </c>
      <c r="K142" s="47">
        <v>0</v>
      </c>
      <c r="L142" s="47">
        <v>0</v>
      </c>
      <c r="M142" s="47">
        <v>0</v>
      </c>
      <c r="N142" s="47">
        <f t="shared" si="21"/>
        <v>2359645</v>
      </c>
      <c r="O142" s="48">
        <f t="shared" si="20"/>
        <v>4.3797458251587429</v>
      </c>
      <c r="P142" s="9"/>
    </row>
    <row r="143" spans="1:119" ht="16.5" thickBot="1">
      <c r="A143" s="14" t="s">
        <v>113</v>
      </c>
      <c r="B143" s="23"/>
      <c r="C143" s="22"/>
      <c r="D143" s="15">
        <f t="shared" ref="D143:M143" si="22">SUM(D5,D15,D27,D59,D112,D124,D133)</f>
        <v>257340947</v>
      </c>
      <c r="E143" s="15">
        <f t="shared" si="22"/>
        <v>269443690</v>
      </c>
      <c r="F143" s="15">
        <f t="shared" si="22"/>
        <v>16564762</v>
      </c>
      <c r="G143" s="15">
        <f t="shared" si="22"/>
        <v>14471399</v>
      </c>
      <c r="H143" s="15">
        <f t="shared" si="22"/>
        <v>0</v>
      </c>
      <c r="I143" s="15">
        <f t="shared" si="22"/>
        <v>123040948</v>
      </c>
      <c r="J143" s="15">
        <f t="shared" si="22"/>
        <v>74439335</v>
      </c>
      <c r="K143" s="15">
        <f t="shared" si="22"/>
        <v>431883</v>
      </c>
      <c r="L143" s="15">
        <f t="shared" si="22"/>
        <v>0</v>
      </c>
      <c r="M143" s="15">
        <f t="shared" si="22"/>
        <v>19211493</v>
      </c>
      <c r="N143" s="15">
        <f>SUM(D143:M143)</f>
        <v>774944457</v>
      </c>
      <c r="O143" s="38">
        <f t="shared" si="20"/>
        <v>1438.3772772072321</v>
      </c>
      <c r="P143" s="6"/>
      <c r="Q143" s="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1:119">
      <c r="A144" s="16"/>
      <c r="B144" s="18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9"/>
    </row>
    <row r="145" spans="1:15">
      <c r="A145" s="41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50" t="s">
        <v>295</v>
      </c>
      <c r="M145" s="50"/>
      <c r="N145" s="50"/>
      <c r="O145" s="44">
        <v>538763</v>
      </c>
    </row>
    <row r="146" spans="1:15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3"/>
    </row>
    <row r="147" spans="1:15" ht="15.75" customHeight="1" thickBot="1">
      <c r="A147" s="54" t="s">
        <v>173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6"/>
    </row>
  </sheetData>
  <mergeCells count="10">
    <mergeCell ref="L145:N145"/>
    <mergeCell ref="A146:O146"/>
    <mergeCell ref="A147:O1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184440812</v>
      </c>
      <c r="E5" s="27">
        <f t="shared" si="0"/>
        <v>124661037</v>
      </c>
      <c r="F5" s="27">
        <f t="shared" si="0"/>
        <v>3308046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312409895</v>
      </c>
      <c r="O5" s="33">
        <f t="shared" ref="O5:O36" si="1">(N5/O$148)</f>
        <v>588.27386444520607</v>
      </c>
      <c r="P5" s="6"/>
    </row>
    <row r="6" spans="1:133">
      <c r="A6" s="12"/>
      <c r="B6" s="25">
        <v>311</v>
      </c>
      <c r="C6" s="20" t="s">
        <v>3</v>
      </c>
      <c r="D6" s="47">
        <v>184161810</v>
      </c>
      <c r="E6" s="47">
        <v>72599179</v>
      </c>
      <c r="F6" s="47">
        <v>3308046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260069035</v>
      </c>
      <c r="O6" s="48">
        <f t="shared" si="1"/>
        <v>489.7150144427581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23238172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23238172</v>
      </c>
      <c r="O7" s="48">
        <f t="shared" si="1"/>
        <v>43.757926569779045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2682538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2682538</v>
      </c>
      <c r="O8" s="48">
        <f t="shared" si="1"/>
        <v>5.051270849731293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8533982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8533982</v>
      </c>
      <c r="O9" s="48">
        <f t="shared" si="1"/>
        <v>16.069652884220673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6279072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6279072</v>
      </c>
      <c r="O10" s="48">
        <f t="shared" si="1"/>
        <v>11.823613815336062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8124173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8124173</v>
      </c>
      <c r="O11" s="48">
        <f t="shared" si="1"/>
        <v>15.297974624431799</v>
      </c>
      <c r="P11" s="9"/>
    </row>
    <row r="12" spans="1:133">
      <c r="A12" s="12"/>
      <c r="B12" s="25">
        <v>315</v>
      </c>
      <c r="C12" s="20" t="s">
        <v>194</v>
      </c>
      <c r="D12" s="47">
        <v>0</v>
      </c>
      <c r="E12" s="47">
        <v>3050994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3050994</v>
      </c>
      <c r="O12" s="48">
        <f t="shared" si="1"/>
        <v>5.7450806120565963</v>
      </c>
      <c r="P12" s="9"/>
    </row>
    <row r="13" spans="1:133">
      <c r="A13" s="12"/>
      <c r="B13" s="25">
        <v>316</v>
      </c>
      <c r="C13" s="20" t="s">
        <v>195</v>
      </c>
      <c r="D13" s="47">
        <v>109904</v>
      </c>
      <c r="E13" s="47">
        <v>152927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262831</v>
      </c>
      <c r="O13" s="48">
        <f t="shared" si="1"/>
        <v>0.49491584786710402</v>
      </c>
      <c r="P13" s="9"/>
    </row>
    <row r="14" spans="1:133">
      <c r="A14" s="12"/>
      <c r="B14" s="25">
        <v>319</v>
      </c>
      <c r="C14" s="20" t="s">
        <v>235</v>
      </c>
      <c r="D14" s="47">
        <v>169098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169098</v>
      </c>
      <c r="O14" s="48">
        <f t="shared" si="1"/>
        <v>0.31841479902534919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SUM(D16:D27)</f>
        <v>736563</v>
      </c>
      <c r="E15" s="32">
        <f t="shared" si="3"/>
        <v>14531682</v>
      </c>
      <c r="F15" s="32">
        <f t="shared" si="3"/>
        <v>0</v>
      </c>
      <c r="G15" s="32">
        <f t="shared" si="3"/>
        <v>161482</v>
      </c>
      <c r="H15" s="32">
        <f t="shared" si="3"/>
        <v>0</v>
      </c>
      <c r="I15" s="32">
        <f t="shared" si="3"/>
        <v>9818045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25247772</v>
      </c>
      <c r="O15" s="46">
        <f t="shared" si="1"/>
        <v>47.54204217210043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1847218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1847218</v>
      </c>
      <c r="O16" s="48">
        <f t="shared" si="1"/>
        <v>3.4783471609717886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442144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5" si="4">SUM(D17:M17)</f>
        <v>442144</v>
      </c>
      <c r="O17" s="48">
        <f t="shared" si="1"/>
        <v>0.83256568912857631</v>
      </c>
      <c r="P17" s="9"/>
    </row>
    <row r="18" spans="1:16">
      <c r="A18" s="12"/>
      <c r="B18" s="25">
        <v>323.89999999999998</v>
      </c>
      <c r="C18" s="20" t="s">
        <v>22</v>
      </c>
      <c r="D18" s="47">
        <v>509585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509585</v>
      </c>
      <c r="O18" s="48">
        <f t="shared" si="1"/>
        <v>0.95955839431177525</v>
      </c>
      <c r="P18" s="9"/>
    </row>
    <row r="19" spans="1:16">
      <c r="A19" s="12"/>
      <c r="B19" s="25">
        <v>324.11</v>
      </c>
      <c r="C19" s="20" t="s">
        <v>23</v>
      </c>
      <c r="D19" s="47">
        <v>0</v>
      </c>
      <c r="E19" s="47">
        <v>120835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120835</v>
      </c>
      <c r="O19" s="48">
        <f t="shared" si="1"/>
        <v>0.22753463814017949</v>
      </c>
      <c r="P19" s="9"/>
    </row>
    <row r="20" spans="1:16">
      <c r="A20" s="12"/>
      <c r="B20" s="25">
        <v>324.12</v>
      </c>
      <c r="C20" s="20" t="s">
        <v>157</v>
      </c>
      <c r="D20" s="47">
        <v>0</v>
      </c>
      <c r="E20" s="47">
        <v>10463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10463</v>
      </c>
      <c r="O20" s="48">
        <f t="shared" si="1"/>
        <v>1.9702031024626126E-2</v>
      </c>
      <c r="P20" s="9"/>
    </row>
    <row r="21" spans="1:16">
      <c r="A21" s="12"/>
      <c r="B21" s="25">
        <v>324.31</v>
      </c>
      <c r="C21" s="20" t="s">
        <v>24</v>
      </c>
      <c r="D21" s="47">
        <v>0</v>
      </c>
      <c r="E21" s="47">
        <v>3410071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3410071</v>
      </c>
      <c r="O21" s="48">
        <f t="shared" si="1"/>
        <v>6.4212295362876652</v>
      </c>
      <c r="P21" s="9"/>
    </row>
    <row r="22" spans="1:16">
      <c r="A22" s="12"/>
      <c r="B22" s="25">
        <v>324.32</v>
      </c>
      <c r="C22" s="20" t="s">
        <v>158</v>
      </c>
      <c r="D22" s="47">
        <v>0</v>
      </c>
      <c r="E22" s="47">
        <v>1375473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1375473</v>
      </c>
      <c r="O22" s="48">
        <f t="shared" si="1"/>
        <v>2.5900422172928961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221411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221411</v>
      </c>
      <c r="O23" s="48">
        <f t="shared" si="1"/>
        <v>0.41692118810986289</v>
      </c>
      <c r="P23" s="9"/>
    </row>
    <row r="24" spans="1:16">
      <c r="A24" s="12"/>
      <c r="B24" s="25">
        <v>325.10000000000002</v>
      </c>
      <c r="C24" s="20" t="s">
        <v>26</v>
      </c>
      <c r="D24" s="47">
        <v>0</v>
      </c>
      <c r="E24" s="47">
        <v>105765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105765</v>
      </c>
      <c r="O24" s="48">
        <f t="shared" si="1"/>
        <v>0.19915753716138604</v>
      </c>
      <c r="P24" s="9"/>
    </row>
    <row r="25" spans="1:16">
      <c r="A25" s="12"/>
      <c r="B25" s="25">
        <v>325.2</v>
      </c>
      <c r="C25" s="20" t="s">
        <v>189</v>
      </c>
      <c r="D25" s="47">
        <v>0</v>
      </c>
      <c r="E25" s="47">
        <v>4889691</v>
      </c>
      <c r="F25" s="47">
        <v>0</v>
      </c>
      <c r="G25" s="47">
        <v>0</v>
      </c>
      <c r="H25" s="47">
        <v>0</v>
      </c>
      <c r="I25" s="47">
        <v>9363051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14252742</v>
      </c>
      <c r="O25" s="48">
        <f t="shared" si="1"/>
        <v>26.838188384783699</v>
      </c>
      <c r="P25" s="9"/>
    </row>
    <row r="26" spans="1:16">
      <c r="A26" s="12"/>
      <c r="B26" s="25">
        <v>329</v>
      </c>
      <c r="C26" s="20" t="s">
        <v>27</v>
      </c>
      <c r="D26" s="47">
        <v>28732</v>
      </c>
      <c r="E26" s="47">
        <v>2505777</v>
      </c>
      <c r="F26" s="47">
        <v>0</v>
      </c>
      <c r="G26" s="47">
        <v>161482</v>
      </c>
      <c r="H26" s="47">
        <v>0</v>
      </c>
      <c r="I26" s="47">
        <v>12850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2708841</v>
      </c>
      <c r="O26" s="48">
        <f t="shared" si="1"/>
        <v>5.1007999066022425</v>
      </c>
      <c r="P26" s="9"/>
    </row>
    <row r="27" spans="1:16">
      <c r="A27" s="12"/>
      <c r="B27" s="25">
        <v>367</v>
      </c>
      <c r="C27" s="20" t="s">
        <v>190</v>
      </c>
      <c r="D27" s="47">
        <v>198246</v>
      </c>
      <c r="E27" s="47">
        <v>44978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243224</v>
      </c>
      <c r="O27" s="48">
        <f t="shared" si="1"/>
        <v>0.45799548828573688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SUM(D29:D59)</f>
        <v>10497946</v>
      </c>
      <c r="E28" s="32">
        <f t="shared" si="5"/>
        <v>87291006</v>
      </c>
      <c r="F28" s="32">
        <f t="shared" si="5"/>
        <v>604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4866441</v>
      </c>
      <c r="N28" s="45">
        <f>SUM(D28:M28)</f>
        <v>102655997</v>
      </c>
      <c r="O28" s="46">
        <f t="shared" si="1"/>
        <v>193.30322448226383</v>
      </c>
      <c r="P28" s="10"/>
    </row>
    <row r="29" spans="1:16">
      <c r="A29" s="12"/>
      <c r="B29" s="25">
        <v>331.1</v>
      </c>
      <c r="C29" s="20" t="s">
        <v>28</v>
      </c>
      <c r="D29" s="47">
        <v>0</v>
      </c>
      <c r="E29" s="47">
        <v>54563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54563</v>
      </c>
      <c r="O29" s="48">
        <f t="shared" si="1"/>
        <v>0.10274318252859364</v>
      </c>
      <c r="P29" s="9"/>
    </row>
    <row r="30" spans="1:16">
      <c r="A30" s="12"/>
      <c r="B30" s="25">
        <v>331.2</v>
      </c>
      <c r="C30" s="20" t="s">
        <v>29</v>
      </c>
      <c r="D30" s="47">
        <v>178124</v>
      </c>
      <c r="E30" s="47">
        <v>923066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1101190</v>
      </c>
      <c r="O30" s="48">
        <f t="shared" si="1"/>
        <v>2.0735620323050794</v>
      </c>
      <c r="P30" s="9"/>
    </row>
    <row r="31" spans="1:16">
      <c r="A31" s="12"/>
      <c r="B31" s="25">
        <v>331.39</v>
      </c>
      <c r="C31" s="20" t="s">
        <v>34</v>
      </c>
      <c r="D31" s="47">
        <v>0</v>
      </c>
      <c r="E31" s="47">
        <v>18696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9" si="6">SUM(D31:M31)</f>
        <v>18696</v>
      </c>
      <c r="O31" s="48">
        <f t="shared" si="1"/>
        <v>3.520492899134188E-2</v>
      </c>
      <c r="P31" s="9"/>
    </row>
    <row r="32" spans="1:16">
      <c r="A32" s="12"/>
      <c r="B32" s="25">
        <v>331.49</v>
      </c>
      <c r="C32" s="20" t="s">
        <v>37</v>
      </c>
      <c r="D32" s="47">
        <v>0</v>
      </c>
      <c r="E32" s="47">
        <v>14782601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14782601</v>
      </c>
      <c r="O32" s="48">
        <f t="shared" si="1"/>
        <v>27.835923112555594</v>
      </c>
      <c r="P32" s="9"/>
    </row>
    <row r="33" spans="1:16">
      <c r="A33" s="12"/>
      <c r="B33" s="25">
        <v>331.5</v>
      </c>
      <c r="C33" s="20" t="s">
        <v>31</v>
      </c>
      <c r="D33" s="47">
        <v>0</v>
      </c>
      <c r="E33" s="47">
        <v>17208009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17208009</v>
      </c>
      <c r="O33" s="48">
        <f t="shared" si="1"/>
        <v>32.40301320749743</v>
      </c>
      <c r="P33" s="9"/>
    </row>
    <row r="34" spans="1:16">
      <c r="A34" s="12"/>
      <c r="B34" s="25">
        <v>331.62</v>
      </c>
      <c r="C34" s="20" t="s">
        <v>236</v>
      </c>
      <c r="D34" s="47">
        <v>0</v>
      </c>
      <c r="E34" s="47">
        <v>1483869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1483869</v>
      </c>
      <c r="O34" s="48">
        <f t="shared" si="1"/>
        <v>2.7941539782548932</v>
      </c>
      <c r="P34" s="9"/>
    </row>
    <row r="35" spans="1:16">
      <c r="A35" s="12"/>
      <c r="B35" s="25">
        <v>331.65</v>
      </c>
      <c r="C35" s="20" t="s">
        <v>160</v>
      </c>
      <c r="D35" s="47">
        <v>49771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410851</v>
      </c>
      <c r="N35" s="47">
        <f t="shared" si="6"/>
        <v>460622</v>
      </c>
      <c r="O35" s="48">
        <f t="shared" si="1"/>
        <v>0.86736011991066952</v>
      </c>
      <c r="P35" s="9"/>
    </row>
    <row r="36" spans="1:16">
      <c r="A36" s="12"/>
      <c r="B36" s="25">
        <v>331.69</v>
      </c>
      <c r="C36" s="20" t="s">
        <v>38</v>
      </c>
      <c r="D36" s="47">
        <v>0</v>
      </c>
      <c r="E36" s="47">
        <v>967152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967152</v>
      </c>
      <c r="O36" s="48">
        <f t="shared" si="1"/>
        <v>1.8211658902350385</v>
      </c>
      <c r="P36" s="9"/>
    </row>
    <row r="37" spans="1:16">
      <c r="A37" s="12"/>
      <c r="B37" s="25">
        <v>331.7</v>
      </c>
      <c r="C37" s="20" t="s">
        <v>161</v>
      </c>
      <c r="D37" s="47">
        <v>0</v>
      </c>
      <c r="E37" s="47">
        <v>13247880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13247880</v>
      </c>
      <c r="O37" s="48">
        <f t="shared" ref="O37:O68" si="7">(N37/O$148)</f>
        <v>24.94601383642588</v>
      </c>
      <c r="P37" s="9"/>
    </row>
    <row r="38" spans="1:16">
      <c r="A38" s="12"/>
      <c r="B38" s="25">
        <v>333</v>
      </c>
      <c r="C38" s="20" t="s">
        <v>4</v>
      </c>
      <c r="D38" s="47">
        <v>0</v>
      </c>
      <c r="E38" s="47">
        <v>40073</v>
      </c>
      <c r="F38" s="47">
        <v>604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40677</v>
      </c>
      <c r="O38" s="48">
        <f t="shared" si="7"/>
        <v>7.659557641104052E-2</v>
      </c>
      <c r="P38" s="9"/>
    </row>
    <row r="39" spans="1:16">
      <c r="A39" s="12"/>
      <c r="B39" s="25">
        <v>334.2</v>
      </c>
      <c r="C39" s="20" t="s">
        <v>33</v>
      </c>
      <c r="D39" s="47">
        <v>84763</v>
      </c>
      <c r="E39" s="47">
        <v>123316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208079</v>
      </c>
      <c r="O39" s="48">
        <f t="shared" si="7"/>
        <v>0.39181677468920767</v>
      </c>
      <c r="P39" s="9"/>
    </row>
    <row r="40" spans="1:16">
      <c r="A40" s="12"/>
      <c r="B40" s="25">
        <v>334.39</v>
      </c>
      <c r="C40" s="20" t="s">
        <v>40</v>
      </c>
      <c r="D40" s="47">
        <v>0</v>
      </c>
      <c r="E40" s="47">
        <v>744181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744181</v>
      </c>
      <c r="O40" s="48">
        <f t="shared" si="7"/>
        <v>1.4013071920039468</v>
      </c>
      <c r="P40" s="9"/>
    </row>
    <row r="41" spans="1:16">
      <c r="A41" s="12"/>
      <c r="B41" s="25">
        <v>334.49</v>
      </c>
      <c r="C41" s="20" t="s">
        <v>43</v>
      </c>
      <c r="D41" s="47">
        <v>0</v>
      </c>
      <c r="E41" s="47">
        <v>201188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201188</v>
      </c>
      <c r="O41" s="48">
        <f t="shared" si="7"/>
        <v>0.37884088863447207</v>
      </c>
      <c r="P41" s="9"/>
    </row>
    <row r="42" spans="1:16">
      <c r="A42" s="12"/>
      <c r="B42" s="25">
        <v>334.5</v>
      </c>
      <c r="C42" s="20" t="s">
        <v>44</v>
      </c>
      <c r="D42" s="47">
        <v>0</v>
      </c>
      <c r="E42" s="47">
        <v>1484532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1484532</v>
      </c>
      <c r="O42" s="48">
        <f t="shared" si="7"/>
        <v>2.7954024200564151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661127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661127</v>
      </c>
      <c r="O43" s="48">
        <f t="shared" si="7"/>
        <v>1.2449149063574498</v>
      </c>
      <c r="P43" s="9"/>
    </row>
    <row r="44" spans="1:16">
      <c r="A44" s="12"/>
      <c r="B44" s="25">
        <v>334.89</v>
      </c>
      <c r="C44" s="20" t="s">
        <v>164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2093326</v>
      </c>
      <c r="N44" s="47">
        <f t="shared" si="8"/>
        <v>2093326</v>
      </c>
      <c r="O44" s="48">
        <f t="shared" si="7"/>
        <v>3.9417732769431817</v>
      </c>
      <c r="P44" s="9"/>
    </row>
    <row r="45" spans="1:16">
      <c r="A45" s="12"/>
      <c r="B45" s="25">
        <v>335.12</v>
      </c>
      <c r="C45" s="20" t="s">
        <v>196</v>
      </c>
      <c r="D45" s="47">
        <v>9332284</v>
      </c>
      <c r="E45" s="47">
        <v>181900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9514184</v>
      </c>
      <c r="O45" s="48">
        <f t="shared" si="7"/>
        <v>17.915392176431379</v>
      </c>
      <c r="P45" s="9"/>
    </row>
    <row r="46" spans="1:16">
      <c r="A46" s="12"/>
      <c r="B46" s="25">
        <v>335.13</v>
      </c>
      <c r="C46" s="20" t="s">
        <v>197</v>
      </c>
      <c r="D46" s="47">
        <v>86209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86209</v>
      </c>
      <c r="O46" s="48">
        <f t="shared" si="7"/>
        <v>0.16233321156475139</v>
      </c>
      <c r="P46" s="9"/>
    </row>
    <row r="47" spans="1:16">
      <c r="A47" s="12"/>
      <c r="B47" s="25">
        <v>335.14</v>
      </c>
      <c r="C47" s="20" t="s">
        <v>198</v>
      </c>
      <c r="D47" s="47">
        <v>0</v>
      </c>
      <c r="E47" s="47">
        <v>124499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124499</v>
      </c>
      <c r="O47" s="48">
        <f t="shared" si="7"/>
        <v>0.23443402088645016</v>
      </c>
      <c r="P47" s="9"/>
    </row>
    <row r="48" spans="1:16">
      <c r="A48" s="12"/>
      <c r="B48" s="25">
        <v>335.15</v>
      </c>
      <c r="C48" s="20" t="s">
        <v>199</v>
      </c>
      <c r="D48" s="47">
        <v>226154</v>
      </c>
      <c r="E48" s="47">
        <v>7303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233457</v>
      </c>
      <c r="O48" s="48">
        <f t="shared" si="7"/>
        <v>0.43960403869981285</v>
      </c>
      <c r="P48" s="9"/>
    </row>
    <row r="49" spans="1:16">
      <c r="A49" s="12"/>
      <c r="B49" s="25">
        <v>335.16</v>
      </c>
      <c r="C49" s="20" t="s">
        <v>200</v>
      </c>
      <c r="D49" s="47">
        <v>253991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253991</v>
      </c>
      <c r="O49" s="48">
        <f t="shared" si="7"/>
        <v>0.47826995718014093</v>
      </c>
      <c r="P49" s="9"/>
    </row>
    <row r="50" spans="1:16">
      <c r="A50" s="12"/>
      <c r="B50" s="25">
        <v>335.18</v>
      </c>
      <c r="C50" s="20" t="s">
        <v>201</v>
      </c>
      <c r="D50" s="47">
        <v>0</v>
      </c>
      <c r="E50" s="47">
        <v>22217798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22217798</v>
      </c>
      <c r="O50" s="48">
        <f t="shared" si="7"/>
        <v>41.836542625908088</v>
      </c>
      <c r="P50" s="9"/>
    </row>
    <row r="51" spans="1:16">
      <c r="A51" s="12"/>
      <c r="B51" s="25">
        <v>335.19</v>
      </c>
      <c r="C51" s="20" t="s">
        <v>202</v>
      </c>
      <c r="D51" s="47">
        <v>2329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2329</v>
      </c>
      <c r="O51" s="48">
        <f t="shared" si="7"/>
        <v>4.385551969449895E-3</v>
      </c>
      <c r="P51" s="9"/>
    </row>
    <row r="52" spans="1:16">
      <c r="A52" s="12"/>
      <c r="B52" s="25">
        <v>335.21</v>
      </c>
      <c r="C52" s="20" t="s">
        <v>55</v>
      </c>
      <c r="D52" s="47">
        <v>0</v>
      </c>
      <c r="E52" s="47">
        <v>60276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60276</v>
      </c>
      <c r="O52" s="48">
        <f t="shared" si="7"/>
        <v>0.11350087183793983</v>
      </c>
      <c r="P52" s="9"/>
    </row>
    <row r="53" spans="1:16">
      <c r="A53" s="12"/>
      <c r="B53" s="25">
        <v>335.22</v>
      </c>
      <c r="C53" s="20" t="s">
        <v>56</v>
      </c>
      <c r="D53" s="47">
        <v>0</v>
      </c>
      <c r="E53" s="47">
        <v>2295170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2295170</v>
      </c>
      <c r="O53" s="48">
        <f t="shared" si="7"/>
        <v>4.3218494262440164</v>
      </c>
      <c r="P53" s="9"/>
    </row>
    <row r="54" spans="1:16">
      <c r="A54" s="12"/>
      <c r="B54" s="25">
        <v>335.49</v>
      </c>
      <c r="C54" s="20" t="s">
        <v>57</v>
      </c>
      <c r="D54" s="47">
        <v>0</v>
      </c>
      <c r="E54" s="47">
        <v>8226188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8226188</v>
      </c>
      <c r="O54" s="48">
        <f t="shared" si="7"/>
        <v>15.490070839186385</v>
      </c>
      <c r="P54" s="9"/>
    </row>
    <row r="55" spans="1:16">
      <c r="A55" s="12"/>
      <c r="B55" s="25">
        <v>335.5</v>
      </c>
      <c r="C55" s="20" t="s">
        <v>238</v>
      </c>
      <c r="D55" s="47">
        <v>0</v>
      </c>
      <c r="E55" s="47">
        <v>1548064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1548064</v>
      </c>
      <c r="O55" s="48">
        <f t="shared" si="7"/>
        <v>2.9150344027627657</v>
      </c>
      <c r="P55" s="9"/>
    </row>
    <row r="56" spans="1:16">
      <c r="A56" s="12"/>
      <c r="B56" s="25">
        <v>337.3</v>
      </c>
      <c r="C56" s="20" t="s">
        <v>61</v>
      </c>
      <c r="D56" s="47">
        <v>0</v>
      </c>
      <c r="E56" s="47">
        <v>659169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9">SUM(D56:M56)</f>
        <v>659169</v>
      </c>
      <c r="O56" s="48">
        <f t="shared" si="7"/>
        <v>1.241227954551446</v>
      </c>
      <c r="P56" s="9"/>
    </row>
    <row r="57" spans="1:16">
      <c r="A57" s="12"/>
      <c r="B57" s="25">
        <v>337.7</v>
      </c>
      <c r="C57" s="20" t="s">
        <v>63</v>
      </c>
      <c r="D57" s="47">
        <v>700</v>
      </c>
      <c r="E57" s="47">
        <v>30386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31086</v>
      </c>
      <c r="O57" s="48">
        <f t="shared" si="7"/>
        <v>5.8535538223408942E-2</v>
      </c>
      <c r="P57" s="9"/>
    </row>
    <row r="58" spans="1:16">
      <c r="A58" s="12"/>
      <c r="B58" s="25">
        <v>337.9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2362264</v>
      </c>
      <c r="N58" s="47">
        <f t="shared" si="9"/>
        <v>2362264</v>
      </c>
      <c r="O58" s="48">
        <f t="shared" si="7"/>
        <v>4.4481887237271733</v>
      </c>
      <c r="P58" s="9"/>
    </row>
    <row r="59" spans="1:16">
      <c r="A59" s="12"/>
      <c r="B59" s="25">
        <v>339</v>
      </c>
      <c r="C59" s="20" t="s">
        <v>165</v>
      </c>
      <c r="D59" s="47">
        <v>283621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283621</v>
      </c>
      <c r="O59" s="48">
        <f t="shared" si="7"/>
        <v>0.53406381929040303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SUM(D61:D112)</f>
        <v>39038503</v>
      </c>
      <c r="E60" s="32">
        <f t="shared" si="10"/>
        <v>22130426</v>
      </c>
      <c r="F60" s="32">
        <f t="shared" si="10"/>
        <v>0</v>
      </c>
      <c r="G60" s="32">
        <f t="shared" si="10"/>
        <v>1062154</v>
      </c>
      <c r="H60" s="32">
        <f t="shared" si="10"/>
        <v>0</v>
      </c>
      <c r="I60" s="32">
        <f t="shared" si="10"/>
        <v>52911069</v>
      </c>
      <c r="J60" s="32">
        <f t="shared" si="10"/>
        <v>70328865</v>
      </c>
      <c r="K60" s="32">
        <f t="shared" si="10"/>
        <v>0</v>
      </c>
      <c r="L60" s="32">
        <f t="shared" si="10"/>
        <v>0</v>
      </c>
      <c r="M60" s="32">
        <f t="shared" si="10"/>
        <v>11870960</v>
      </c>
      <c r="N60" s="32">
        <f t="shared" si="9"/>
        <v>197341977</v>
      </c>
      <c r="O60" s="46">
        <f t="shared" si="7"/>
        <v>371.5987530646139</v>
      </c>
      <c r="P60" s="10"/>
    </row>
    <row r="61" spans="1:16">
      <c r="A61" s="12"/>
      <c r="B61" s="25">
        <v>341.1</v>
      </c>
      <c r="C61" s="20" t="s">
        <v>203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2486911</v>
      </c>
      <c r="N61" s="47">
        <f t="shared" si="9"/>
        <v>2486911</v>
      </c>
      <c r="O61" s="48">
        <f t="shared" si="7"/>
        <v>4.6829014314712785</v>
      </c>
      <c r="P61" s="9"/>
    </row>
    <row r="62" spans="1:16">
      <c r="A62" s="12"/>
      <c r="B62" s="25">
        <v>341.15</v>
      </c>
      <c r="C62" s="20" t="s">
        <v>204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1357217</v>
      </c>
      <c r="N62" s="47">
        <f t="shared" ref="N62:N112" si="11">SUM(D62:M62)</f>
        <v>1357217</v>
      </c>
      <c r="O62" s="48">
        <f t="shared" si="7"/>
        <v>2.5556658167972857</v>
      </c>
      <c r="P62" s="9"/>
    </row>
    <row r="63" spans="1:16">
      <c r="A63" s="12"/>
      <c r="B63" s="25">
        <v>341.16</v>
      </c>
      <c r="C63" s="20" t="s">
        <v>240</v>
      </c>
      <c r="D63" s="47">
        <v>1060362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1060362</v>
      </c>
      <c r="O63" s="48">
        <f t="shared" si="7"/>
        <v>1.9966821199784583</v>
      </c>
      <c r="P63" s="9"/>
    </row>
    <row r="64" spans="1:16">
      <c r="A64" s="12"/>
      <c r="B64" s="25">
        <v>341.2</v>
      </c>
      <c r="C64" s="20" t="s">
        <v>205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70328865</v>
      </c>
      <c r="K64" s="47">
        <v>0</v>
      </c>
      <c r="L64" s="47">
        <v>0</v>
      </c>
      <c r="M64" s="47">
        <v>0</v>
      </c>
      <c r="N64" s="47">
        <f t="shared" si="11"/>
        <v>70328865</v>
      </c>
      <c r="O64" s="48">
        <f t="shared" si="7"/>
        <v>132.4306107384825</v>
      </c>
      <c r="P64" s="9"/>
    </row>
    <row r="65" spans="1:16">
      <c r="A65" s="12"/>
      <c r="B65" s="25">
        <v>341.3</v>
      </c>
      <c r="C65" s="20" t="s">
        <v>206</v>
      </c>
      <c r="D65" s="47">
        <v>307556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307556</v>
      </c>
      <c r="O65" s="48">
        <f t="shared" si="7"/>
        <v>0.57913388643887154</v>
      </c>
      <c r="P65" s="9"/>
    </row>
    <row r="66" spans="1:16">
      <c r="A66" s="12"/>
      <c r="B66" s="25">
        <v>341.51</v>
      </c>
      <c r="C66" s="20" t="s">
        <v>207</v>
      </c>
      <c r="D66" s="47">
        <v>2495416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2495416</v>
      </c>
      <c r="O66" s="48">
        <f t="shared" si="7"/>
        <v>4.6989165106899007</v>
      </c>
      <c r="P66" s="9"/>
    </row>
    <row r="67" spans="1:16">
      <c r="A67" s="12"/>
      <c r="B67" s="25">
        <v>341.52</v>
      </c>
      <c r="C67" s="20" t="s">
        <v>208</v>
      </c>
      <c r="D67" s="47">
        <v>661693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661693</v>
      </c>
      <c r="O67" s="48">
        <f t="shared" si="7"/>
        <v>1.2459806952860495</v>
      </c>
      <c r="P67" s="9"/>
    </row>
    <row r="68" spans="1:16">
      <c r="A68" s="12"/>
      <c r="B68" s="25">
        <v>341.53</v>
      </c>
      <c r="C68" s="20" t="s">
        <v>209</v>
      </c>
      <c r="D68" s="47">
        <v>355290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355290</v>
      </c>
      <c r="O68" s="48">
        <f t="shared" si="7"/>
        <v>0.66901793010985533</v>
      </c>
      <c r="P68" s="9"/>
    </row>
    <row r="69" spans="1:16">
      <c r="A69" s="12"/>
      <c r="B69" s="25">
        <v>341.55</v>
      </c>
      <c r="C69" s="20" t="s">
        <v>210</v>
      </c>
      <c r="D69" s="47">
        <v>30479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30479</v>
      </c>
      <c r="O69" s="48">
        <f t="shared" ref="O69:O100" si="12">(N69/O$148)</f>
        <v>5.7392545503161592E-2</v>
      </c>
      <c r="P69" s="9"/>
    </row>
    <row r="70" spans="1:16">
      <c r="A70" s="12"/>
      <c r="B70" s="25">
        <v>341.56</v>
      </c>
      <c r="C70" s="20" t="s">
        <v>211</v>
      </c>
      <c r="D70" s="47">
        <v>825444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825444</v>
      </c>
      <c r="O70" s="48">
        <f t="shared" si="12"/>
        <v>1.5543269900689562</v>
      </c>
      <c r="P70" s="9"/>
    </row>
    <row r="71" spans="1:16">
      <c r="A71" s="12"/>
      <c r="B71" s="25">
        <v>341.8</v>
      </c>
      <c r="C71" s="20" t="s">
        <v>212</v>
      </c>
      <c r="D71" s="47">
        <v>3538746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3538746</v>
      </c>
      <c r="O71" s="48">
        <f t="shared" si="12"/>
        <v>6.6635270458063278</v>
      </c>
      <c r="P71" s="9"/>
    </row>
    <row r="72" spans="1:16">
      <c r="A72" s="12"/>
      <c r="B72" s="25">
        <v>341.9</v>
      </c>
      <c r="C72" s="20" t="s">
        <v>213</v>
      </c>
      <c r="D72" s="47">
        <v>75074</v>
      </c>
      <c r="E72" s="47">
        <v>268497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687514</v>
      </c>
      <c r="N72" s="47">
        <f t="shared" si="11"/>
        <v>1031085</v>
      </c>
      <c r="O72" s="48">
        <f t="shared" si="12"/>
        <v>1.9415529636840896</v>
      </c>
      <c r="P72" s="9"/>
    </row>
    <row r="73" spans="1:16">
      <c r="A73" s="12"/>
      <c r="B73" s="25">
        <v>342.1</v>
      </c>
      <c r="C73" s="20" t="s">
        <v>83</v>
      </c>
      <c r="D73" s="47">
        <v>1764576</v>
      </c>
      <c r="E73" s="47">
        <v>15689674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17454250</v>
      </c>
      <c r="O73" s="48">
        <f t="shared" si="12"/>
        <v>32.866689765036853</v>
      </c>
      <c r="P73" s="9"/>
    </row>
    <row r="74" spans="1:16">
      <c r="A74" s="12"/>
      <c r="B74" s="25">
        <v>342.2</v>
      </c>
      <c r="C74" s="20" t="s">
        <v>84</v>
      </c>
      <c r="D74" s="47">
        <v>0</v>
      </c>
      <c r="E74" s="47">
        <v>750374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750374</v>
      </c>
      <c r="O74" s="48">
        <f t="shared" si="12"/>
        <v>1.4129687305813634</v>
      </c>
      <c r="P74" s="9"/>
    </row>
    <row r="75" spans="1:16">
      <c r="A75" s="12"/>
      <c r="B75" s="25">
        <v>342.3</v>
      </c>
      <c r="C75" s="20" t="s">
        <v>85</v>
      </c>
      <c r="D75" s="47">
        <v>120044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120044</v>
      </c>
      <c r="O75" s="48">
        <f t="shared" si="12"/>
        <v>0.22604516986717182</v>
      </c>
      <c r="P75" s="9"/>
    </row>
    <row r="76" spans="1:16">
      <c r="A76" s="12"/>
      <c r="B76" s="25">
        <v>342.6</v>
      </c>
      <c r="C76" s="20" t="s">
        <v>88</v>
      </c>
      <c r="D76" s="47">
        <v>17549243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17549243</v>
      </c>
      <c r="O76" s="48">
        <f t="shared" si="12"/>
        <v>33.045563418207287</v>
      </c>
      <c r="P76" s="9"/>
    </row>
    <row r="77" spans="1:16">
      <c r="A77" s="12"/>
      <c r="B77" s="25">
        <v>342.9</v>
      </c>
      <c r="C77" s="20" t="s">
        <v>89</v>
      </c>
      <c r="D77" s="47">
        <v>1223733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1223733</v>
      </c>
      <c r="O77" s="48">
        <f t="shared" si="12"/>
        <v>2.3043128674241427</v>
      </c>
      <c r="P77" s="9"/>
    </row>
    <row r="78" spans="1:16">
      <c r="A78" s="12"/>
      <c r="B78" s="25">
        <v>343.4</v>
      </c>
      <c r="C78" s="20" t="s">
        <v>92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17471685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17471685</v>
      </c>
      <c r="O78" s="48">
        <f t="shared" si="12"/>
        <v>32.899520206680201</v>
      </c>
      <c r="P78" s="9"/>
    </row>
    <row r="79" spans="1:16">
      <c r="A79" s="12"/>
      <c r="B79" s="25">
        <v>343.6</v>
      </c>
      <c r="C79" s="20" t="s">
        <v>167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16675501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16675501</v>
      </c>
      <c r="O79" s="48">
        <f t="shared" si="12"/>
        <v>31.400290361577369</v>
      </c>
      <c r="P79" s="9"/>
    </row>
    <row r="80" spans="1:16">
      <c r="A80" s="12"/>
      <c r="B80" s="25">
        <v>343.7</v>
      </c>
      <c r="C80" s="20" t="s">
        <v>94</v>
      </c>
      <c r="D80" s="47">
        <v>646751</v>
      </c>
      <c r="E80" s="47">
        <v>306568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953319</v>
      </c>
      <c r="O80" s="48">
        <f t="shared" si="12"/>
        <v>1.7951180841408347</v>
      </c>
      <c r="P80" s="9"/>
    </row>
    <row r="81" spans="1:16">
      <c r="A81" s="12"/>
      <c r="B81" s="25">
        <v>344.1</v>
      </c>
      <c r="C81" s="20" t="s">
        <v>214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12622883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12622883</v>
      </c>
      <c r="O81" s="48">
        <f t="shared" si="12"/>
        <v>23.76913241768381</v>
      </c>
      <c r="P81" s="9"/>
    </row>
    <row r="82" spans="1:16">
      <c r="A82" s="12"/>
      <c r="B82" s="25">
        <v>344.3</v>
      </c>
      <c r="C82" s="20" t="s">
        <v>215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3719237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3719237</v>
      </c>
      <c r="O82" s="48">
        <f t="shared" si="12"/>
        <v>7.0033950838131895</v>
      </c>
      <c r="P82" s="9"/>
    </row>
    <row r="83" spans="1:16">
      <c r="A83" s="12"/>
      <c r="B83" s="25">
        <v>344.5</v>
      </c>
      <c r="C83" s="20" t="s">
        <v>216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2421763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2421763</v>
      </c>
      <c r="O83" s="48">
        <f t="shared" si="12"/>
        <v>4.5602264895624236</v>
      </c>
      <c r="P83" s="9"/>
    </row>
    <row r="84" spans="1:16">
      <c r="A84" s="12"/>
      <c r="B84" s="25">
        <v>344.9</v>
      </c>
      <c r="C84" s="20" t="s">
        <v>218</v>
      </c>
      <c r="D84" s="47">
        <v>0</v>
      </c>
      <c r="E84" s="47">
        <v>553536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553536</v>
      </c>
      <c r="O84" s="48">
        <f t="shared" si="12"/>
        <v>1.0423189759387792</v>
      </c>
      <c r="P84" s="9"/>
    </row>
    <row r="85" spans="1:16">
      <c r="A85" s="12"/>
      <c r="B85" s="25">
        <v>345.1</v>
      </c>
      <c r="C85" s="20" t="s">
        <v>100</v>
      </c>
      <c r="D85" s="47">
        <v>0</v>
      </c>
      <c r="E85" s="47">
        <v>1184466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1184466</v>
      </c>
      <c r="O85" s="48">
        <f t="shared" si="12"/>
        <v>2.2303723482380589</v>
      </c>
      <c r="P85" s="9"/>
    </row>
    <row r="86" spans="1:16">
      <c r="A86" s="12"/>
      <c r="B86" s="25">
        <v>346.4</v>
      </c>
      <c r="C86" s="20" t="s">
        <v>102</v>
      </c>
      <c r="D86" s="47">
        <v>0</v>
      </c>
      <c r="E86" s="47">
        <v>34630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34630</v>
      </c>
      <c r="O86" s="48">
        <f t="shared" si="12"/>
        <v>6.5208958652662019E-2</v>
      </c>
      <c r="P86" s="9"/>
    </row>
    <row r="87" spans="1:16">
      <c r="A87" s="12"/>
      <c r="B87" s="25">
        <v>346.9</v>
      </c>
      <c r="C87" s="20" t="s">
        <v>103</v>
      </c>
      <c r="D87" s="47">
        <v>0</v>
      </c>
      <c r="E87" s="47">
        <v>19151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19151</v>
      </c>
      <c r="O87" s="48">
        <f t="shared" si="12"/>
        <v>3.6061702776700275E-2</v>
      </c>
      <c r="P87" s="9"/>
    </row>
    <row r="88" spans="1:16">
      <c r="A88" s="12"/>
      <c r="B88" s="25">
        <v>347.1</v>
      </c>
      <c r="C88" s="20" t="s">
        <v>104</v>
      </c>
      <c r="D88" s="47">
        <v>0</v>
      </c>
      <c r="E88" s="47">
        <v>158054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158054</v>
      </c>
      <c r="O88" s="48">
        <f t="shared" si="12"/>
        <v>0.2976187337824962</v>
      </c>
      <c r="P88" s="9"/>
    </row>
    <row r="89" spans="1:16">
      <c r="A89" s="12"/>
      <c r="B89" s="25">
        <v>347.2</v>
      </c>
      <c r="C89" s="20" t="s">
        <v>105</v>
      </c>
      <c r="D89" s="47">
        <v>5890989</v>
      </c>
      <c r="E89" s="47">
        <v>985955</v>
      </c>
      <c r="F89" s="47">
        <v>0</v>
      </c>
      <c r="G89" s="47">
        <v>1062154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7939098</v>
      </c>
      <c r="O89" s="48">
        <f t="shared" si="12"/>
        <v>14.949474825914866</v>
      </c>
      <c r="P89" s="9"/>
    </row>
    <row r="90" spans="1:16">
      <c r="A90" s="12"/>
      <c r="B90" s="25">
        <v>347.4</v>
      </c>
      <c r="C90" s="20" t="s">
        <v>106</v>
      </c>
      <c r="D90" s="47">
        <v>256168</v>
      </c>
      <c r="E90" s="47">
        <v>30011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286179</v>
      </c>
      <c r="O90" s="48">
        <f t="shared" si="12"/>
        <v>0.53888058268149486</v>
      </c>
      <c r="P90" s="9"/>
    </row>
    <row r="91" spans="1:16">
      <c r="A91" s="12"/>
      <c r="B91" s="25">
        <v>347.5</v>
      </c>
      <c r="C91" s="20" t="s">
        <v>107</v>
      </c>
      <c r="D91" s="47">
        <v>0</v>
      </c>
      <c r="E91" s="47">
        <v>2112252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2112252</v>
      </c>
      <c r="O91" s="48">
        <f t="shared" si="12"/>
        <v>3.9774113003754739</v>
      </c>
      <c r="P91" s="9"/>
    </row>
    <row r="92" spans="1:16">
      <c r="A92" s="12"/>
      <c r="B92" s="25">
        <v>348.11</v>
      </c>
      <c r="C92" s="20" t="s">
        <v>270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29310</v>
      </c>
      <c r="N92" s="47">
        <f>SUM(D92:M92)</f>
        <v>29310</v>
      </c>
      <c r="O92" s="48">
        <f t="shared" si="12"/>
        <v>5.5191295931548486E-2</v>
      </c>
      <c r="P92" s="9"/>
    </row>
    <row r="93" spans="1:16">
      <c r="A93" s="12"/>
      <c r="B93" s="25">
        <v>348.12</v>
      </c>
      <c r="C93" s="20" t="s">
        <v>271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54175</v>
      </c>
      <c r="N93" s="47">
        <f t="shared" ref="N93:N107" si="13">SUM(D93:M93)</f>
        <v>54175</v>
      </c>
      <c r="O93" s="48">
        <f t="shared" si="12"/>
        <v>0.10201257103690341</v>
      </c>
      <c r="P93" s="9"/>
    </row>
    <row r="94" spans="1:16">
      <c r="A94" s="12"/>
      <c r="B94" s="25">
        <v>348.13</v>
      </c>
      <c r="C94" s="20" t="s">
        <v>272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281680</v>
      </c>
      <c r="N94" s="47">
        <f t="shared" si="13"/>
        <v>281680</v>
      </c>
      <c r="O94" s="48">
        <f t="shared" si="12"/>
        <v>0.53040887881264331</v>
      </c>
      <c r="P94" s="9"/>
    </row>
    <row r="95" spans="1:16">
      <c r="A95" s="12"/>
      <c r="B95" s="25">
        <v>348.22</v>
      </c>
      <c r="C95" s="20" t="s">
        <v>273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25166</v>
      </c>
      <c r="N95" s="47">
        <f t="shared" si="13"/>
        <v>25166</v>
      </c>
      <c r="O95" s="48">
        <f t="shared" si="12"/>
        <v>4.7388063917207408E-2</v>
      </c>
      <c r="P95" s="9"/>
    </row>
    <row r="96" spans="1:16">
      <c r="A96" s="12"/>
      <c r="B96" s="25">
        <v>348.23</v>
      </c>
      <c r="C96" s="20" t="s">
        <v>274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181716</v>
      </c>
      <c r="N96" s="47">
        <f t="shared" si="13"/>
        <v>181716</v>
      </c>
      <c r="O96" s="48">
        <f t="shared" si="12"/>
        <v>0.34217473665974973</v>
      </c>
      <c r="P96" s="9"/>
    </row>
    <row r="97" spans="1:16">
      <c r="A97" s="12"/>
      <c r="B97" s="25">
        <v>348.31</v>
      </c>
      <c r="C97" s="20" t="s">
        <v>275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2509418</v>
      </c>
      <c r="N97" s="47">
        <f t="shared" si="13"/>
        <v>2509418</v>
      </c>
      <c r="O97" s="48">
        <f t="shared" si="12"/>
        <v>4.7252825470472377</v>
      </c>
      <c r="P97" s="9"/>
    </row>
    <row r="98" spans="1:16">
      <c r="A98" s="12"/>
      <c r="B98" s="25">
        <v>348.32</v>
      </c>
      <c r="C98" s="20" t="s">
        <v>276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40042</v>
      </c>
      <c r="N98" s="47">
        <f t="shared" si="13"/>
        <v>40042</v>
      </c>
      <c r="O98" s="48">
        <f t="shared" si="12"/>
        <v>7.5399859150155721E-2</v>
      </c>
      <c r="P98" s="9"/>
    </row>
    <row r="99" spans="1:16">
      <c r="A99" s="12"/>
      <c r="B99" s="25">
        <v>348.41</v>
      </c>
      <c r="C99" s="20" t="s">
        <v>278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1449599</v>
      </c>
      <c r="N99" s="47">
        <f t="shared" si="13"/>
        <v>1449599</v>
      </c>
      <c r="O99" s="48">
        <f t="shared" si="12"/>
        <v>2.729622906553284</v>
      </c>
      <c r="P99" s="9"/>
    </row>
    <row r="100" spans="1:16">
      <c r="A100" s="12"/>
      <c r="B100" s="25">
        <v>348.42</v>
      </c>
      <c r="C100" s="20" t="s">
        <v>279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648384</v>
      </c>
      <c r="N100" s="47">
        <f t="shared" si="13"/>
        <v>648384</v>
      </c>
      <c r="O100" s="48">
        <f t="shared" si="12"/>
        <v>1.2209195913094892</v>
      </c>
      <c r="P100" s="9"/>
    </row>
    <row r="101" spans="1:16">
      <c r="A101" s="12"/>
      <c r="B101" s="25">
        <v>348.48</v>
      </c>
      <c r="C101" s="20" t="s">
        <v>280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106385</v>
      </c>
      <c r="N101" s="47">
        <f t="shared" si="13"/>
        <v>106385</v>
      </c>
      <c r="O101" s="48">
        <f t="shared" ref="O101:O132" si="14">(N101/O$148)</f>
        <v>0.20032500913264364</v>
      </c>
      <c r="P101" s="9"/>
    </row>
    <row r="102" spans="1:16">
      <c r="A102" s="12"/>
      <c r="B102" s="25">
        <v>348.52</v>
      </c>
      <c r="C102" s="20" t="s">
        <v>281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321384</v>
      </c>
      <c r="N102" s="47">
        <f t="shared" si="13"/>
        <v>321384</v>
      </c>
      <c r="O102" s="48">
        <f t="shared" si="14"/>
        <v>0.60517227743653279</v>
      </c>
      <c r="P102" s="9"/>
    </row>
    <row r="103" spans="1:16">
      <c r="A103" s="12"/>
      <c r="B103" s="25">
        <v>348.53</v>
      </c>
      <c r="C103" s="20" t="s">
        <v>282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1070218</v>
      </c>
      <c r="N103" s="47">
        <f t="shared" si="13"/>
        <v>1070218</v>
      </c>
      <c r="O103" s="48">
        <f t="shared" si="14"/>
        <v>2.0152411582828371</v>
      </c>
      <c r="P103" s="9"/>
    </row>
    <row r="104" spans="1:16">
      <c r="A104" s="12"/>
      <c r="B104" s="25">
        <v>348.61</v>
      </c>
      <c r="C104" s="20" t="s">
        <v>283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390</v>
      </c>
      <c r="N104" s="47">
        <f t="shared" si="13"/>
        <v>390</v>
      </c>
      <c r="O104" s="48">
        <f t="shared" si="14"/>
        <v>7.3437753030719576E-4</v>
      </c>
      <c r="P104" s="9"/>
    </row>
    <row r="105" spans="1:16">
      <c r="A105" s="12"/>
      <c r="B105" s="25">
        <v>348.62</v>
      </c>
      <c r="C105" s="20" t="s">
        <v>284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3853</v>
      </c>
      <c r="N105" s="47">
        <f t="shared" si="13"/>
        <v>3853</v>
      </c>
      <c r="O105" s="48">
        <f t="shared" si="14"/>
        <v>7.2552733955733983E-3</v>
      </c>
      <c r="P105" s="9"/>
    </row>
    <row r="106" spans="1:16">
      <c r="A106" s="12"/>
      <c r="B106" s="25">
        <v>348.71</v>
      </c>
      <c r="C106" s="20" t="s">
        <v>285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540821</v>
      </c>
      <c r="N106" s="47">
        <f t="shared" si="13"/>
        <v>540821</v>
      </c>
      <c r="O106" s="48">
        <f t="shared" si="14"/>
        <v>1.0183763854314563</v>
      </c>
      <c r="P106" s="9"/>
    </row>
    <row r="107" spans="1:16">
      <c r="A107" s="12"/>
      <c r="B107" s="25">
        <v>348.72</v>
      </c>
      <c r="C107" s="20" t="s">
        <v>286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76777</v>
      </c>
      <c r="N107" s="47">
        <f t="shared" si="13"/>
        <v>76777</v>
      </c>
      <c r="O107" s="48">
        <f t="shared" si="14"/>
        <v>0.14457257344716812</v>
      </c>
      <c r="P107" s="9"/>
    </row>
    <row r="108" spans="1:16">
      <c r="A108" s="12"/>
      <c r="B108" s="25">
        <v>348.92099999999999</v>
      </c>
      <c r="C108" s="20" t="s">
        <v>241</v>
      </c>
      <c r="D108" s="47">
        <v>216957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216957</v>
      </c>
      <c r="O108" s="48">
        <f t="shared" si="14"/>
        <v>0.40853422010989299</v>
      </c>
      <c r="P108" s="9"/>
    </row>
    <row r="109" spans="1:16">
      <c r="A109" s="12"/>
      <c r="B109" s="25">
        <v>348.92200000000003</v>
      </c>
      <c r="C109" s="20" t="s">
        <v>219</v>
      </c>
      <c r="D109" s="47">
        <v>108479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108479</v>
      </c>
      <c r="O109" s="48">
        <f t="shared" si="14"/>
        <v>0.20426805156460073</v>
      </c>
      <c r="P109" s="9"/>
    </row>
    <row r="110" spans="1:16">
      <c r="A110" s="12"/>
      <c r="B110" s="25">
        <v>348.923</v>
      </c>
      <c r="C110" s="20" t="s">
        <v>220</v>
      </c>
      <c r="D110" s="47">
        <v>255263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255263</v>
      </c>
      <c r="O110" s="48">
        <f t="shared" si="14"/>
        <v>0.48066515774052748</v>
      </c>
      <c r="P110" s="9"/>
    </row>
    <row r="111" spans="1:16">
      <c r="A111" s="12"/>
      <c r="B111" s="25">
        <v>348.93</v>
      </c>
      <c r="C111" s="20" t="s">
        <v>222</v>
      </c>
      <c r="D111" s="47">
        <v>1027492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1027492</v>
      </c>
      <c r="O111" s="48">
        <f t="shared" si="14"/>
        <v>1.934787275308721</v>
      </c>
      <c r="P111" s="9"/>
    </row>
    <row r="112" spans="1:16">
      <c r="A112" s="12"/>
      <c r="B112" s="25">
        <v>348.99</v>
      </c>
      <c r="C112" s="20" t="s">
        <v>223</v>
      </c>
      <c r="D112" s="47">
        <v>628748</v>
      </c>
      <c r="E112" s="47">
        <v>37258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666006</v>
      </c>
      <c r="O112" s="48">
        <f t="shared" si="14"/>
        <v>1.2541021575635236</v>
      </c>
      <c r="P112" s="9"/>
    </row>
    <row r="113" spans="1:16" ht="15.75">
      <c r="A113" s="29" t="s">
        <v>70</v>
      </c>
      <c r="B113" s="30"/>
      <c r="C113" s="31"/>
      <c r="D113" s="32">
        <f t="shared" ref="D113:M113" si="15">SUM(D114:D124)</f>
        <v>217204</v>
      </c>
      <c r="E113" s="32">
        <f t="shared" si="15"/>
        <v>867367</v>
      </c>
      <c r="F113" s="32">
        <f t="shared" si="15"/>
        <v>0</v>
      </c>
      <c r="G113" s="32">
        <f t="shared" si="15"/>
        <v>346457</v>
      </c>
      <c r="H113" s="32">
        <f t="shared" si="15"/>
        <v>0</v>
      </c>
      <c r="I113" s="32">
        <f t="shared" si="15"/>
        <v>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1552778</v>
      </c>
      <c r="N113" s="32">
        <f>SUM(D113:M113)</f>
        <v>2983806</v>
      </c>
      <c r="O113" s="46">
        <f t="shared" si="14"/>
        <v>5.6185643107584422</v>
      </c>
      <c r="P113" s="10"/>
    </row>
    <row r="114" spans="1:16">
      <c r="A114" s="13"/>
      <c r="B114" s="40">
        <v>351.1</v>
      </c>
      <c r="C114" s="21" t="s">
        <v>122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107909</v>
      </c>
      <c r="N114" s="47">
        <f>SUM(D114:M114)</f>
        <v>107909</v>
      </c>
      <c r="O114" s="48">
        <f t="shared" si="14"/>
        <v>0.20319473055876716</v>
      </c>
      <c r="P114" s="9"/>
    </row>
    <row r="115" spans="1:16">
      <c r="A115" s="13"/>
      <c r="B115" s="40">
        <v>351.2</v>
      </c>
      <c r="C115" s="21" t="s">
        <v>262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276302</v>
      </c>
      <c r="N115" s="47">
        <f t="shared" ref="N115:N124" si="16">SUM(D115:M115)</f>
        <v>276302</v>
      </c>
      <c r="O115" s="48">
        <f t="shared" si="14"/>
        <v>0.52028200097163801</v>
      </c>
      <c r="P115" s="9"/>
    </row>
    <row r="116" spans="1:16">
      <c r="A116" s="13"/>
      <c r="B116" s="40">
        <v>351.4</v>
      </c>
      <c r="C116" s="21" t="s">
        <v>264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890</v>
      </c>
      <c r="N116" s="47">
        <f t="shared" si="16"/>
        <v>890</v>
      </c>
      <c r="O116" s="48">
        <f t="shared" si="14"/>
        <v>1.6758871845471903E-3</v>
      </c>
      <c r="P116" s="9"/>
    </row>
    <row r="117" spans="1:16">
      <c r="A117" s="13"/>
      <c r="B117" s="40">
        <v>351.5</v>
      </c>
      <c r="C117" s="21" t="s">
        <v>181</v>
      </c>
      <c r="D117" s="47">
        <v>190466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1167654</v>
      </c>
      <c r="N117" s="47">
        <f t="shared" si="16"/>
        <v>1358120</v>
      </c>
      <c r="O117" s="48">
        <f t="shared" si="14"/>
        <v>2.5573661832328427</v>
      </c>
      <c r="P117" s="9"/>
    </row>
    <row r="118" spans="1:16">
      <c r="A118" s="13"/>
      <c r="B118" s="40">
        <v>351.6</v>
      </c>
      <c r="C118" s="21" t="s">
        <v>123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23</v>
      </c>
      <c r="N118" s="47">
        <f t="shared" si="16"/>
        <v>23</v>
      </c>
      <c r="O118" s="48">
        <f t="shared" si="14"/>
        <v>4.3309444095039749E-5</v>
      </c>
      <c r="P118" s="9"/>
    </row>
    <row r="119" spans="1:16">
      <c r="A119" s="13"/>
      <c r="B119" s="40">
        <v>351.7</v>
      </c>
      <c r="C119" s="21" t="s">
        <v>243</v>
      </c>
      <c r="D119" s="47">
        <v>0</v>
      </c>
      <c r="E119" s="47">
        <v>0</v>
      </c>
      <c r="F119" s="47">
        <v>0</v>
      </c>
      <c r="G119" s="47">
        <v>346457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346457</v>
      </c>
      <c r="O119" s="48">
        <f t="shared" si="14"/>
        <v>0.65238522055805159</v>
      </c>
      <c r="P119" s="9"/>
    </row>
    <row r="120" spans="1:16">
      <c r="A120" s="13"/>
      <c r="B120" s="40">
        <v>352</v>
      </c>
      <c r="C120" s="21" t="s">
        <v>124</v>
      </c>
      <c r="D120" s="47">
        <v>0</v>
      </c>
      <c r="E120" s="47">
        <v>213342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213342</v>
      </c>
      <c r="O120" s="48">
        <f t="shared" si="14"/>
        <v>0.40172710530973782</v>
      </c>
      <c r="P120" s="9"/>
    </row>
    <row r="121" spans="1:16">
      <c r="A121" s="13"/>
      <c r="B121" s="40">
        <v>354</v>
      </c>
      <c r="C121" s="21" t="s">
        <v>125</v>
      </c>
      <c r="D121" s="47">
        <v>26738</v>
      </c>
      <c r="E121" s="47">
        <v>285025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311763</v>
      </c>
      <c r="O121" s="48">
        <f t="shared" si="14"/>
        <v>0.58705574866964683</v>
      </c>
      <c r="P121" s="9"/>
    </row>
    <row r="122" spans="1:16">
      <c r="A122" s="13"/>
      <c r="B122" s="40">
        <v>355</v>
      </c>
      <c r="C122" s="21" t="s">
        <v>126</v>
      </c>
      <c r="D122" s="47">
        <v>0</v>
      </c>
      <c r="E122" s="47">
        <v>50669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50669</v>
      </c>
      <c r="O122" s="48">
        <f t="shared" si="14"/>
        <v>9.5410705341372568E-2</v>
      </c>
      <c r="P122" s="9"/>
    </row>
    <row r="123" spans="1:16">
      <c r="A123" s="13"/>
      <c r="B123" s="40">
        <v>356</v>
      </c>
      <c r="C123" s="21" t="s">
        <v>244</v>
      </c>
      <c r="D123" s="47">
        <v>0</v>
      </c>
      <c r="E123" s="47">
        <v>318078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318078</v>
      </c>
      <c r="O123" s="48">
        <f t="shared" si="14"/>
        <v>0.59894701560269803</v>
      </c>
      <c r="P123" s="9"/>
    </row>
    <row r="124" spans="1:16">
      <c r="A124" s="13"/>
      <c r="B124" s="40">
        <v>359</v>
      </c>
      <c r="C124" s="21" t="s">
        <v>127</v>
      </c>
      <c r="D124" s="47">
        <v>0</v>
      </c>
      <c r="E124" s="47">
        <v>253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253</v>
      </c>
      <c r="O124" s="48">
        <f t="shared" si="14"/>
        <v>4.7640388504543725E-4</v>
      </c>
      <c r="P124" s="9"/>
    </row>
    <row r="125" spans="1:16" ht="15.75">
      <c r="A125" s="29" t="s">
        <v>5</v>
      </c>
      <c r="B125" s="30"/>
      <c r="C125" s="31"/>
      <c r="D125" s="32">
        <f t="shared" ref="D125:M125" si="17">SUM(D126:D134)</f>
        <v>3703437</v>
      </c>
      <c r="E125" s="32">
        <f t="shared" si="17"/>
        <v>5625969</v>
      </c>
      <c r="F125" s="32">
        <f t="shared" si="17"/>
        <v>237210</v>
      </c>
      <c r="G125" s="32">
        <f t="shared" si="17"/>
        <v>192396</v>
      </c>
      <c r="H125" s="32">
        <f t="shared" si="17"/>
        <v>0</v>
      </c>
      <c r="I125" s="32">
        <f t="shared" si="17"/>
        <v>641848</v>
      </c>
      <c r="J125" s="32">
        <f t="shared" si="17"/>
        <v>511143</v>
      </c>
      <c r="K125" s="32">
        <f t="shared" si="17"/>
        <v>368181</v>
      </c>
      <c r="L125" s="32">
        <f t="shared" si="17"/>
        <v>0</v>
      </c>
      <c r="M125" s="32">
        <f t="shared" si="17"/>
        <v>69213</v>
      </c>
      <c r="N125" s="32">
        <f>SUM(D125:M125)</f>
        <v>11349397</v>
      </c>
      <c r="O125" s="46">
        <f t="shared" si="14"/>
        <v>21.371133690604864</v>
      </c>
      <c r="P125" s="10"/>
    </row>
    <row r="126" spans="1:16">
      <c r="A126" s="12"/>
      <c r="B126" s="25">
        <v>361.1</v>
      </c>
      <c r="C126" s="20" t="s">
        <v>129</v>
      </c>
      <c r="D126" s="47">
        <v>2132449</v>
      </c>
      <c r="E126" s="47">
        <v>2680052</v>
      </c>
      <c r="F126" s="47">
        <v>237210</v>
      </c>
      <c r="G126" s="47">
        <v>1312329</v>
      </c>
      <c r="H126" s="47">
        <v>0</v>
      </c>
      <c r="I126" s="47">
        <v>0</v>
      </c>
      <c r="J126" s="47">
        <v>0</v>
      </c>
      <c r="K126" s="47">
        <v>75604</v>
      </c>
      <c r="L126" s="47">
        <v>0</v>
      </c>
      <c r="M126" s="47">
        <v>23788</v>
      </c>
      <c r="N126" s="47">
        <f>SUM(D126:M126)</f>
        <v>6461432</v>
      </c>
      <c r="O126" s="48">
        <f t="shared" si="14"/>
        <v>12.167001216430473</v>
      </c>
      <c r="P126" s="9"/>
    </row>
    <row r="127" spans="1:16">
      <c r="A127" s="12"/>
      <c r="B127" s="25">
        <v>361.3</v>
      </c>
      <c r="C127" s="20" t="s">
        <v>131</v>
      </c>
      <c r="D127" s="47">
        <v>-555145</v>
      </c>
      <c r="E127" s="47">
        <v>-1774465</v>
      </c>
      <c r="F127" s="47">
        <v>0</v>
      </c>
      <c r="G127" s="47">
        <v>-1119943</v>
      </c>
      <c r="H127" s="47">
        <v>0</v>
      </c>
      <c r="I127" s="47">
        <v>0</v>
      </c>
      <c r="J127" s="47">
        <v>0</v>
      </c>
      <c r="K127" s="47">
        <v>-73383</v>
      </c>
      <c r="L127" s="47">
        <v>0</v>
      </c>
      <c r="M127" s="47">
        <v>0</v>
      </c>
      <c r="N127" s="47">
        <f t="shared" ref="N127:N134" si="18">SUM(D127:M127)</f>
        <v>-3522936</v>
      </c>
      <c r="O127" s="48">
        <f t="shared" si="14"/>
        <v>-6.6337565105392589</v>
      </c>
      <c r="P127" s="9"/>
    </row>
    <row r="128" spans="1:16">
      <c r="A128" s="12"/>
      <c r="B128" s="25">
        <v>361.4</v>
      </c>
      <c r="C128" s="20" t="s">
        <v>290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365960</v>
      </c>
      <c r="L128" s="47">
        <v>0</v>
      </c>
      <c r="M128" s="47">
        <v>0</v>
      </c>
      <c r="N128" s="47">
        <f t="shared" si="18"/>
        <v>365960</v>
      </c>
      <c r="O128" s="48">
        <f t="shared" si="14"/>
        <v>0.6891097461313368</v>
      </c>
      <c r="P128" s="9"/>
    </row>
    <row r="129" spans="1:16">
      <c r="A129" s="12"/>
      <c r="B129" s="25">
        <v>362</v>
      </c>
      <c r="C129" s="20" t="s">
        <v>132</v>
      </c>
      <c r="D129" s="47">
        <v>146558</v>
      </c>
      <c r="E129" s="47">
        <v>441777</v>
      </c>
      <c r="F129" s="47">
        <v>0</v>
      </c>
      <c r="G129" s="47">
        <v>0</v>
      </c>
      <c r="H129" s="47">
        <v>0</v>
      </c>
      <c r="I129" s="47">
        <v>98928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687263</v>
      </c>
      <c r="O129" s="48">
        <f t="shared" si="14"/>
        <v>1.2941294990038827</v>
      </c>
      <c r="P129" s="9"/>
    </row>
    <row r="130" spans="1:16">
      <c r="A130" s="12"/>
      <c r="B130" s="25">
        <v>364</v>
      </c>
      <c r="C130" s="20" t="s">
        <v>224</v>
      </c>
      <c r="D130" s="47">
        <v>666588</v>
      </c>
      <c r="E130" s="47">
        <v>346636</v>
      </c>
      <c r="F130" s="47">
        <v>0</v>
      </c>
      <c r="G130" s="47">
        <v>0</v>
      </c>
      <c r="H130" s="47">
        <v>0</v>
      </c>
      <c r="I130" s="47">
        <v>199635</v>
      </c>
      <c r="J130" s="47">
        <v>323098</v>
      </c>
      <c r="K130" s="47">
        <v>0</v>
      </c>
      <c r="L130" s="47">
        <v>0</v>
      </c>
      <c r="M130" s="47">
        <v>30884</v>
      </c>
      <c r="N130" s="47">
        <f t="shared" si="18"/>
        <v>1566841</v>
      </c>
      <c r="O130" s="48">
        <f t="shared" si="14"/>
        <v>2.9503918563180949</v>
      </c>
      <c r="P130" s="9"/>
    </row>
    <row r="131" spans="1:16">
      <c r="A131" s="12"/>
      <c r="B131" s="25">
        <v>365</v>
      </c>
      <c r="C131" s="20" t="s">
        <v>225</v>
      </c>
      <c r="D131" s="47">
        <v>901</v>
      </c>
      <c r="E131" s="47">
        <v>7864</v>
      </c>
      <c r="F131" s="47">
        <v>0</v>
      </c>
      <c r="G131" s="47">
        <v>0</v>
      </c>
      <c r="H131" s="47">
        <v>0</v>
      </c>
      <c r="I131" s="47">
        <v>82857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91622</v>
      </c>
      <c r="O131" s="48">
        <f t="shared" si="14"/>
        <v>0.17252599508155356</v>
      </c>
      <c r="P131" s="9"/>
    </row>
    <row r="132" spans="1:16">
      <c r="A132" s="12"/>
      <c r="B132" s="25">
        <v>366</v>
      </c>
      <c r="C132" s="20" t="s">
        <v>135</v>
      </c>
      <c r="D132" s="47">
        <v>23699</v>
      </c>
      <c r="E132" s="47">
        <v>577357</v>
      </c>
      <c r="F132" s="47">
        <v>0</v>
      </c>
      <c r="G132" s="47">
        <v>10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8"/>
        <v>601066</v>
      </c>
      <c r="O132" s="48">
        <f t="shared" si="14"/>
        <v>1.1318188836708332</v>
      </c>
      <c r="P132" s="9"/>
    </row>
    <row r="133" spans="1:16">
      <c r="A133" s="12"/>
      <c r="B133" s="25">
        <v>369.3</v>
      </c>
      <c r="C133" s="20" t="s">
        <v>267</v>
      </c>
      <c r="D133" s="47">
        <v>31555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31555</v>
      </c>
      <c r="O133" s="48">
        <f t="shared" ref="O133:O146" si="19">(N133/O$148)</f>
        <v>5.9418674279086058E-2</v>
      </c>
      <c r="P133" s="9"/>
    </row>
    <row r="134" spans="1:16">
      <c r="A134" s="12"/>
      <c r="B134" s="25">
        <v>369.9</v>
      </c>
      <c r="C134" s="20" t="s">
        <v>136</v>
      </c>
      <c r="D134" s="47">
        <v>1256832</v>
      </c>
      <c r="E134" s="47">
        <v>3346748</v>
      </c>
      <c r="F134" s="47">
        <v>0</v>
      </c>
      <c r="G134" s="47">
        <v>0</v>
      </c>
      <c r="H134" s="47">
        <v>0</v>
      </c>
      <c r="I134" s="47">
        <v>260428</v>
      </c>
      <c r="J134" s="47">
        <v>188045</v>
      </c>
      <c r="K134" s="47">
        <v>0</v>
      </c>
      <c r="L134" s="47">
        <v>0</v>
      </c>
      <c r="M134" s="47">
        <v>14541</v>
      </c>
      <c r="N134" s="47">
        <f t="shared" si="18"/>
        <v>5066594</v>
      </c>
      <c r="O134" s="48">
        <f t="shared" si="19"/>
        <v>9.5404943302288618</v>
      </c>
      <c r="P134" s="9"/>
    </row>
    <row r="135" spans="1:16" ht="15.75">
      <c r="A135" s="29" t="s">
        <v>71</v>
      </c>
      <c r="B135" s="30"/>
      <c r="C135" s="31"/>
      <c r="D135" s="32">
        <f t="shared" ref="D135:M135" si="20">SUM(D136:D145)</f>
        <v>10328229</v>
      </c>
      <c r="E135" s="32">
        <f t="shared" si="20"/>
        <v>27374777</v>
      </c>
      <c r="F135" s="32">
        <f t="shared" si="20"/>
        <v>35168640</v>
      </c>
      <c r="G135" s="32">
        <f t="shared" si="20"/>
        <v>26667798</v>
      </c>
      <c r="H135" s="32">
        <f t="shared" si="20"/>
        <v>0</v>
      </c>
      <c r="I135" s="32">
        <f t="shared" si="20"/>
        <v>40864907</v>
      </c>
      <c r="J135" s="32">
        <f t="shared" si="20"/>
        <v>497234</v>
      </c>
      <c r="K135" s="32">
        <f t="shared" si="20"/>
        <v>0</v>
      </c>
      <c r="L135" s="32">
        <f t="shared" si="20"/>
        <v>0</v>
      </c>
      <c r="M135" s="32">
        <f t="shared" si="20"/>
        <v>0</v>
      </c>
      <c r="N135" s="32">
        <f>SUM(D135:M135)</f>
        <v>140901585</v>
      </c>
      <c r="O135" s="46">
        <f t="shared" si="19"/>
        <v>265.3204051504344</v>
      </c>
      <c r="P135" s="9"/>
    </row>
    <row r="136" spans="1:16">
      <c r="A136" s="12"/>
      <c r="B136" s="25">
        <v>381</v>
      </c>
      <c r="C136" s="20" t="s">
        <v>137</v>
      </c>
      <c r="D136" s="47">
        <v>10328229</v>
      </c>
      <c r="E136" s="47">
        <v>27374777</v>
      </c>
      <c r="F136" s="47">
        <v>35168640</v>
      </c>
      <c r="G136" s="47">
        <v>19667798</v>
      </c>
      <c r="H136" s="47">
        <v>0</v>
      </c>
      <c r="I136" s="47">
        <v>11287422</v>
      </c>
      <c r="J136" s="47">
        <v>103816</v>
      </c>
      <c r="K136" s="47">
        <v>0</v>
      </c>
      <c r="L136" s="47">
        <v>0</v>
      </c>
      <c r="M136" s="47">
        <v>0</v>
      </c>
      <c r="N136" s="47">
        <f>SUM(D136:M136)</f>
        <v>103930682</v>
      </c>
      <c r="O136" s="48">
        <f t="shared" si="19"/>
        <v>195.70348094949367</v>
      </c>
      <c r="P136" s="9"/>
    </row>
    <row r="137" spans="1:16">
      <c r="A137" s="12"/>
      <c r="B137" s="25">
        <v>384</v>
      </c>
      <c r="C137" s="20" t="s">
        <v>139</v>
      </c>
      <c r="D137" s="47">
        <v>0</v>
      </c>
      <c r="E137" s="47">
        <v>0</v>
      </c>
      <c r="F137" s="47">
        <v>0</v>
      </c>
      <c r="G137" s="47">
        <v>7000000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ref="N137:N145" si="21">SUM(D137:M137)</f>
        <v>7000000</v>
      </c>
      <c r="O137" s="48">
        <f t="shared" si="19"/>
        <v>13.181135159359924</v>
      </c>
      <c r="P137" s="9"/>
    </row>
    <row r="138" spans="1:16">
      <c r="A138" s="12"/>
      <c r="B138" s="25">
        <v>389.1</v>
      </c>
      <c r="C138" s="20" t="s">
        <v>245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408073</v>
      </c>
      <c r="J138" s="47">
        <v>348936</v>
      </c>
      <c r="K138" s="47">
        <v>0</v>
      </c>
      <c r="L138" s="47">
        <v>0</v>
      </c>
      <c r="M138" s="47">
        <v>0</v>
      </c>
      <c r="N138" s="47">
        <f t="shared" si="21"/>
        <v>757009</v>
      </c>
      <c r="O138" s="48">
        <f t="shared" si="19"/>
        <v>1.4254625636931282</v>
      </c>
      <c r="P138" s="9"/>
    </row>
    <row r="139" spans="1:16">
      <c r="A139" s="12"/>
      <c r="B139" s="25">
        <v>389.2</v>
      </c>
      <c r="C139" s="20" t="s">
        <v>246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8894350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1"/>
        <v>8894350</v>
      </c>
      <c r="O139" s="48">
        <f t="shared" si="19"/>
        <v>16.748232786378992</v>
      </c>
      <c r="P139" s="9"/>
    </row>
    <row r="140" spans="1:16">
      <c r="A140" s="12"/>
      <c r="B140" s="25">
        <v>389.3</v>
      </c>
      <c r="C140" s="20" t="s">
        <v>247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6064752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1"/>
        <v>6064752</v>
      </c>
      <c r="O140" s="48">
        <f t="shared" si="19"/>
        <v>11.420045117142632</v>
      </c>
      <c r="P140" s="9"/>
    </row>
    <row r="141" spans="1:16">
      <c r="A141" s="12"/>
      <c r="B141" s="25">
        <v>389.5</v>
      </c>
      <c r="C141" s="20" t="s">
        <v>227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9057656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1"/>
        <v>9057656</v>
      </c>
      <c r="O141" s="48">
        <f t="shared" si="19"/>
        <v>17.055741137569626</v>
      </c>
      <c r="P141" s="9"/>
    </row>
    <row r="142" spans="1:16">
      <c r="A142" s="12"/>
      <c r="B142" s="25">
        <v>389.6</v>
      </c>
      <c r="C142" s="20" t="s">
        <v>248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628907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1"/>
        <v>628907</v>
      </c>
      <c r="O142" s="48">
        <f t="shared" si="19"/>
        <v>1.1842440242382246</v>
      </c>
      <c r="P142" s="9"/>
    </row>
    <row r="143" spans="1:16">
      <c r="A143" s="12"/>
      <c r="B143" s="25">
        <v>389.7</v>
      </c>
      <c r="C143" s="20" t="s">
        <v>232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578681</v>
      </c>
      <c r="J143" s="47">
        <v>8853</v>
      </c>
      <c r="K143" s="47">
        <v>0</v>
      </c>
      <c r="L143" s="47">
        <v>0</v>
      </c>
      <c r="M143" s="47">
        <v>0</v>
      </c>
      <c r="N143" s="47">
        <f t="shared" si="21"/>
        <v>587534</v>
      </c>
      <c r="O143" s="48">
        <f t="shared" si="19"/>
        <v>1.106337866388482</v>
      </c>
      <c r="P143" s="9"/>
    </row>
    <row r="144" spans="1:16">
      <c r="A144" s="12"/>
      <c r="B144" s="25">
        <v>389.8</v>
      </c>
      <c r="C144" s="20" t="s">
        <v>228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1542138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1"/>
        <v>1542138</v>
      </c>
      <c r="O144" s="48">
        <f t="shared" si="19"/>
        <v>2.9038756303407136</v>
      </c>
      <c r="P144" s="9"/>
    </row>
    <row r="145" spans="1:119" ht="15.75" thickBot="1">
      <c r="A145" s="12"/>
      <c r="B145" s="25">
        <v>389.9</v>
      </c>
      <c r="C145" s="20" t="s">
        <v>229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2402928</v>
      </c>
      <c r="J145" s="47">
        <v>35629</v>
      </c>
      <c r="K145" s="47">
        <v>0</v>
      </c>
      <c r="L145" s="47">
        <v>0</v>
      </c>
      <c r="M145" s="47">
        <v>0</v>
      </c>
      <c r="N145" s="47">
        <f t="shared" si="21"/>
        <v>2438557</v>
      </c>
      <c r="O145" s="48">
        <f t="shared" si="19"/>
        <v>4.5918499158290373</v>
      </c>
      <c r="P145" s="9"/>
    </row>
    <row r="146" spans="1:119" ht="16.5" thickBot="1">
      <c r="A146" s="14" t="s">
        <v>113</v>
      </c>
      <c r="B146" s="23"/>
      <c r="C146" s="22"/>
      <c r="D146" s="15">
        <f t="shared" ref="D146:M146" si="22">SUM(D5,D15,D28,D60,D113,D125,D135)</f>
        <v>248962694</v>
      </c>
      <c r="E146" s="15">
        <f t="shared" si="22"/>
        <v>282482264</v>
      </c>
      <c r="F146" s="15">
        <f t="shared" si="22"/>
        <v>38714500</v>
      </c>
      <c r="G146" s="15">
        <f t="shared" si="22"/>
        <v>28430287</v>
      </c>
      <c r="H146" s="15">
        <f t="shared" si="22"/>
        <v>0</v>
      </c>
      <c r="I146" s="15">
        <f t="shared" si="22"/>
        <v>104235869</v>
      </c>
      <c r="J146" s="15">
        <f t="shared" si="22"/>
        <v>71337242</v>
      </c>
      <c r="K146" s="15">
        <f t="shared" si="22"/>
        <v>368181</v>
      </c>
      <c r="L146" s="15">
        <f t="shared" si="22"/>
        <v>0</v>
      </c>
      <c r="M146" s="15">
        <f t="shared" si="22"/>
        <v>18359392</v>
      </c>
      <c r="N146" s="15">
        <f>SUM(D146:M146)</f>
        <v>792890429</v>
      </c>
      <c r="O146" s="38">
        <f t="shared" si="19"/>
        <v>1493.027987315982</v>
      </c>
      <c r="P146" s="6"/>
      <c r="Q146" s="2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1:119">
      <c r="A147" s="16"/>
      <c r="B147" s="18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9"/>
    </row>
    <row r="148" spans="1:119">
      <c r="A148" s="41"/>
      <c r="B148" s="42"/>
      <c r="C148" s="42"/>
      <c r="D148" s="43"/>
      <c r="E148" s="43"/>
      <c r="F148" s="43"/>
      <c r="G148" s="43"/>
      <c r="H148" s="43"/>
      <c r="I148" s="43"/>
      <c r="J148" s="43"/>
      <c r="K148" s="43"/>
      <c r="L148" s="50" t="s">
        <v>293</v>
      </c>
      <c r="M148" s="50"/>
      <c r="N148" s="50"/>
      <c r="O148" s="44">
        <v>531062</v>
      </c>
    </row>
    <row r="149" spans="1:119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3"/>
    </row>
    <row r="150" spans="1:119" ht="15.75" customHeight="1" thickBot="1">
      <c r="A150" s="54" t="s">
        <v>173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6"/>
    </row>
  </sheetData>
  <mergeCells count="10">
    <mergeCell ref="L148:N148"/>
    <mergeCell ref="A149:O149"/>
    <mergeCell ref="A150:O1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171179707</v>
      </c>
      <c r="E5" s="27">
        <f t="shared" si="0"/>
        <v>118033290</v>
      </c>
      <c r="F5" s="27">
        <f t="shared" si="0"/>
        <v>3000698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292213695</v>
      </c>
      <c r="O5" s="33">
        <f t="shared" ref="O5:O36" si="1">(N5/O$151)</f>
        <v>558.29366360657616</v>
      </c>
      <c r="P5" s="6"/>
    </row>
    <row r="6" spans="1:133">
      <c r="A6" s="12"/>
      <c r="B6" s="25">
        <v>311</v>
      </c>
      <c r="C6" s="20" t="s">
        <v>3</v>
      </c>
      <c r="D6" s="47">
        <v>170966806</v>
      </c>
      <c r="E6" s="47">
        <v>68287965</v>
      </c>
      <c r="F6" s="47">
        <v>3000698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242255469</v>
      </c>
      <c r="O6" s="48">
        <f t="shared" si="1"/>
        <v>462.84515623656631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21531936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21531936</v>
      </c>
      <c r="O7" s="48">
        <f t="shared" si="1"/>
        <v>41.138193177367434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2635719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2635719</v>
      </c>
      <c r="O8" s="48">
        <f t="shared" si="1"/>
        <v>5.0357161280461593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8382611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8382611</v>
      </c>
      <c r="O9" s="48">
        <f t="shared" si="1"/>
        <v>16.015534815295993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6204458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6204458</v>
      </c>
      <c r="O10" s="48">
        <f t="shared" si="1"/>
        <v>11.854028906869441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7867811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7867811</v>
      </c>
      <c r="O11" s="48">
        <f t="shared" si="1"/>
        <v>15.031975239059619</v>
      </c>
      <c r="P11" s="9"/>
    </row>
    <row r="12" spans="1:133">
      <c r="A12" s="12"/>
      <c r="B12" s="25">
        <v>315</v>
      </c>
      <c r="C12" s="20" t="s">
        <v>194</v>
      </c>
      <c r="D12" s="47">
        <v>0</v>
      </c>
      <c r="E12" s="47">
        <v>2976169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2976169</v>
      </c>
      <c r="O12" s="48">
        <f t="shared" si="1"/>
        <v>5.6861684546383779</v>
      </c>
      <c r="P12" s="9"/>
    </row>
    <row r="13" spans="1:133">
      <c r="A13" s="12"/>
      <c r="B13" s="25">
        <v>316</v>
      </c>
      <c r="C13" s="20" t="s">
        <v>195</v>
      </c>
      <c r="D13" s="47">
        <v>106033</v>
      </c>
      <c r="E13" s="47">
        <v>146621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252654</v>
      </c>
      <c r="O13" s="48">
        <f t="shared" si="1"/>
        <v>0.48271224004356089</v>
      </c>
      <c r="P13" s="9"/>
    </row>
    <row r="14" spans="1:133">
      <c r="A14" s="12"/>
      <c r="B14" s="25">
        <v>319</v>
      </c>
      <c r="C14" s="20" t="s">
        <v>235</v>
      </c>
      <c r="D14" s="47">
        <v>106868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106868</v>
      </c>
      <c r="O14" s="48">
        <f t="shared" si="1"/>
        <v>0.20417840868925594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SUM(D16:D27)</f>
        <v>520402</v>
      </c>
      <c r="E15" s="32">
        <f t="shared" si="3"/>
        <v>13065004</v>
      </c>
      <c r="F15" s="32">
        <f t="shared" si="3"/>
        <v>0</v>
      </c>
      <c r="G15" s="32">
        <f t="shared" si="3"/>
        <v>160953</v>
      </c>
      <c r="H15" s="32">
        <f t="shared" si="3"/>
        <v>0</v>
      </c>
      <c r="I15" s="32">
        <f t="shared" si="3"/>
        <v>8883874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22630233</v>
      </c>
      <c r="O15" s="46">
        <f t="shared" si="1"/>
        <v>43.236562508955778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1776243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1776243</v>
      </c>
      <c r="O16" s="48">
        <f t="shared" si="1"/>
        <v>3.3936301716643897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419845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5" si="4">SUM(D17:M17)</f>
        <v>419845</v>
      </c>
      <c r="O17" s="48">
        <f t="shared" si="1"/>
        <v>0.80214174492028156</v>
      </c>
      <c r="P17" s="9"/>
    </row>
    <row r="18" spans="1:16">
      <c r="A18" s="12"/>
      <c r="B18" s="25">
        <v>323.89999999999998</v>
      </c>
      <c r="C18" s="20" t="s">
        <v>22</v>
      </c>
      <c r="D18" s="47">
        <v>283810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283810</v>
      </c>
      <c r="O18" s="48">
        <f t="shared" si="1"/>
        <v>0.54223784640956807</v>
      </c>
      <c r="P18" s="9"/>
    </row>
    <row r="19" spans="1:16">
      <c r="A19" s="12"/>
      <c r="B19" s="25">
        <v>324.11</v>
      </c>
      <c r="C19" s="20" t="s">
        <v>23</v>
      </c>
      <c r="D19" s="47">
        <v>0</v>
      </c>
      <c r="E19" s="47">
        <v>100769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100769</v>
      </c>
      <c r="O19" s="48">
        <f t="shared" si="1"/>
        <v>0.19252586429246951</v>
      </c>
      <c r="P19" s="9"/>
    </row>
    <row r="20" spans="1:16">
      <c r="A20" s="12"/>
      <c r="B20" s="25">
        <v>324.12</v>
      </c>
      <c r="C20" s="20" t="s">
        <v>157</v>
      </c>
      <c r="D20" s="47">
        <v>0</v>
      </c>
      <c r="E20" s="47">
        <v>1086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1086</v>
      </c>
      <c r="O20" s="48">
        <f t="shared" si="1"/>
        <v>2.0748750967224234E-3</v>
      </c>
      <c r="P20" s="9"/>
    </row>
    <row r="21" spans="1:16">
      <c r="A21" s="12"/>
      <c r="B21" s="25">
        <v>324.31</v>
      </c>
      <c r="C21" s="20" t="s">
        <v>24</v>
      </c>
      <c r="D21" s="47">
        <v>0</v>
      </c>
      <c r="E21" s="47">
        <v>3357778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3357778</v>
      </c>
      <c r="O21" s="48">
        <f t="shared" si="1"/>
        <v>6.415257783169821</v>
      </c>
      <c r="P21" s="9"/>
    </row>
    <row r="22" spans="1:16">
      <c r="A22" s="12"/>
      <c r="B22" s="25">
        <v>324.32</v>
      </c>
      <c r="C22" s="20" t="s">
        <v>158</v>
      </c>
      <c r="D22" s="47">
        <v>0</v>
      </c>
      <c r="E22" s="47">
        <v>1884206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1884206</v>
      </c>
      <c r="O22" s="48">
        <f t="shared" si="1"/>
        <v>3.599900650547855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205470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205470</v>
      </c>
      <c r="O23" s="48">
        <f t="shared" si="1"/>
        <v>0.39256407562021761</v>
      </c>
      <c r="P23" s="9"/>
    </row>
    <row r="24" spans="1:16">
      <c r="A24" s="12"/>
      <c r="B24" s="25">
        <v>325.10000000000002</v>
      </c>
      <c r="C24" s="20" t="s">
        <v>26</v>
      </c>
      <c r="D24" s="47">
        <v>0</v>
      </c>
      <c r="E24" s="47">
        <v>272663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272663</v>
      </c>
      <c r="O24" s="48">
        <f t="shared" si="1"/>
        <v>0.52094076288915847</v>
      </c>
      <c r="P24" s="9"/>
    </row>
    <row r="25" spans="1:16">
      <c r="A25" s="12"/>
      <c r="B25" s="25">
        <v>325.2</v>
      </c>
      <c r="C25" s="20" t="s">
        <v>189</v>
      </c>
      <c r="D25" s="47">
        <v>0</v>
      </c>
      <c r="E25" s="47">
        <v>4814188</v>
      </c>
      <c r="F25" s="47">
        <v>0</v>
      </c>
      <c r="G25" s="47">
        <v>0</v>
      </c>
      <c r="H25" s="47">
        <v>0</v>
      </c>
      <c r="I25" s="47">
        <v>8450109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13264297</v>
      </c>
      <c r="O25" s="48">
        <f t="shared" si="1"/>
        <v>25.342320000764225</v>
      </c>
      <c r="P25" s="9"/>
    </row>
    <row r="26" spans="1:16">
      <c r="A26" s="12"/>
      <c r="B26" s="25">
        <v>329</v>
      </c>
      <c r="C26" s="20" t="s">
        <v>27</v>
      </c>
      <c r="D26" s="47">
        <v>33581</v>
      </c>
      <c r="E26" s="47">
        <v>610564</v>
      </c>
      <c r="F26" s="47">
        <v>0</v>
      </c>
      <c r="G26" s="47">
        <v>160953</v>
      </c>
      <c r="H26" s="47">
        <v>0</v>
      </c>
      <c r="I26" s="47">
        <v>13920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819018</v>
      </c>
      <c r="O26" s="48">
        <f t="shared" si="1"/>
        <v>1.5647882614801158</v>
      </c>
      <c r="P26" s="9"/>
    </row>
    <row r="27" spans="1:16">
      <c r="A27" s="12"/>
      <c r="B27" s="25">
        <v>367</v>
      </c>
      <c r="C27" s="20" t="s">
        <v>190</v>
      </c>
      <c r="D27" s="47">
        <v>203011</v>
      </c>
      <c r="E27" s="47">
        <v>42037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245048</v>
      </c>
      <c r="O27" s="48">
        <f t="shared" si="1"/>
        <v>0.46818047210095431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SUM(D29:D61)</f>
        <v>9944169</v>
      </c>
      <c r="E28" s="32">
        <f t="shared" si="5"/>
        <v>78625836</v>
      </c>
      <c r="F28" s="32">
        <f t="shared" si="5"/>
        <v>657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5393625</v>
      </c>
      <c r="N28" s="45">
        <f>SUM(D28:M28)</f>
        <v>93964287</v>
      </c>
      <c r="O28" s="46">
        <f t="shared" si="1"/>
        <v>179.52500835872794</v>
      </c>
      <c r="P28" s="10"/>
    </row>
    <row r="29" spans="1:16">
      <c r="A29" s="12"/>
      <c r="B29" s="25">
        <v>331.1</v>
      </c>
      <c r="C29" s="20" t="s">
        <v>28</v>
      </c>
      <c r="D29" s="47">
        <v>0</v>
      </c>
      <c r="E29" s="47">
        <v>29164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29164</v>
      </c>
      <c r="O29" s="48">
        <f t="shared" si="1"/>
        <v>5.5719758122295356E-2</v>
      </c>
      <c r="P29" s="9"/>
    </row>
    <row r="30" spans="1:16">
      <c r="A30" s="12"/>
      <c r="B30" s="25">
        <v>331.2</v>
      </c>
      <c r="C30" s="20" t="s">
        <v>29</v>
      </c>
      <c r="D30" s="47">
        <v>156956</v>
      </c>
      <c r="E30" s="47">
        <v>614873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771829</v>
      </c>
      <c r="O30" s="48">
        <f t="shared" si="1"/>
        <v>1.4746305442248355</v>
      </c>
      <c r="P30" s="9"/>
    </row>
    <row r="31" spans="1:16">
      <c r="A31" s="12"/>
      <c r="B31" s="25">
        <v>331.39</v>
      </c>
      <c r="C31" s="20" t="s">
        <v>34</v>
      </c>
      <c r="D31" s="47">
        <v>0</v>
      </c>
      <c r="E31" s="47">
        <v>19505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0" si="6">SUM(D31:M31)</f>
        <v>19505</v>
      </c>
      <c r="O31" s="48">
        <f t="shared" si="1"/>
        <v>3.7265597386345183E-2</v>
      </c>
      <c r="P31" s="9"/>
    </row>
    <row r="32" spans="1:16">
      <c r="A32" s="12"/>
      <c r="B32" s="25">
        <v>331.49</v>
      </c>
      <c r="C32" s="20" t="s">
        <v>37</v>
      </c>
      <c r="D32" s="47">
        <v>0</v>
      </c>
      <c r="E32" s="47">
        <v>12360854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12360854</v>
      </c>
      <c r="O32" s="48">
        <f t="shared" si="1"/>
        <v>23.616232172027399</v>
      </c>
      <c r="P32" s="9"/>
    </row>
    <row r="33" spans="1:16">
      <c r="A33" s="12"/>
      <c r="B33" s="25">
        <v>331.5</v>
      </c>
      <c r="C33" s="20" t="s">
        <v>31</v>
      </c>
      <c r="D33" s="47">
        <v>0</v>
      </c>
      <c r="E33" s="47">
        <v>20008777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20008777</v>
      </c>
      <c r="O33" s="48">
        <f t="shared" si="1"/>
        <v>38.228096789293183</v>
      </c>
      <c r="P33" s="9"/>
    </row>
    <row r="34" spans="1:16">
      <c r="A34" s="12"/>
      <c r="B34" s="25">
        <v>331.61</v>
      </c>
      <c r="C34" s="20" t="s">
        <v>253</v>
      </c>
      <c r="D34" s="47">
        <v>0</v>
      </c>
      <c r="E34" s="47">
        <v>601626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601626</v>
      </c>
      <c r="O34" s="48">
        <f t="shared" si="1"/>
        <v>1.1494464133892492</v>
      </c>
      <c r="P34" s="9"/>
    </row>
    <row r="35" spans="1:16">
      <c r="A35" s="12"/>
      <c r="B35" s="25">
        <v>331.62</v>
      </c>
      <c r="C35" s="20" t="s">
        <v>236</v>
      </c>
      <c r="D35" s="47">
        <v>0</v>
      </c>
      <c r="E35" s="47">
        <v>1382898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1382898</v>
      </c>
      <c r="O35" s="48">
        <f t="shared" si="1"/>
        <v>2.6421184360103553</v>
      </c>
      <c r="P35" s="9"/>
    </row>
    <row r="36" spans="1:16">
      <c r="A36" s="12"/>
      <c r="B36" s="25">
        <v>331.65</v>
      </c>
      <c r="C36" s="20" t="s">
        <v>160</v>
      </c>
      <c r="D36" s="47">
        <v>45995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690153</v>
      </c>
      <c r="N36" s="47">
        <f t="shared" si="6"/>
        <v>736148</v>
      </c>
      <c r="O36" s="48">
        <f t="shared" si="1"/>
        <v>1.4064596249558181</v>
      </c>
      <c r="P36" s="9"/>
    </row>
    <row r="37" spans="1:16">
      <c r="A37" s="12"/>
      <c r="B37" s="25">
        <v>331.69</v>
      </c>
      <c r="C37" s="20" t="s">
        <v>38</v>
      </c>
      <c r="D37" s="47">
        <v>0</v>
      </c>
      <c r="E37" s="47">
        <v>1232131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1232131</v>
      </c>
      <c r="O37" s="48">
        <f t="shared" ref="O37:O68" si="7">(N37/O$151)</f>
        <v>2.3540680734803834</v>
      </c>
      <c r="P37" s="9"/>
    </row>
    <row r="38" spans="1:16">
      <c r="A38" s="12"/>
      <c r="B38" s="25">
        <v>331.7</v>
      </c>
      <c r="C38" s="20" t="s">
        <v>161</v>
      </c>
      <c r="D38" s="47">
        <v>0</v>
      </c>
      <c r="E38" s="47">
        <v>4505171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4505171</v>
      </c>
      <c r="O38" s="48">
        <f t="shared" si="7"/>
        <v>8.6074282821142329</v>
      </c>
      <c r="P38" s="9"/>
    </row>
    <row r="39" spans="1:16">
      <c r="A39" s="12"/>
      <c r="B39" s="25">
        <v>333</v>
      </c>
      <c r="C39" s="20" t="s">
        <v>4</v>
      </c>
      <c r="D39" s="47">
        <v>0</v>
      </c>
      <c r="E39" s="47">
        <v>44523</v>
      </c>
      <c r="F39" s="47">
        <v>657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45180</v>
      </c>
      <c r="O39" s="48">
        <f t="shared" si="7"/>
        <v>8.6319389382982586E-2</v>
      </c>
      <c r="P39" s="9"/>
    </row>
    <row r="40" spans="1:16">
      <c r="A40" s="12"/>
      <c r="B40" s="25">
        <v>334.2</v>
      </c>
      <c r="C40" s="20" t="s">
        <v>33</v>
      </c>
      <c r="D40" s="47">
        <v>0</v>
      </c>
      <c r="E40" s="47">
        <v>154874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154874</v>
      </c>
      <c r="O40" s="48">
        <f t="shared" si="7"/>
        <v>0.29589705868304661</v>
      </c>
      <c r="P40" s="9"/>
    </row>
    <row r="41" spans="1:16">
      <c r="A41" s="12"/>
      <c r="B41" s="25">
        <v>334.39</v>
      </c>
      <c r="C41" s="20" t="s">
        <v>40</v>
      </c>
      <c r="D41" s="47">
        <v>0</v>
      </c>
      <c r="E41" s="47">
        <v>382322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382322</v>
      </c>
      <c r="O41" s="48">
        <f t="shared" si="7"/>
        <v>0.73045156236566333</v>
      </c>
      <c r="P41" s="9"/>
    </row>
    <row r="42" spans="1:16">
      <c r="A42" s="12"/>
      <c r="B42" s="25">
        <v>334.49</v>
      </c>
      <c r="C42" s="20" t="s">
        <v>43</v>
      </c>
      <c r="D42" s="47">
        <v>0</v>
      </c>
      <c r="E42" s="47">
        <v>1354861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1354861</v>
      </c>
      <c r="O42" s="48">
        <f t="shared" si="7"/>
        <v>2.5885518862066661</v>
      </c>
      <c r="P42" s="9"/>
    </row>
    <row r="43" spans="1:16">
      <c r="A43" s="12"/>
      <c r="B43" s="25">
        <v>334.5</v>
      </c>
      <c r="C43" s="20" t="s">
        <v>44</v>
      </c>
      <c r="D43" s="47">
        <v>0</v>
      </c>
      <c r="E43" s="47">
        <v>1582868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1582868</v>
      </c>
      <c r="O43" s="48">
        <f t="shared" si="7"/>
        <v>3.0241743964998422</v>
      </c>
      <c r="P43" s="9"/>
    </row>
    <row r="44" spans="1:16">
      <c r="A44" s="12"/>
      <c r="B44" s="25">
        <v>334.61</v>
      </c>
      <c r="C44" s="20" t="s">
        <v>163</v>
      </c>
      <c r="D44" s="47">
        <v>0</v>
      </c>
      <c r="E44" s="47">
        <v>91319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91319</v>
      </c>
      <c r="O44" s="48">
        <f t="shared" si="7"/>
        <v>0.17447101193148709</v>
      </c>
      <c r="P44" s="9"/>
    </row>
    <row r="45" spans="1:16">
      <c r="A45" s="12"/>
      <c r="B45" s="25">
        <v>334.7</v>
      </c>
      <c r="C45" s="20" t="s">
        <v>46</v>
      </c>
      <c r="D45" s="47">
        <v>0</v>
      </c>
      <c r="E45" s="47">
        <v>500850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500850</v>
      </c>
      <c r="O45" s="48">
        <f t="shared" si="7"/>
        <v>0.95690717513206791</v>
      </c>
      <c r="P45" s="9"/>
    </row>
    <row r="46" spans="1:16">
      <c r="A46" s="12"/>
      <c r="B46" s="25">
        <v>334.89</v>
      </c>
      <c r="C46" s="20" t="s">
        <v>164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2221622</v>
      </c>
      <c r="N46" s="47">
        <f t="shared" si="8"/>
        <v>2221622</v>
      </c>
      <c r="O46" s="48">
        <f t="shared" si="7"/>
        <v>4.2445563187206847</v>
      </c>
      <c r="P46" s="9"/>
    </row>
    <row r="47" spans="1:16">
      <c r="A47" s="12"/>
      <c r="B47" s="25">
        <v>335.12</v>
      </c>
      <c r="C47" s="20" t="s">
        <v>196</v>
      </c>
      <c r="D47" s="47">
        <v>8864368</v>
      </c>
      <c r="E47" s="47">
        <v>181900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9046268</v>
      </c>
      <c r="O47" s="48">
        <f t="shared" si="7"/>
        <v>17.283495572262396</v>
      </c>
      <c r="P47" s="9"/>
    </row>
    <row r="48" spans="1:16">
      <c r="A48" s="12"/>
      <c r="B48" s="25">
        <v>335.13</v>
      </c>
      <c r="C48" s="20" t="s">
        <v>197</v>
      </c>
      <c r="D48" s="47">
        <v>81235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81235</v>
      </c>
      <c r="O48" s="48">
        <f t="shared" si="7"/>
        <v>0.15520486048088955</v>
      </c>
      <c r="P48" s="9"/>
    </row>
    <row r="49" spans="1:16">
      <c r="A49" s="12"/>
      <c r="B49" s="25">
        <v>335.14</v>
      </c>
      <c r="C49" s="20" t="s">
        <v>198</v>
      </c>
      <c r="D49" s="47">
        <v>0</v>
      </c>
      <c r="E49" s="47">
        <v>149883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149883</v>
      </c>
      <c r="O49" s="48">
        <f t="shared" si="7"/>
        <v>0.28636142184350549</v>
      </c>
      <c r="P49" s="9"/>
    </row>
    <row r="50" spans="1:16">
      <c r="A50" s="12"/>
      <c r="B50" s="25">
        <v>335.15</v>
      </c>
      <c r="C50" s="20" t="s">
        <v>199</v>
      </c>
      <c r="D50" s="47">
        <v>213742</v>
      </c>
      <c r="E50" s="47">
        <v>8771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222513</v>
      </c>
      <c r="O50" s="48">
        <f t="shared" si="7"/>
        <v>0.42512585856077034</v>
      </c>
      <c r="P50" s="9"/>
    </row>
    <row r="51" spans="1:16">
      <c r="A51" s="12"/>
      <c r="B51" s="25">
        <v>335.16</v>
      </c>
      <c r="C51" s="20" t="s">
        <v>200</v>
      </c>
      <c r="D51" s="47">
        <v>292174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292174</v>
      </c>
      <c r="O51" s="48">
        <f t="shared" si="7"/>
        <v>0.55821782367382811</v>
      </c>
      <c r="P51" s="9"/>
    </row>
    <row r="52" spans="1:16">
      <c r="A52" s="12"/>
      <c r="B52" s="25">
        <v>335.18</v>
      </c>
      <c r="C52" s="20" t="s">
        <v>201</v>
      </c>
      <c r="D52" s="47">
        <v>0</v>
      </c>
      <c r="E52" s="47">
        <v>20995101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20995101</v>
      </c>
      <c r="O52" s="48">
        <f t="shared" si="7"/>
        <v>40.112534270784572</v>
      </c>
      <c r="P52" s="9"/>
    </row>
    <row r="53" spans="1:16">
      <c r="A53" s="12"/>
      <c r="B53" s="25">
        <v>335.19</v>
      </c>
      <c r="C53" s="20" t="s">
        <v>202</v>
      </c>
      <c r="D53" s="47">
        <v>2246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2246</v>
      </c>
      <c r="O53" s="48">
        <f t="shared" si="7"/>
        <v>4.2911321061128568E-3</v>
      </c>
      <c r="P53" s="9"/>
    </row>
    <row r="54" spans="1:16">
      <c r="A54" s="12"/>
      <c r="B54" s="25">
        <v>335.21</v>
      </c>
      <c r="C54" s="20" t="s">
        <v>55</v>
      </c>
      <c r="D54" s="47">
        <v>0</v>
      </c>
      <c r="E54" s="47">
        <v>50954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50954</v>
      </c>
      <c r="O54" s="48">
        <f t="shared" si="7"/>
        <v>9.7350999703862212E-2</v>
      </c>
      <c r="P54" s="9"/>
    </row>
    <row r="55" spans="1:16">
      <c r="A55" s="12"/>
      <c r="B55" s="25">
        <v>335.22</v>
      </c>
      <c r="C55" s="20" t="s">
        <v>56</v>
      </c>
      <c r="D55" s="47">
        <v>0</v>
      </c>
      <c r="E55" s="47">
        <v>2088268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2088268</v>
      </c>
      <c r="O55" s="48">
        <f t="shared" si="7"/>
        <v>3.9897746486946053</v>
      </c>
      <c r="P55" s="9"/>
    </row>
    <row r="56" spans="1:16">
      <c r="A56" s="12"/>
      <c r="B56" s="25">
        <v>335.49</v>
      </c>
      <c r="C56" s="20" t="s">
        <v>57</v>
      </c>
      <c r="D56" s="47">
        <v>0</v>
      </c>
      <c r="E56" s="47">
        <v>8123659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8123659</v>
      </c>
      <c r="O56" s="48">
        <f t="shared" si="7"/>
        <v>15.520789828144553</v>
      </c>
      <c r="P56" s="9"/>
    </row>
    <row r="57" spans="1:16">
      <c r="A57" s="12"/>
      <c r="B57" s="25">
        <v>335.5</v>
      </c>
      <c r="C57" s="20" t="s">
        <v>238</v>
      </c>
      <c r="D57" s="47">
        <v>0</v>
      </c>
      <c r="E57" s="47">
        <v>2015996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2015996</v>
      </c>
      <c r="O57" s="48">
        <f t="shared" si="7"/>
        <v>3.8516941947440317</v>
      </c>
      <c r="P57" s="9"/>
    </row>
    <row r="58" spans="1:16">
      <c r="A58" s="12"/>
      <c r="B58" s="25">
        <v>337.3</v>
      </c>
      <c r="C58" s="20" t="s">
        <v>61</v>
      </c>
      <c r="D58" s="47">
        <v>0</v>
      </c>
      <c r="E58" s="47">
        <v>9988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3" si="9">SUM(D58:M58)</f>
        <v>9988</v>
      </c>
      <c r="O58" s="48">
        <f t="shared" si="7"/>
        <v>1.9082737077406597E-2</v>
      </c>
      <c r="P58" s="9"/>
    </row>
    <row r="59" spans="1:16">
      <c r="A59" s="12"/>
      <c r="B59" s="25">
        <v>337.7</v>
      </c>
      <c r="C59" s="20" t="s">
        <v>63</v>
      </c>
      <c r="D59" s="47">
        <v>0</v>
      </c>
      <c r="E59" s="47">
        <v>134700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134700</v>
      </c>
      <c r="O59" s="48">
        <f t="shared" si="7"/>
        <v>0.25735329238352711</v>
      </c>
      <c r="P59" s="9"/>
    </row>
    <row r="60" spans="1:16">
      <c r="A60" s="12"/>
      <c r="B60" s="25">
        <v>337.9</v>
      </c>
      <c r="C60" s="20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2481850</v>
      </c>
      <c r="N60" s="47">
        <f t="shared" si="9"/>
        <v>2481850</v>
      </c>
      <c r="O60" s="48">
        <f t="shared" si="7"/>
        <v>4.7417391885824554</v>
      </c>
      <c r="P60" s="9"/>
    </row>
    <row r="61" spans="1:16">
      <c r="A61" s="12"/>
      <c r="B61" s="25">
        <v>339</v>
      </c>
      <c r="C61" s="20" t="s">
        <v>165</v>
      </c>
      <c r="D61" s="47">
        <v>287453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287453</v>
      </c>
      <c r="O61" s="48">
        <f t="shared" si="7"/>
        <v>0.54919803975888648</v>
      </c>
      <c r="P61" s="9"/>
    </row>
    <row r="62" spans="1:16" ht="15.75">
      <c r="A62" s="29" t="s">
        <v>69</v>
      </c>
      <c r="B62" s="30"/>
      <c r="C62" s="31"/>
      <c r="D62" s="32">
        <f t="shared" ref="D62:M62" si="10">SUM(D63:D114)</f>
        <v>37539928</v>
      </c>
      <c r="E62" s="32">
        <f t="shared" si="10"/>
        <v>21100820</v>
      </c>
      <c r="F62" s="32">
        <f t="shared" si="10"/>
        <v>0</v>
      </c>
      <c r="G62" s="32">
        <f t="shared" si="10"/>
        <v>922944</v>
      </c>
      <c r="H62" s="32">
        <f t="shared" si="10"/>
        <v>0</v>
      </c>
      <c r="I62" s="32">
        <f t="shared" si="10"/>
        <v>52551128</v>
      </c>
      <c r="J62" s="32">
        <f t="shared" si="10"/>
        <v>69322683</v>
      </c>
      <c r="K62" s="32">
        <f t="shared" si="10"/>
        <v>0</v>
      </c>
      <c r="L62" s="32">
        <f t="shared" si="10"/>
        <v>0</v>
      </c>
      <c r="M62" s="32">
        <f t="shared" si="10"/>
        <v>11260842</v>
      </c>
      <c r="N62" s="32">
        <f t="shared" si="9"/>
        <v>192698345</v>
      </c>
      <c r="O62" s="46">
        <f t="shared" si="7"/>
        <v>368.16298086567764</v>
      </c>
      <c r="P62" s="10"/>
    </row>
    <row r="63" spans="1:16">
      <c r="A63" s="12"/>
      <c r="B63" s="25">
        <v>341.1</v>
      </c>
      <c r="C63" s="20" t="s">
        <v>203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2364377</v>
      </c>
      <c r="N63" s="47">
        <f t="shared" si="9"/>
        <v>2364377</v>
      </c>
      <c r="O63" s="48">
        <f t="shared" si="7"/>
        <v>4.5172992233547635</v>
      </c>
      <c r="P63" s="9"/>
    </row>
    <row r="64" spans="1:16">
      <c r="A64" s="12"/>
      <c r="B64" s="25">
        <v>341.15</v>
      </c>
      <c r="C64" s="20" t="s">
        <v>204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1280602</v>
      </c>
      <c r="N64" s="47">
        <f t="shared" ref="N64:N114" si="11">SUM(D64:M64)</f>
        <v>1280602</v>
      </c>
      <c r="O64" s="48">
        <f t="shared" si="7"/>
        <v>2.4466751368443176</v>
      </c>
      <c r="P64" s="9"/>
    </row>
    <row r="65" spans="1:16">
      <c r="A65" s="12"/>
      <c r="B65" s="25">
        <v>341.16</v>
      </c>
      <c r="C65" s="20" t="s">
        <v>240</v>
      </c>
      <c r="D65" s="47">
        <v>1001279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1001279</v>
      </c>
      <c r="O65" s="48">
        <f t="shared" si="7"/>
        <v>1.913010001815038</v>
      </c>
      <c r="P65" s="9"/>
    </row>
    <row r="66" spans="1:16">
      <c r="A66" s="12"/>
      <c r="B66" s="25">
        <v>341.2</v>
      </c>
      <c r="C66" s="20" t="s">
        <v>205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69322683</v>
      </c>
      <c r="K66" s="47">
        <v>0</v>
      </c>
      <c r="L66" s="47">
        <v>0</v>
      </c>
      <c r="M66" s="47">
        <v>0</v>
      </c>
      <c r="N66" s="47">
        <f t="shared" si="11"/>
        <v>69322683</v>
      </c>
      <c r="O66" s="48">
        <f t="shared" si="7"/>
        <v>132.44558802456987</v>
      </c>
      <c r="P66" s="9"/>
    </row>
    <row r="67" spans="1:16">
      <c r="A67" s="12"/>
      <c r="B67" s="25">
        <v>341.3</v>
      </c>
      <c r="C67" s="20" t="s">
        <v>206</v>
      </c>
      <c r="D67" s="47">
        <v>372080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372080</v>
      </c>
      <c r="O67" s="48">
        <f t="shared" si="7"/>
        <v>0.71088354142585575</v>
      </c>
      <c r="P67" s="9"/>
    </row>
    <row r="68" spans="1:16">
      <c r="A68" s="12"/>
      <c r="B68" s="25">
        <v>341.51</v>
      </c>
      <c r="C68" s="20" t="s">
        <v>207</v>
      </c>
      <c r="D68" s="47">
        <v>2451708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2451708</v>
      </c>
      <c r="O68" s="48">
        <f t="shared" si="7"/>
        <v>4.6841508965332777</v>
      </c>
      <c r="P68" s="9"/>
    </row>
    <row r="69" spans="1:16">
      <c r="A69" s="12"/>
      <c r="B69" s="25">
        <v>341.52</v>
      </c>
      <c r="C69" s="20" t="s">
        <v>208</v>
      </c>
      <c r="D69" s="47">
        <v>664815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664815</v>
      </c>
      <c r="O69" s="48">
        <f t="shared" ref="O69:O100" si="12">(N69/O$151)</f>
        <v>1.2701731928430182</v>
      </c>
      <c r="P69" s="9"/>
    </row>
    <row r="70" spans="1:16">
      <c r="A70" s="12"/>
      <c r="B70" s="25">
        <v>341.53</v>
      </c>
      <c r="C70" s="20" t="s">
        <v>209</v>
      </c>
      <c r="D70" s="47">
        <v>216269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216269</v>
      </c>
      <c r="O70" s="48">
        <f t="shared" si="12"/>
        <v>0.41319628203781011</v>
      </c>
      <c r="P70" s="9"/>
    </row>
    <row r="71" spans="1:16">
      <c r="A71" s="12"/>
      <c r="B71" s="25">
        <v>341.55</v>
      </c>
      <c r="C71" s="20" t="s">
        <v>210</v>
      </c>
      <c r="D71" s="47">
        <v>16377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16377</v>
      </c>
      <c r="O71" s="48">
        <f t="shared" si="12"/>
        <v>3.1289345726540636E-2</v>
      </c>
      <c r="P71" s="9"/>
    </row>
    <row r="72" spans="1:16">
      <c r="A72" s="12"/>
      <c r="B72" s="25">
        <v>341.56</v>
      </c>
      <c r="C72" s="20" t="s">
        <v>211</v>
      </c>
      <c r="D72" s="47">
        <v>755216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755216</v>
      </c>
      <c r="O72" s="48">
        <f t="shared" si="12"/>
        <v>1.4428903048308672</v>
      </c>
      <c r="P72" s="9"/>
    </row>
    <row r="73" spans="1:16">
      <c r="A73" s="12"/>
      <c r="B73" s="25">
        <v>341.8</v>
      </c>
      <c r="C73" s="20" t="s">
        <v>212</v>
      </c>
      <c r="D73" s="47">
        <v>3377491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3377491</v>
      </c>
      <c r="O73" s="48">
        <f t="shared" si="12"/>
        <v>6.4529207783647466</v>
      </c>
      <c r="P73" s="9"/>
    </row>
    <row r="74" spans="1:16">
      <c r="A74" s="12"/>
      <c r="B74" s="25">
        <v>341.9</v>
      </c>
      <c r="C74" s="20" t="s">
        <v>213</v>
      </c>
      <c r="D74" s="47">
        <v>75658</v>
      </c>
      <c r="E74" s="47">
        <v>153636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666311</v>
      </c>
      <c r="N74" s="47">
        <f t="shared" si="11"/>
        <v>895605</v>
      </c>
      <c r="O74" s="48">
        <f t="shared" si="12"/>
        <v>1.7111128093923444</v>
      </c>
      <c r="P74" s="9"/>
    </row>
    <row r="75" spans="1:16">
      <c r="A75" s="12"/>
      <c r="B75" s="25">
        <v>342.1</v>
      </c>
      <c r="C75" s="20" t="s">
        <v>83</v>
      </c>
      <c r="D75" s="47">
        <v>1897655</v>
      </c>
      <c r="E75" s="47">
        <v>14971162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16868817</v>
      </c>
      <c r="O75" s="48">
        <f t="shared" si="12"/>
        <v>32.228994755495265</v>
      </c>
      <c r="P75" s="9"/>
    </row>
    <row r="76" spans="1:16">
      <c r="A76" s="12"/>
      <c r="B76" s="25">
        <v>342.2</v>
      </c>
      <c r="C76" s="20" t="s">
        <v>84</v>
      </c>
      <c r="D76" s="47">
        <v>0</v>
      </c>
      <c r="E76" s="47">
        <v>607715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607715</v>
      </c>
      <c r="O76" s="48">
        <f t="shared" si="12"/>
        <v>1.1610798521221617</v>
      </c>
      <c r="P76" s="9"/>
    </row>
    <row r="77" spans="1:16">
      <c r="A77" s="12"/>
      <c r="B77" s="25">
        <v>342.3</v>
      </c>
      <c r="C77" s="20" t="s">
        <v>85</v>
      </c>
      <c r="D77" s="47">
        <v>114736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114736</v>
      </c>
      <c r="O77" s="48">
        <f t="shared" si="12"/>
        <v>0.21921074502536278</v>
      </c>
      <c r="P77" s="9"/>
    </row>
    <row r="78" spans="1:16">
      <c r="A78" s="12"/>
      <c r="B78" s="25">
        <v>342.6</v>
      </c>
      <c r="C78" s="20" t="s">
        <v>88</v>
      </c>
      <c r="D78" s="47">
        <v>16675413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16675413</v>
      </c>
      <c r="O78" s="48">
        <f t="shared" si="12"/>
        <v>31.859483573905486</v>
      </c>
      <c r="P78" s="9"/>
    </row>
    <row r="79" spans="1:16">
      <c r="A79" s="12"/>
      <c r="B79" s="25">
        <v>342.9</v>
      </c>
      <c r="C79" s="20" t="s">
        <v>89</v>
      </c>
      <c r="D79" s="47">
        <v>1110646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1110646</v>
      </c>
      <c r="O79" s="48">
        <f t="shared" si="12"/>
        <v>2.1219629159064204</v>
      </c>
      <c r="P79" s="9"/>
    </row>
    <row r="80" spans="1:16">
      <c r="A80" s="12"/>
      <c r="B80" s="25">
        <v>343.4</v>
      </c>
      <c r="C80" s="20" t="s">
        <v>92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17353904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17353904</v>
      </c>
      <c r="O80" s="48">
        <f t="shared" si="12"/>
        <v>33.15578567266266</v>
      </c>
      <c r="P80" s="9"/>
    </row>
    <row r="81" spans="1:16">
      <c r="A81" s="12"/>
      <c r="B81" s="25">
        <v>343.6</v>
      </c>
      <c r="C81" s="20" t="s">
        <v>167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17271614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17271614</v>
      </c>
      <c r="O81" s="48">
        <f t="shared" si="12"/>
        <v>32.998565164643061</v>
      </c>
      <c r="P81" s="9"/>
    </row>
    <row r="82" spans="1:16">
      <c r="A82" s="12"/>
      <c r="B82" s="25">
        <v>343.7</v>
      </c>
      <c r="C82" s="20" t="s">
        <v>94</v>
      </c>
      <c r="D82" s="47">
        <v>650961</v>
      </c>
      <c r="E82" s="47">
        <v>350965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1001926</v>
      </c>
      <c r="O82" s="48">
        <f t="shared" si="12"/>
        <v>1.9142461382676894</v>
      </c>
      <c r="P82" s="9"/>
    </row>
    <row r="83" spans="1:16">
      <c r="A83" s="12"/>
      <c r="B83" s="25">
        <v>344.1</v>
      </c>
      <c r="C83" s="20" t="s">
        <v>214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12026317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12026317</v>
      </c>
      <c r="O83" s="48">
        <f t="shared" si="12"/>
        <v>22.977077024483908</v>
      </c>
      <c r="P83" s="9"/>
    </row>
    <row r="84" spans="1:16">
      <c r="A84" s="12"/>
      <c r="B84" s="25">
        <v>344.3</v>
      </c>
      <c r="C84" s="20" t="s">
        <v>215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3578516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3578516</v>
      </c>
      <c r="O84" s="48">
        <f t="shared" si="12"/>
        <v>6.8369923863929465</v>
      </c>
      <c r="P84" s="9"/>
    </row>
    <row r="85" spans="1:16">
      <c r="A85" s="12"/>
      <c r="B85" s="25">
        <v>344.5</v>
      </c>
      <c r="C85" s="20" t="s">
        <v>216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2320777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2320777</v>
      </c>
      <c r="O85" s="48">
        <f t="shared" si="12"/>
        <v>4.4339985288638815</v>
      </c>
      <c r="P85" s="9"/>
    </row>
    <row r="86" spans="1:16">
      <c r="A86" s="12"/>
      <c r="B86" s="25">
        <v>344.9</v>
      </c>
      <c r="C86" s="20" t="s">
        <v>218</v>
      </c>
      <c r="D86" s="47">
        <v>0</v>
      </c>
      <c r="E86" s="47">
        <v>780333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780333</v>
      </c>
      <c r="O86" s="48">
        <f t="shared" si="12"/>
        <v>1.4908780007833322</v>
      </c>
      <c r="P86" s="9"/>
    </row>
    <row r="87" spans="1:16">
      <c r="A87" s="12"/>
      <c r="B87" s="25">
        <v>345.1</v>
      </c>
      <c r="C87" s="20" t="s">
        <v>100</v>
      </c>
      <c r="D87" s="47">
        <v>0</v>
      </c>
      <c r="E87" s="47">
        <v>1204227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1204227</v>
      </c>
      <c r="O87" s="48">
        <f t="shared" si="12"/>
        <v>2.3007556290062188</v>
      </c>
      <c r="P87" s="9"/>
    </row>
    <row r="88" spans="1:16">
      <c r="A88" s="12"/>
      <c r="B88" s="25">
        <v>346.4</v>
      </c>
      <c r="C88" s="20" t="s">
        <v>102</v>
      </c>
      <c r="D88" s="47">
        <v>0</v>
      </c>
      <c r="E88" s="47">
        <v>24985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24985</v>
      </c>
      <c r="O88" s="48">
        <f t="shared" si="12"/>
        <v>4.7735501189327574E-2</v>
      </c>
      <c r="P88" s="9"/>
    </row>
    <row r="89" spans="1:16">
      <c r="A89" s="12"/>
      <c r="B89" s="25">
        <v>346.9</v>
      </c>
      <c r="C89" s="20" t="s">
        <v>103</v>
      </c>
      <c r="D89" s="47">
        <v>0</v>
      </c>
      <c r="E89" s="47">
        <v>26816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26816</v>
      </c>
      <c r="O89" s="48">
        <f t="shared" si="12"/>
        <v>5.1233748244667129E-2</v>
      </c>
      <c r="P89" s="9"/>
    </row>
    <row r="90" spans="1:16">
      <c r="A90" s="12"/>
      <c r="B90" s="25">
        <v>347.1</v>
      </c>
      <c r="C90" s="20" t="s">
        <v>104</v>
      </c>
      <c r="D90" s="47">
        <v>0</v>
      </c>
      <c r="E90" s="47">
        <v>169772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169772</v>
      </c>
      <c r="O90" s="48">
        <f t="shared" si="12"/>
        <v>0.32436067672261443</v>
      </c>
      <c r="P90" s="9"/>
    </row>
    <row r="91" spans="1:16">
      <c r="A91" s="12"/>
      <c r="B91" s="25">
        <v>347.2</v>
      </c>
      <c r="C91" s="20" t="s">
        <v>105</v>
      </c>
      <c r="D91" s="47">
        <v>5651619</v>
      </c>
      <c r="E91" s="47">
        <v>922432</v>
      </c>
      <c r="F91" s="47">
        <v>0</v>
      </c>
      <c r="G91" s="47">
        <v>922944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7496995</v>
      </c>
      <c r="O91" s="48">
        <f t="shared" si="12"/>
        <v>14.323506653547444</v>
      </c>
      <c r="P91" s="9"/>
    </row>
    <row r="92" spans="1:16">
      <c r="A92" s="12"/>
      <c r="B92" s="25">
        <v>347.4</v>
      </c>
      <c r="C92" s="20" t="s">
        <v>106</v>
      </c>
      <c r="D92" s="47">
        <v>234634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234634</v>
      </c>
      <c r="O92" s="48">
        <f t="shared" si="12"/>
        <v>0.44828383374251296</v>
      </c>
      <c r="P92" s="9"/>
    </row>
    <row r="93" spans="1:16">
      <c r="A93" s="12"/>
      <c r="B93" s="25">
        <v>347.5</v>
      </c>
      <c r="C93" s="20" t="s">
        <v>107</v>
      </c>
      <c r="D93" s="47">
        <v>0</v>
      </c>
      <c r="E93" s="47">
        <v>1847289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1847289</v>
      </c>
      <c r="O93" s="48">
        <f t="shared" si="12"/>
        <v>3.5293682712240044</v>
      </c>
      <c r="P93" s="9"/>
    </row>
    <row r="94" spans="1:16">
      <c r="A94" s="12"/>
      <c r="B94" s="25">
        <v>348.11</v>
      </c>
      <c r="C94" s="20" t="s">
        <v>270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28240</v>
      </c>
      <c r="N94" s="47">
        <f>SUM(D94:M94)</f>
        <v>28240</v>
      </c>
      <c r="O94" s="48">
        <f t="shared" si="12"/>
        <v>5.3954394780332628E-2</v>
      </c>
      <c r="P94" s="9"/>
    </row>
    <row r="95" spans="1:16">
      <c r="A95" s="12"/>
      <c r="B95" s="25">
        <v>348.12</v>
      </c>
      <c r="C95" s="20" t="s">
        <v>271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81251</v>
      </c>
      <c r="N95" s="47">
        <f t="shared" ref="N95:N109" si="13">SUM(D95:M95)</f>
        <v>81251</v>
      </c>
      <c r="O95" s="48">
        <f t="shared" si="12"/>
        <v>0.15523542954308805</v>
      </c>
      <c r="P95" s="9"/>
    </row>
    <row r="96" spans="1:16">
      <c r="A96" s="12"/>
      <c r="B96" s="25">
        <v>348.13</v>
      </c>
      <c r="C96" s="20" t="s">
        <v>272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306830</v>
      </c>
      <c r="N96" s="47">
        <f t="shared" si="13"/>
        <v>306830</v>
      </c>
      <c r="O96" s="48">
        <f t="shared" si="12"/>
        <v>0.58621908464764383</v>
      </c>
      <c r="P96" s="9"/>
    </row>
    <row r="97" spans="1:16">
      <c r="A97" s="12"/>
      <c r="B97" s="25">
        <v>348.22</v>
      </c>
      <c r="C97" s="20" t="s">
        <v>273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23059</v>
      </c>
      <c r="N97" s="47">
        <f t="shared" si="13"/>
        <v>23059</v>
      </c>
      <c r="O97" s="48">
        <f t="shared" si="12"/>
        <v>4.4055750327184492E-2</v>
      </c>
      <c r="P97" s="9"/>
    </row>
    <row r="98" spans="1:16">
      <c r="A98" s="12"/>
      <c r="B98" s="25">
        <v>348.23</v>
      </c>
      <c r="C98" s="20" t="s">
        <v>274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181384</v>
      </c>
      <c r="N98" s="47">
        <f t="shared" si="13"/>
        <v>181384</v>
      </c>
      <c r="O98" s="48">
        <f t="shared" si="12"/>
        <v>0.34654617361316764</v>
      </c>
      <c r="P98" s="9"/>
    </row>
    <row r="99" spans="1:16">
      <c r="A99" s="12"/>
      <c r="B99" s="25">
        <v>348.31</v>
      </c>
      <c r="C99" s="20" t="s">
        <v>275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2145213</v>
      </c>
      <c r="N99" s="47">
        <f t="shared" si="13"/>
        <v>2145213</v>
      </c>
      <c r="O99" s="48">
        <f t="shared" si="12"/>
        <v>4.0985718516254144</v>
      </c>
      <c r="P99" s="9"/>
    </row>
    <row r="100" spans="1:16">
      <c r="A100" s="12"/>
      <c r="B100" s="25">
        <v>348.32</v>
      </c>
      <c r="C100" s="20" t="s">
        <v>276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40533</v>
      </c>
      <c r="N100" s="47">
        <f t="shared" si="13"/>
        <v>40533</v>
      </c>
      <c r="O100" s="48">
        <f t="shared" si="12"/>
        <v>7.7440987380709009E-2</v>
      </c>
      <c r="P100" s="9"/>
    </row>
    <row r="101" spans="1:16">
      <c r="A101" s="12"/>
      <c r="B101" s="25">
        <v>348.41</v>
      </c>
      <c r="C101" s="20" t="s">
        <v>278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1228264</v>
      </c>
      <c r="N101" s="47">
        <f t="shared" si="13"/>
        <v>1228264</v>
      </c>
      <c r="O101" s="48">
        <f t="shared" ref="O101:O132" si="14">(N101/O$151)</f>
        <v>2.346679913260286</v>
      </c>
      <c r="P101" s="9"/>
    </row>
    <row r="102" spans="1:16">
      <c r="A102" s="12"/>
      <c r="B102" s="25">
        <v>348.42</v>
      </c>
      <c r="C102" s="20" t="s">
        <v>279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841465</v>
      </c>
      <c r="N102" s="47">
        <f t="shared" si="13"/>
        <v>841465</v>
      </c>
      <c r="O102" s="48">
        <f t="shared" si="14"/>
        <v>1.6076747451782081</v>
      </c>
      <c r="P102" s="9"/>
    </row>
    <row r="103" spans="1:16">
      <c r="A103" s="12"/>
      <c r="B103" s="25">
        <v>348.48</v>
      </c>
      <c r="C103" s="20" t="s">
        <v>280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76025</v>
      </c>
      <c r="N103" s="47">
        <f t="shared" si="13"/>
        <v>76025</v>
      </c>
      <c r="O103" s="48">
        <f t="shared" si="14"/>
        <v>0.14525080960250666</v>
      </c>
      <c r="P103" s="9"/>
    </row>
    <row r="104" spans="1:16">
      <c r="A104" s="12"/>
      <c r="B104" s="25">
        <v>348.52</v>
      </c>
      <c r="C104" s="20" t="s">
        <v>281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350603</v>
      </c>
      <c r="N104" s="47">
        <f t="shared" si="13"/>
        <v>350603</v>
      </c>
      <c r="O104" s="48">
        <f t="shared" si="14"/>
        <v>0.66985030712354676</v>
      </c>
      <c r="P104" s="9"/>
    </row>
    <row r="105" spans="1:16">
      <c r="A105" s="12"/>
      <c r="B105" s="25">
        <v>348.53</v>
      </c>
      <c r="C105" s="20" t="s">
        <v>282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1048743</v>
      </c>
      <c r="N105" s="47">
        <f t="shared" si="13"/>
        <v>1048743</v>
      </c>
      <c r="O105" s="48">
        <f t="shared" si="14"/>
        <v>2.0036931248268548</v>
      </c>
      <c r="P105" s="9"/>
    </row>
    <row r="106" spans="1:16">
      <c r="A106" s="12"/>
      <c r="B106" s="25">
        <v>348.61</v>
      </c>
      <c r="C106" s="20" t="s">
        <v>283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1365</v>
      </c>
      <c r="N106" s="47">
        <f t="shared" si="13"/>
        <v>1365</v>
      </c>
      <c r="O106" s="48">
        <f t="shared" si="14"/>
        <v>2.6079231188085709E-3</v>
      </c>
      <c r="P106" s="9"/>
    </row>
    <row r="107" spans="1:16">
      <c r="A107" s="12"/>
      <c r="B107" s="25">
        <v>348.62</v>
      </c>
      <c r="C107" s="20" t="s">
        <v>284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4611</v>
      </c>
      <c r="N107" s="47">
        <f t="shared" si="13"/>
        <v>4611</v>
      </c>
      <c r="O107" s="48">
        <f t="shared" si="14"/>
        <v>8.809621612326974E-3</v>
      </c>
      <c r="P107" s="9"/>
    </row>
    <row r="108" spans="1:16">
      <c r="A108" s="12"/>
      <c r="B108" s="25">
        <v>348.71</v>
      </c>
      <c r="C108" s="20" t="s">
        <v>285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515083</v>
      </c>
      <c r="N108" s="47">
        <f t="shared" si="13"/>
        <v>515083</v>
      </c>
      <c r="O108" s="48">
        <f t="shared" si="14"/>
        <v>0.98410026652401106</v>
      </c>
      <c r="P108" s="9"/>
    </row>
    <row r="109" spans="1:16">
      <c r="A109" s="12"/>
      <c r="B109" s="25">
        <v>348.72</v>
      </c>
      <c r="C109" s="20" t="s">
        <v>286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76883</v>
      </c>
      <c r="N109" s="47">
        <f t="shared" si="13"/>
        <v>76883</v>
      </c>
      <c r="O109" s="48">
        <f t="shared" si="14"/>
        <v>0.14689007556290062</v>
      </c>
      <c r="P109" s="9"/>
    </row>
    <row r="110" spans="1:16">
      <c r="A110" s="12"/>
      <c r="B110" s="25">
        <v>348.92099999999999</v>
      </c>
      <c r="C110" s="20" t="s">
        <v>241</v>
      </c>
      <c r="D110" s="47">
        <v>230896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230896</v>
      </c>
      <c r="O110" s="48">
        <f t="shared" si="14"/>
        <v>0.44114213658639101</v>
      </c>
      <c r="P110" s="9"/>
    </row>
    <row r="111" spans="1:16">
      <c r="A111" s="12"/>
      <c r="B111" s="25">
        <v>348.92200000000003</v>
      </c>
      <c r="C111" s="20" t="s">
        <v>219</v>
      </c>
      <c r="D111" s="47">
        <v>114623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114623</v>
      </c>
      <c r="O111" s="48">
        <f t="shared" si="14"/>
        <v>0.21899485102358593</v>
      </c>
      <c r="P111" s="9"/>
    </row>
    <row r="112" spans="1:16">
      <c r="A112" s="12"/>
      <c r="B112" s="25">
        <v>348.923</v>
      </c>
      <c r="C112" s="20" t="s">
        <v>220</v>
      </c>
      <c r="D112" s="47">
        <v>259679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259679</v>
      </c>
      <c r="O112" s="48">
        <f t="shared" si="14"/>
        <v>0.49613396891508488</v>
      </c>
      <c r="P112" s="9"/>
    </row>
    <row r="113" spans="1:16">
      <c r="A113" s="12"/>
      <c r="B113" s="25">
        <v>348.93</v>
      </c>
      <c r="C113" s="20" t="s">
        <v>222</v>
      </c>
      <c r="D113" s="47">
        <v>1015392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1015392</v>
      </c>
      <c r="O113" s="48">
        <f t="shared" si="14"/>
        <v>1.9399738252404926</v>
      </c>
      <c r="P113" s="9"/>
    </row>
    <row r="114" spans="1:16">
      <c r="A114" s="12"/>
      <c r="B114" s="25">
        <v>348.99</v>
      </c>
      <c r="C114" s="20" t="s">
        <v>223</v>
      </c>
      <c r="D114" s="47">
        <v>652781</v>
      </c>
      <c r="E114" s="47">
        <v>41488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694269</v>
      </c>
      <c r="O114" s="48">
        <f t="shared" si="14"/>
        <v>1.3264470152176613</v>
      </c>
      <c r="P114" s="9"/>
    </row>
    <row r="115" spans="1:16" ht="15.75">
      <c r="A115" s="29" t="s">
        <v>70</v>
      </c>
      <c r="B115" s="30"/>
      <c r="C115" s="31"/>
      <c r="D115" s="32">
        <f t="shared" ref="D115:M115" si="15">SUM(D116:D127)</f>
        <v>240272</v>
      </c>
      <c r="E115" s="32">
        <f t="shared" si="15"/>
        <v>777935</v>
      </c>
      <c r="F115" s="32">
        <f t="shared" si="15"/>
        <v>0</v>
      </c>
      <c r="G115" s="32">
        <f t="shared" si="15"/>
        <v>323251</v>
      </c>
      <c r="H115" s="32">
        <f t="shared" si="15"/>
        <v>0</v>
      </c>
      <c r="I115" s="32">
        <f t="shared" si="15"/>
        <v>0</v>
      </c>
      <c r="J115" s="32">
        <f t="shared" si="15"/>
        <v>0</v>
      </c>
      <c r="K115" s="32">
        <f t="shared" si="15"/>
        <v>0</v>
      </c>
      <c r="L115" s="32">
        <f t="shared" si="15"/>
        <v>0</v>
      </c>
      <c r="M115" s="32">
        <f t="shared" si="15"/>
        <v>1584093</v>
      </c>
      <c r="N115" s="32">
        <f>SUM(D115:M115)</f>
        <v>2925551</v>
      </c>
      <c r="O115" s="46">
        <f t="shared" si="14"/>
        <v>5.5894594052406834</v>
      </c>
      <c r="P115" s="10"/>
    </row>
    <row r="116" spans="1:16">
      <c r="A116" s="13"/>
      <c r="B116" s="40">
        <v>351.1</v>
      </c>
      <c r="C116" s="21" t="s">
        <v>122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102425</v>
      </c>
      <c r="N116" s="47">
        <f>SUM(D116:M116)</f>
        <v>102425</v>
      </c>
      <c r="O116" s="48">
        <f t="shared" si="14"/>
        <v>0.19568976223001308</v>
      </c>
      <c r="P116" s="9"/>
    </row>
    <row r="117" spans="1:16">
      <c r="A117" s="13"/>
      <c r="B117" s="40">
        <v>351.2</v>
      </c>
      <c r="C117" s="21" t="s">
        <v>262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226430</v>
      </c>
      <c r="N117" s="47">
        <f t="shared" ref="N117:N127" si="16">SUM(D117:M117)</f>
        <v>226430</v>
      </c>
      <c r="O117" s="48">
        <f t="shared" si="14"/>
        <v>0.43260954710023786</v>
      </c>
      <c r="P117" s="9"/>
    </row>
    <row r="118" spans="1:16">
      <c r="A118" s="13"/>
      <c r="B118" s="40">
        <v>351.4</v>
      </c>
      <c r="C118" s="21" t="s">
        <v>264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249</v>
      </c>
      <c r="N118" s="47">
        <f t="shared" si="16"/>
        <v>249</v>
      </c>
      <c r="O118" s="48">
        <f t="shared" si="14"/>
        <v>4.7573103046398107E-4</v>
      </c>
      <c r="P118" s="9"/>
    </row>
    <row r="119" spans="1:16">
      <c r="A119" s="13"/>
      <c r="B119" s="40">
        <v>351.5</v>
      </c>
      <c r="C119" s="21" t="s">
        <v>181</v>
      </c>
      <c r="D119" s="47">
        <v>187865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1031305</v>
      </c>
      <c r="N119" s="47">
        <f t="shared" si="16"/>
        <v>1219170</v>
      </c>
      <c r="O119" s="48">
        <f t="shared" si="14"/>
        <v>2.32930522253322</v>
      </c>
      <c r="P119" s="9"/>
    </row>
    <row r="120" spans="1:16">
      <c r="A120" s="13"/>
      <c r="B120" s="40">
        <v>351.6</v>
      </c>
      <c r="C120" s="21" t="s">
        <v>123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123</v>
      </c>
      <c r="N120" s="47">
        <f t="shared" si="16"/>
        <v>123</v>
      </c>
      <c r="O120" s="48">
        <f t="shared" si="14"/>
        <v>2.3499966565088221E-4</v>
      </c>
      <c r="P120" s="9"/>
    </row>
    <row r="121" spans="1:16">
      <c r="A121" s="13"/>
      <c r="B121" s="40">
        <v>351.7</v>
      </c>
      <c r="C121" s="21" t="s">
        <v>243</v>
      </c>
      <c r="D121" s="47">
        <v>23144</v>
      </c>
      <c r="E121" s="47">
        <v>0</v>
      </c>
      <c r="F121" s="47">
        <v>0</v>
      </c>
      <c r="G121" s="47">
        <v>323251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346395</v>
      </c>
      <c r="O121" s="48">
        <f t="shared" si="14"/>
        <v>0.66181064376534426</v>
      </c>
      <c r="P121" s="9"/>
    </row>
    <row r="122" spans="1:16">
      <c r="A122" s="13"/>
      <c r="B122" s="40">
        <v>351.8</v>
      </c>
      <c r="C122" s="21" t="s">
        <v>287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223561</v>
      </c>
      <c r="N122" s="47">
        <f t="shared" si="16"/>
        <v>223561</v>
      </c>
      <c r="O122" s="48">
        <f t="shared" si="14"/>
        <v>0.42712813213477135</v>
      </c>
      <c r="P122" s="9"/>
    </row>
    <row r="123" spans="1:16">
      <c r="A123" s="13"/>
      <c r="B123" s="40">
        <v>352</v>
      </c>
      <c r="C123" s="21" t="s">
        <v>124</v>
      </c>
      <c r="D123" s="47">
        <v>0</v>
      </c>
      <c r="E123" s="47">
        <v>271018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271018</v>
      </c>
      <c r="O123" s="48">
        <f t="shared" si="14"/>
        <v>0.51779788118187642</v>
      </c>
      <c r="P123" s="9"/>
    </row>
    <row r="124" spans="1:16">
      <c r="A124" s="13"/>
      <c r="B124" s="40">
        <v>354</v>
      </c>
      <c r="C124" s="21" t="s">
        <v>125</v>
      </c>
      <c r="D124" s="47">
        <v>29148</v>
      </c>
      <c r="E124" s="47">
        <v>109097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138245</v>
      </c>
      <c r="O124" s="48">
        <f t="shared" si="14"/>
        <v>0.26412625022687974</v>
      </c>
      <c r="P124" s="9"/>
    </row>
    <row r="125" spans="1:16">
      <c r="A125" s="13"/>
      <c r="B125" s="40">
        <v>355</v>
      </c>
      <c r="C125" s="21" t="s">
        <v>126</v>
      </c>
      <c r="D125" s="47">
        <v>0</v>
      </c>
      <c r="E125" s="47">
        <v>134715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134715</v>
      </c>
      <c r="O125" s="48">
        <f t="shared" si="14"/>
        <v>0.25738195087933818</v>
      </c>
      <c r="P125" s="9"/>
    </row>
    <row r="126" spans="1:16">
      <c r="A126" s="13"/>
      <c r="B126" s="40">
        <v>356</v>
      </c>
      <c r="C126" s="21" t="s">
        <v>244</v>
      </c>
      <c r="D126" s="47">
        <v>0</v>
      </c>
      <c r="E126" s="47">
        <v>262843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262843</v>
      </c>
      <c r="O126" s="48">
        <f t="shared" si="14"/>
        <v>0.50217900096483603</v>
      </c>
      <c r="P126" s="9"/>
    </row>
    <row r="127" spans="1:16">
      <c r="A127" s="13"/>
      <c r="B127" s="40">
        <v>359</v>
      </c>
      <c r="C127" s="21" t="s">
        <v>127</v>
      </c>
      <c r="D127" s="47">
        <v>115</v>
      </c>
      <c r="E127" s="47">
        <v>262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377</v>
      </c>
      <c r="O127" s="48">
        <f t="shared" si="14"/>
        <v>7.2028352805189101E-4</v>
      </c>
      <c r="P127" s="9"/>
    </row>
    <row r="128" spans="1:16" ht="15.75">
      <c r="A128" s="29" t="s">
        <v>5</v>
      </c>
      <c r="B128" s="30"/>
      <c r="C128" s="31"/>
      <c r="D128" s="32">
        <f t="shared" ref="D128:M128" si="17">SUM(D129:D137)</f>
        <v>2859184</v>
      </c>
      <c r="E128" s="32">
        <f t="shared" si="17"/>
        <v>4168948</v>
      </c>
      <c r="F128" s="32">
        <f t="shared" si="17"/>
        <v>162674</v>
      </c>
      <c r="G128" s="32">
        <f t="shared" si="17"/>
        <v>264323</v>
      </c>
      <c r="H128" s="32">
        <f t="shared" si="17"/>
        <v>0</v>
      </c>
      <c r="I128" s="32">
        <f t="shared" si="17"/>
        <v>808972</v>
      </c>
      <c r="J128" s="32">
        <f t="shared" si="17"/>
        <v>243609</v>
      </c>
      <c r="K128" s="32">
        <f t="shared" si="17"/>
        <v>376510</v>
      </c>
      <c r="L128" s="32">
        <f t="shared" si="17"/>
        <v>0</v>
      </c>
      <c r="M128" s="32">
        <f t="shared" si="17"/>
        <v>23627</v>
      </c>
      <c r="N128" s="32">
        <f>SUM(D128:M128)</f>
        <v>8907847</v>
      </c>
      <c r="O128" s="46">
        <f t="shared" si="14"/>
        <v>17.019033062351333</v>
      </c>
      <c r="P128" s="10"/>
    </row>
    <row r="129" spans="1:16">
      <c r="A129" s="12"/>
      <c r="B129" s="25">
        <v>361.1</v>
      </c>
      <c r="C129" s="20" t="s">
        <v>129</v>
      </c>
      <c r="D129" s="47">
        <v>1539739</v>
      </c>
      <c r="E129" s="47">
        <v>1566525</v>
      </c>
      <c r="F129" s="47">
        <v>162674</v>
      </c>
      <c r="G129" s="47">
        <v>803361</v>
      </c>
      <c r="H129" s="47">
        <v>0</v>
      </c>
      <c r="I129" s="47">
        <v>0</v>
      </c>
      <c r="J129" s="47">
        <v>0</v>
      </c>
      <c r="K129" s="47">
        <v>58195</v>
      </c>
      <c r="L129" s="47">
        <v>0</v>
      </c>
      <c r="M129" s="47">
        <v>13757</v>
      </c>
      <c r="N129" s="47">
        <f>SUM(D129:M129)</f>
        <v>4144251</v>
      </c>
      <c r="O129" s="48">
        <f t="shared" si="14"/>
        <v>7.9178666615718232</v>
      </c>
      <c r="P129" s="9"/>
    </row>
    <row r="130" spans="1:16">
      <c r="A130" s="12"/>
      <c r="B130" s="25">
        <v>361.3</v>
      </c>
      <c r="C130" s="20" t="s">
        <v>131</v>
      </c>
      <c r="D130" s="47">
        <v>-862371</v>
      </c>
      <c r="E130" s="47">
        <v>-1096255</v>
      </c>
      <c r="F130" s="47">
        <v>0</v>
      </c>
      <c r="G130" s="47">
        <v>-542938</v>
      </c>
      <c r="H130" s="47">
        <v>0</v>
      </c>
      <c r="I130" s="47">
        <v>0</v>
      </c>
      <c r="J130" s="47">
        <v>0</v>
      </c>
      <c r="K130" s="47">
        <v>46018</v>
      </c>
      <c r="L130" s="47">
        <v>0</v>
      </c>
      <c r="M130" s="47">
        <v>0</v>
      </c>
      <c r="N130" s="47">
        <f t="shared" ref="N130:N137" si="18">SUM(D130:M130)</f>
        <v>-2455546</v>
      </c>
      <c r="O130" s="48">
        <f t="shared" si="14"/>
        <v>-4.6914836503281396</v>
      </c>
      <c r="P130" s="9"/>
    </row>
    <row r="131" spans="1:16">
      <c r="A131" s="12"/>
      <c r="B131" s="25">
        <v>361.4</v>
      </c>
      <c r="C131" s="20" t="s">
        <v>290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272297</v>
      </c>
      <c r="L131" s="47">
        <v>0</v>
      </c>
      <c r="M131" s="47">
        <v>0</v>
      </c>
      <c r="N131" s="47">
        <f t="shared" si="18"/>
        <v>272297</v>
      </c>
      <c r="O131" s="48">
        <f t="shared" si="14"/>
        <v>0.52024149559136801</v>
      </c>
      <c r="P131" s="9"/>
    </row>
    <row r="132" spans="1:16">
      <c r="A132" s="12"/>
      <c r="B132" s="25">
        <v>362</v>
      </c>
      <c r="C132" s="20" t="s">
        <v>132</v>
      </c>
      <c r="D132" s="47">
        <v>155627</v>
      </c>
      <c r="E132" s="47">
        <v>551408</v>
      </c>
      <c r="F132" s="47">
        <v>0</v>
      </c>
      <c r="G132" s="47">
        <v>0</v>
      </c>
      <c r="H132" s="47">
        <v>0</v>
      </c>
      <c r="I132" s="47">
        <v>104275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8"/>
        <v>811310</v>
      </c>
      <c r="O132" s="48">
        <f t="shared" si="14"/>
        <v>1.5500616157659939</v>
      </c>
      <c r="P132" s="9"/>
    </row>
    <row r="133" spans="1:16">
      <c r="A133" s="12"/>
      <c r="B133" s="25">
        <v>364</v>
      </c>
      <c r="C133" s="20" t="s">
        <v>224</v>
      </c>
      <c r="D133" s="47">
        <v>758583</v>
      </c>
      <c r="E133" s="47">
        <v>458022</v>
      </c>
      <c r="F133" s="47">
        <v>0</v>
      </c>
      <c r="G133" s="47">
        <v>0</v>
      </c>
      <c r="H133" s="47">
        <v>0</v>
      </c>
      <c r="I133" s="47">
        <v>155527</v>
      </c>
      <c r="J133" s="47">
        <v>202084</v>
      </c>
      <c r="K133" s="47">
        <v>0</v>
      </c>
      <c r="L133" s="47">
        <v>0</v>
      </c>
      <c r="M133" s="47">
        <v>4857</v>
      </c>
      <c r="N133" s="47">
        <f t="shared" si="18"/>
        <v>1579073</v>
      </c>
      <c r="O133" s="48">
        <f t="shared" ref="O133:O149" si="19">(N133/O$151)</f>
        <v>3.0169237970596385</v>
      </c>
      <c r="P133" s="9"/>
    </row>
    <row r="134" spans="1:16">
      <c r="A134" s="12"/>
      <c r="B134" s="25">
        <v>365</v>
      </c>
      <c r="C134" s="20" t="s">
        <v>225</v>
      </c>
      <c r="D134" s="47">
        <v>991</v>
      </c>
      <c r="E134" s="47">
        <v>8855</v>
      </c>
      <c r="F134" s="47">
        <v>0</v>
      </c>
      <c r="G134" s="47">
        <v>0</v>
      </c>
      <c r="H134" s="47">
        <v>0</v>
      </c>
      <c r="I134" s="47">
        <v>124018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133864</v>
      </c>
      <c r="O134" s="48">
        <f t="shared" si="19"/>
        <v>0.25575605888365605</v>
      </c>
      <c r="P134" s="9"/>
    </row>
    <row r="135" spans="1:16">
      <c r="A135" s="12"/>
      <c r="B135" s="25">
        <v>366</v>
      </c>
      <c r="C135" s="20" t="s">
        <v>135</v>
      </c>
      <c r="D135" s="47">
        <v>31026</v>
      </c>
      <c r="E135" s="47">
        <v>539121</v>
      </c>
      <c r="F135" s="47">
        <v>0</v>
      </c>
      <c r="G135" s="47">
        <v>2335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572482</v>
      </c>
      <c r="O135" s="48">
        <f t="shared" si="19"/>
        <v>1.093764866594702</v>
      </c>
      <c r="P135" s="9"/>
    </row>
    <row r="136" spans="1:16">
      <c r="A136" s="12"/>
      <c r="B136" s="25">
        <v>369.3</v>
      </c>
      <c r="C136" s="20" t="s">
        <v>267</v>
      </c>
      <c r="D136" s="47">
        <v>1849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8"/>
        <v>1849</v>
      </c>
      <c r="O136" s="48">
        <f t="shared" si="19"/>
        <v>3.5326372503128554E-3</v>
      </c>
      <c r="P136" s="9"/>
    </row>
    <row r="137" spans="1:16">
      <c r="A137" s="12"/>
      <c r="B137" s="25">
        <v>369.9</v>
      </c>
      <c r="C137" s="20" t="s">
        <v>136</v>
      </c>
      <c r="D137" s="47">
        <v>1233740</v>
      </c>
      <c r="E137" s="47">
        <v>2141272</v>
      </c>
      <c r="F137" s="47">
        <v>0</v>
      </c>
      <c r="G137" s="47">
        <v>1565</v>
      </c>
      <c r="H137" s="47">
        <v>0</v>
      </c>
      <c r="I137" s="47">
        <v>425152</v>
      </c>
      <c r="J137" s="47">
        <v>41525</v>
      </c>
      <c r="K137" s="47">
        <v>0</v>
      </c>
      <c r="L137" s="47">
        <v>0</v>
      </c>
      <c r="M137" s="47">
        <v>5013</v>
      </c>
      <c r="N137" s="47">
        <f t="shared" si="18"/>
        <v>3848267</v>
      </c>
      <c r="O137" s="48">
        <f t="shared" si="19"/>
        <v>7.3523695799619802</v>
      </c>
      <c r="P137" s="9"/>
    </row>
    <row r="138" spans="1:16" ht="15.75">
      <c r="A138" s="29" t="s">
        <v>71</v>
      </c>
      <c r="B138" s="30"/>
      <c r="C138" s="31"/>
      <c r="D138" s="32">
        <f t="shared" ref="D138:M138" si="20">SUM(D139:D148)</f>
        <v>21056843</v>
      </c>
      <c r="E138" s="32">
        <f t="shared" si="20"/>
        <v>23284520</v>
      </c>
      <c r="F138" s="32">
        <f t="shared" si="20"/>
        <v>19718746</v>
      </c>
      <c r="G138" s="32">
        <f t="shared" si="20"/>
        <v>23763767</v>
      </c>
      <c r="H138" s="32">
        <f t="shared" si="20"/>
        <v>0</v>
      </c>
      <c r="I138" s="32">
        <f t="shared" si="20"/>
        <v>39471130</v>
      </c>
      <c r="J138" s="32">
        <f t="shared" si="20"/>
        <v>498239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>SUM(D138:M138)</f>
        <v>127793245</v>
      </c>
      <c r="O138" s="46">
        <f t="shared" si="19"/>
        <v>244.1574784344819</v>
      </c>
      <c r="P138" s="9"/>
    </row>
    <row r="139" spans="1:16">
      <c r="A139" s="12"/>
      <c r="B139" s="25">
        <v>381</v>
      </c>
      <c r="C139" s="20" t="s">
        <v>137</v>
      </c>
      <c r="D139" s="47">
        <v>13056843</v>
      </c>
      <c r="E139" s="47">
        <v>23284520</v>
      </c>
      <c r="F139" s="47">
        <v>19718746</v>
      </c>
      <c r="G139" s="47">
        <v>23763767</v>
      </c>
      <c r="H139" s="47">
        <v>0</v>
      </c>
      <c r="I139" s="47">
        <v>8596247</v>
      </c>
      <c r="J139" s="47">
        <v>102128</v>
      </c>
      <c r="K139" s="47">
        <v>0</v>
      </c>
      <c r="L139" s="47">
        <v>0</v>
      </c>
      <c r="M139" s="47">
        <v>0</v>
      </c>
      <c r="N139" s="47">
        <f>SUM(D139:M139)</f>
        <v>88522251</v>
      </c>
      <c r="O139" s="48">
        <f t="shared" si="19"/>
        <v>169.12763729807702</v>
      </c>
      <c r="P139" s="9"/>
    </row>
    <row r="140" spans="1:16">
      <c r="A140" s="12"/>
      <c r="B140" s="25">
        <v>384</v>
      </c>
      <c r="C140" s="20" t="s">
        <v>139</v>
      </c>
      <c r="D140" s="47">
        <v>8000000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ref="N140:N148" si="21">SUM(D140:M140)</f>
        <v>8000000</v>
      </c>
      <c r="O140" s="48">
        <f t="shared" si="19"/>
        <v>15.28453109924437</v>
      </c>
      <c r="P140" s="9"/>
    </row>
    <row r="141" spans="1:16">
      <c r="A141" s="12"/>
      <c r="B141" s="25">
        <v>389.1</v>
      </c>
      <c r="C141" s="20" t="s">
        <v>245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195206</v>
      </c>
      <c r="J141" s="47">
        <v>299040</v>
      </c>
      <c r="K141" s="47">
        <v>0</v>
      </c>
      <c r="L141" s="47">
        <v>0</v>
      </c>
      <c r="M141" s="47">
        <v>0</v>
      </c>
      <c r="N141" s="47">
        <f t="shared" si="21"/>
        <v>494246</v>
      </c>
      <c r="O141" s="48">
        <f t="shared" si="19"/>
        <v>0.94428979470964169</v>
      </c>
      <c r="P141" s="9"/>
    </row>
    <row r="142" spans="1:16">
      <c r="A142" s="12"/>
      <c r="B142" s="25">
        <v>389.2</v>
      </c>
      <c r="C142" s="20" t="s">
        <v>246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9485414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1"/>
        <v>9485414</v>
      </c>
      <c r="O142" s="48">
        <f t="shared" si="19"/>
        <v>18.122513159025992</v>
      </c>
      <c r="P142" s="9"/>
    </row>
    <row r="143" spans="1:16">
      <c r="A143" s="12"/>
      <c r="B143" s="25">
        <v>389.3</v>
      </c>
      <c r="C143" s="20" t="s">
        <v>247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5466651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1"/>
        <v>5466651</v>
      </c>
      <c r="O143" s="48">
        <f t="shared" si="19"/>
        <v>10.444399652276918</v>
      </c>
      <c r="P143" s="9"/>
    </row>
    <row r="144" spans="1:16">
      <c r="A144" s="12"/>
      <c r="B144" s="25">
        <v>389.5</v>
      </c>
      <c r="C144" s="20" t="s">
        <v>227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8702881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1"/>
        <v>8702881</v>
      </c>
      <c r="O144" s="48">
        <f t="shared" si="19"/>
        <v>16.627431912190367</v>
      </c>
      <c r="P144" s="9"/>
    </row>
    <row r="145" spans="1:119">
      <c r="A145" s="12"/>
      <c r="B145" s="25">
        <v>389.6</v>
      </c>
      <c r="C145" s="20" t="s">
        <v>248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360183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1"/>
        <v>360183</v>
      </c>
      <c r="O145" s="48">
        <f t="shared" si="19"/>
        <v>0.68815353311489191</v>
      </c>
      <c r="P145" s="9"/>
    </row>
    <row r="146" spans="1:119">
      <c r="A146" s="12"/>
      <c r="B146" s="25">
        <v>389.7</v>
      </c>
      <c r="C146" s="20" t="s">
        <v>232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4941052</v>
      </c>
      <c r="J146" s="47">
        <v>97071</v>
      </c>
      <c r="K146" s="47">
        <v>0</v>
      </c>
      <c r="L146" s="47">
        <v>0</v>
      </c>
      <c r="M146" s="47">
        <v>0</v>
      </c>
      <c r="N146" s="47">
        <f t="shared" si="21"/>
        <v>5038123</v>
      </c>
      <c r="O146" s="48">
        <f t="shared" si="19"/>
        <v>9.6256684594147934</v>
      </c>
      <c r="P146" s="9"/>
    </row>
    <row r="147" spans="1:119">
      <c r="A147" s="12"/>
      <c r="B147" s="25">
        <v>389.8</v>
      </c>
      <c r="C147" s="20" t="s">
        <v>228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263684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1"/>
        <v>263684</v>
      </c>
      <c r="O147" s="48">
        <f t="shared" si="19"/>
        <v>0.50378578729664414</v>
      </c>
      <c r="P147" s="9"/>
    </row>
    <row r="148" spans="1:119" ht="15.75" thickBot="1">
      <c r="A148" s="12"/>
      <c r="B148" s="25">
        <v>389.9</v>
      </c>
      <c r="C148" s="20" t="s">
        <v>229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1459812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1459812</v>
      </c>
      <c r="O148" s="48">
        <f t="shared" si="19"/>
        <v>2.7890677391312653</v>
      </c>
      <c r="P148" s="9"/>
    </row>
    <row r="149" spans="1:119" ht="16.5" thickBot="1">
      <c r="A149" s="14" t="s">
        <v>113</v>
      </c>
      <c r="B149" s="23"/>
      <c r="C149" s="22"/>
      <c r="D149" s="15">
        <f t="shared" ref="D149:M149" si="22">SUM(D5,D15,D28,D62,D115,D128,D138)</f>
        <v>243340505</v>
      </c>
      <c r="E149" s="15">
        <f t="shared" si="22"/>
        <v>259056353</v>
      </c>
      <c r="F149" s="15">
        <f t="shared" si="22"/>
        <v>22882775</v>
      </c>
      <c r="G149" s="15">
        <f t="shared" si="22"/>
        <v>25435238</v>
      </c>
      <c r="H149" s="15">
        <f t="shared" si="22"/>
        <v>0</v>
      </c>
      <c r="I149" s="15">
        <f t="shared" si="22"/>
        <v>101715104</v>
      </c>
      <c r="J149" s="15">
        <f t="shared" si="22"/>
        <v>70064531</v>
      </c>
      <c r="K149" s="15">
        <f t="shared" si="22"/>
        <v>376510</v>
      </c>
      <c r="L149" s="15">
        <f t="shared" si="22"/>
        <v>0</v>
      </c>
      <c r="M149" s="15">
        <f t="shared" si="22"/>
        <v>18262187</v>
      </c>
      <c r="N149" s="15">
        <f>SUM(D149:M149)</f>
        <v>741133203</v>
      </c>
      <c r="O149" s="38">
        <f t="shared" si="19"/>
        <v>1415.9841862420114</v>
      </c>
      <c r="P149" s="6"/>
      <c r="Q149" s="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1:119">
      <c r="A150" s="16"/>
      <c r="B150" s="18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9"/>
    </row>
    <row r="151" spans="1:119">
      <c r="A151" s="41"/>
      <c r="B151" s="42"/>
      <c r="C151" s="42"/>
      <c r="D151" s="43"/>
      <c r="E151" s="43"/>
      <c r="F151" s="43"/>
      <c r="G151" s="43"/>
      <c r="H151" s="43"/>
      <c r="I151" s="43"/>
      <c r="J151" s="43"/>
      <c r="K151" s="43"/>
      <c r="L151" s="50" t="s">
        <v>291</v>
      </c>
      <c r="M151" s="50"/>
      <c r="N151" s="50"/>
      <c r="O151" s="44">
        <v>523405</v>
      </c>
    </row>
    <row r="152" spans="1:119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3"/>
    </row>
    <row r="153" spans="1:119" ht="15.75" customHeight="1" thickBot="1">
      <c r="A153" s="54" t="s">
        <v>173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6"/>
    </row>
  </sheetData>
  <mergeCells count="10">
    <mergeCell ref="L151:N151"/>
    <mergeCell ref="A152:O152"/>
    <mergeCell ref="A153:O1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165891850</v>
      </c>
      <c r="E5" s="27">
        <f t="shared" si="0"/>
        <v>112966923</v>
      </c>
      <c r="F5" s="27">
        <f t="shared" si="0"/>
        <v>3306880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282165653</v>
      </c>
      <c r="O5" s="33">
        <f t="shared" ref="O5:O36" si="1">(N5/O$149)</f>
        <v>545.34142683476</v>
      </c>
      <c r="P5" s="6"/>
    </row>
    <row r="6" spans="1:133">
      <c r="A6" s="12"/>
      <c r="B6" s="25">
        <v>311</v>
      </c>
      <c r="C6" s="20" t="s">
        <v>3</v>
      </c>
      <c r="D6" s="47">
        <v>165675916</v>
      </c>
      <c r="E6" s="47">
        <v>63947560</v>
      </c>
      <c r="F6" s="47">
        <v>3306880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232930356</v>
      </c>
      <c r="O6" s="48">
        <f t="shared" si="1"/>
        <v>450.18439113200145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21131187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21131187</v>
      </c>
      <c r="O7" s="48">
        <f t="shared" si="1"/>
        <v>40.840235325495591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2530393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2530393</v>
      </c>
      <c r="O8" s="48">
        <f t="shared" si="1"/>
        <v>4.8904893788496961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8048244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8048244</v>
      </c>
      <c r="O9" s="48">
        <f t="shared" si="1"/>
        <v>15.554837450305463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5980882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5980882</v>
      </c>
      <c r="O10" s="48">
        <f t="shared" si="1"/>
        <v>11.559247870648285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7938498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7938498</v>
      </c>
      <c r="O11" s="48">
        <f t="shared" si="1"/>
        <v>15.342731406947282</v>
      </c>
      <c r="P11" s="9"/>
    </row>
    <row r="12" spans="1:133">
      <c r="A12" s="12"/>
      <c r="B12" s="25">
        <v>315</v>
      </c>
      <c r="C12" s="20" t="s">
        <v>194</v>
      </c>
      <c r="D12" s="47">
        <v>0</v>
      </c>
      <c r="E12" s="47">
        <v>3247087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3247087</v>
      </c>
      <c r="O12" s="48">
        <f t="shared" si="1"/>
        <v>6.2756435406282431</v>
      </c>
      <c r="P12" s="9"/>
    </row>
    <row r="13" spans="1:133">
      <c r="A13" s="12"/>
      <c r="B13" s="25">
        <v>316</v>
      </c>
      <c r="C13" s="20" t="s">
        <v>195</v>
      </c>
      <c r="D13" s="47">
        <v>108838</v>
      </c>
      <c r="E13" s="47">
        <v>143072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251910</v>
      </c>
      <c r="O13" s="48">
        <f t="shared" si="1"/>
        <v>0.48686634029813824</v>
      </c>
      <c r="P13" s="9"/>
    </row>
    <row r="14" spans="1:133">
      <c r="A14" s="12"/>
      <c r="B14" s="25">
        <v>319</v>
      </c>
      <c r="C14" s="20" t="s">
        <v>235</v>
      </c>
      <c r="D14" s="47">
        <v>107096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107096</v>
      </c>
      <c r="O14" s="48">
        <f t="shared" si="1"/>
        <v>0.20698438958584181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SUM(D16:D27)</f>
        <v>695939</v>
      </c>
      <c r="E15" s="32">
        <f t="shared" si="3"/>
        <v>10679462</v>
      </c>
      <c r="F15" s="32">
        <f t="shared" si="3"/>
        <v>0</v>
      </c>
      <c r="G15" s="32">
        <f t="shared" si="3"/>
        <v>152242</v>
      </c>
      <c r="H15" s="32">
        <f t="shared" si="3"/>
        <v>0</v>
      </c>
      <c r="I15" s="32">
        <f t="shared" si="3"/>
        <v>8791869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20319512</v>
      </c>
      <c r="O15" s="46">
        <f t="shared" si="1"/>
        <v>39.271511429018709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1385852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1385852</v>
      </c>
      <c r="O16" s="48">
        <f t="shared" si="1"/>
        <v>2.6784355183790063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389958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5" si="4">SUM(D17:M17)</f>
        <v>389958</v>
      </c>
      <c r="O17" s="48">
        <f t="shared" si="1"/>
        <v>0.75367164594490643</v>
      </c>
      <c r="P17" s="9"/>
    </row>
    <row r="18" spans="1:16">
      <c r="A18" s="12"/>
      <c r="B18" s="25">
        <v>323.89999999999998</v>
      </c>
      <c r="C18" s="20" t="s">
        <v>22</v>
      </c>
      <c r="D18" s="47">
        <v>473232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473232</v>
      </c>
      <c r="O18" s="48">
        <f t="shared" si="1"/>
        <v>0.91461526716672048</v>
      </c>
      <c r="P18" s="9"/>
    </row>
    <row r="19" spans="1:16">
      <c r="A19" s="12"/>
      <c r="B19" s="25">
        <v>324.11</v>
      </c>
      <c r="C19" s="20" t="s">
        <v>23</v>
      </c>
      <c r="D19" s="47">
        <v>0</v>
      </c>
      <c r="E19" s="47">
        <v>78917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78917</v>
      </c>
      <c r="O19" s="48">
        <f t="shared" si="1"/>
        <v>0.15252284934027302</v>
      </c>
      <c r="P19" s="9"/>
    </row>
    <row r="20" spans="1:16">
      <c r="A20" s="12"/>
      <c r="B20" s="25">
        <v>324.12</v>
      </c>
      <c r="C20" s="20" t="s">
        <v>157</v>
      </c>
      <c r="D20" s="47">
        <v>0</v>
      </c>
      <c r="E20" s="47">
        <v>283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283</v>
      </c>
      <c r="O20" s="48">
        <f t="shared" si="1"/>
        <v>5.469539688951337E-4</v>
      </c>
      <c r="P20" s="9"/>
    </row>
    <row r="21" spans="1:16">
      <c r="A21" s="12"/>
      <c r="B21" s="25">
        <v>324.31</v>
      </c>
      <c r="C21" s="20" t="s">
        <v>24</v>
      </c>
      <c r="D21" s="47">
        <v>0</v>
      </c>
      <c r="E21" s="47">
        <v>2047452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2047452</v>
      </c>
      <c r="O21" s="48">
        <f t="shared" si="1"/>
        <v>3.9571095318808451</v>
      </c>
      <c r="P21" s="9"/>
    </row>
    <row r="22" spans="1:16">
      <c r="A22" s="12"/>
      <c r="B22" s="25">
        <v>324.32</v>
      </c>
      <c r="C22" s="20" t="s">
        <v>158</v>
      </c>
      <c r="D22" s="47">
        <v>0</v>
      </c>
      <c r="E22" s="47">
        <v>1617484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1617484</v>
      </c>
      <c r="O22" s="48">
        <f t="shared" si="1"/>
        <v>3.1261105774712945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155576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155576</v>
      </c>
      <c r="O23" s="48">
        <f t="shared" si="1"/>
        <v>0.30068166312660533</v>
      </c>
      <c r="P23" s="9"/>
    </row>
    <row r="24" spans="1:16">
      <c r="A24" s="12"/>
      <c r="B24" s="25">
        <v>325.10000000000002</v>
      </c>
      <c r="C24" s="20" t="s">
        <v>26</v>
      </c>
      <c r="D24" s="47">
        <v>0</v>
      </c>
      <c r="E24" s="47">
        <v>321581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321581</v>
      </c>
      <c r="O24" s="48">
        <f t="shared" si="1"/>
        <v>0.62151944972178785</v>
      </c>
      <c r="P24" s="9"/>
    </row>
    <row r="25" spans="1:16">
      <c r="A25" s="12"/>
      <c r="B25" s="25">
        <v>325.2</v>
      </c>
      <c r="C25" s="20" t="s">
        <v>189</v>
      </c>
      <c r="D25" s="47">
        <v>0</v>
      </c>
      <c r="E25" s="47">
        <v>4785485</v>
      </c>
      <c r="F25" s="47">
        <v>0</v>
      </c>
      <c r="G25" s="47">
        <v>0</v>
      </c>
      <c r="H25" s="47">
        <v>0</v>
      </c>
      <c r="I25" s="47">
        <v>8390861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13176346</v>
      </c>
      <c r="O25" s="48">
        <f t="shared" si="1"/>
        <v>25.465917810019501</v>
      </c>
      <c r="P25" s="9"/>
    </row>
    <row r="26" spans="1:16">
      <c r="A26" s="12"/>
      <c r="B26" s="25">
        <v>329</v>
      </c>
      <c r="C26" s="20" t="s">
        <v>27</v>
      </c>
      <c r="D26" s="47">
        <v>41152</v>
      </c>
      <c r="E26" s="47">
        <v>230538</v>
      </c>
      <c r="F26" s="47">
        <v>0</v>
      </c>
      <c r="G26" s="47">
        <v>152242</v>
      </c>
      <c r="H26" s="47">
        <v>0</v>
      </c>
      <c r="I26" s="47">
        <v>11050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434982</v>
      </c>
      <c r="O26" s="48">
        <f t="shared" si="1"/>
        <v>0.84068950988672453</v>
      </c>
      <c r="P26" s="9"/>
    </row>
    <row r="27" spans="1:16">
      <c r="A27" s="12"/>
      <c r="B27" s="25">
        <v>367</v>
      </c>
      <c r="C27" s="20" t="s">
        <v>190</v>
      </c>
      <c r="D27" s="47">
        <v>181555</v>
      </c>
      <c r="E27" s="47">
        <v>56294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237849</v>
      </c>
      <c r="O27" s="48">
        <f t="shared" si="1"/>
        <v>0.45969065211215071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SUM(D29:D59)</f>
        <v>9331004</v>
      </c>
      <c r="E28" s="32">
        <f t="shared" si="5"/>
        <v>57350911</v>
      </c>
      <c r="F28" s="32">
        <f t="shared" si="5"/>
        <v>687</v>
      </c>
      <c r="G28" s="32">
        <f t="shared" si="5"/>
        <v>349130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4714998</v>
      </c>
      <c r="N28" s="45">
        <f>SUM(D28:M28)</f>
        <v>71746730</v>
      </c>
      <c r="O28" s="46">
        <f t="shared" si="1"/>
        <v>138.66487183303022</v>
      </c>
      <c r="P28" s="10"/>
    </row>
    <row r="29" spans="1:16">
      <c r="A29" s="12"/>
      <c r="B29" s="25">
        <v>331.1</v>
      </c>
      <c r="C29" s="20" t="s">
        <v>28</v>
      </c>
      <c r="D29" s="47">
        <v>0</v>
      </c>
      <c r="E29" s="47">
        <v>27054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27054</v>
      </c>
      <c r="O29" s="48">
        <f t="shared" si="1"/>
        <v>5.2287253266745395E-2</v>
      </c>
      <c r="P29" s="9"/>
    </row>
    <row r="30" spans="1:16">
      <c r="A30" s="12"/>
      <c r="B30" s="25">
        <v>331.2</v>
      </c>
      <c r="C30" s="20" t="s">
        <v>29</v>
      </c>
      <c r="D30" s="47">
        <v>0</v>
      </c>
      <c r="E30" s="47">
        <v>699954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699954</v>
      </c>
      <c r="O30" s="48">
        <f t="shared" si="1"/>
        <v>1.352800771533655</v>
      </c>
      <c r="P30" s="9"/>
    </row>
    <row r="31" spans="1:16">
      <c r="A31" s="12"/>
      <c r="B31" s="25">
        <v>331.49</v>
      </c>
      <c r="C31" s="20" t="s">
        <v>37</v>
      </c>
      <c r="D31" s="47">
        <v>0</v>
      </c>
      <c r="E31" s="47">
        <v>6884170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6884170</v>
      </c>
      <c r="O31" s="48">
        <f t="shared" si="1"/>
        <v>13.305032169783789</v>
      </c>
      <c r="P31" s="9"/>
    </row>
    <row r="32" spans="1:16">
      <c r="A32" s="12"/>
      <c r="B32" s="25">
        <v>331.5</v>
      </c>
      <c r="C32" s="20" t="s">
        <v>31</v>
      </c>
      <c r="D32" s="47">
        <v>0</v>
      </c>
      <c r="E32" s="47">
        <v>4344969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4344969</v>
      </c>
      <c r="O32" s="48">
        <f t="shared" si="1"/>
        <v>8.3975195734145576</v>
      </c>
      <c r="P32" s="9"/>
    </row>
    <row r="33" spans="1:16">
      <c r="A33" s="12"/>
      <c r="B33" s="25">
        <v>331.62</v>
      </c>
      <c r="C33" s="20" t="s">
        <v>236</v>
      </c>
      <c r="D33" s="47">
        <v>0</v>
      </c>
      <c r="E33" s="47">
        <v>1628563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1628563</v>
      </c>
      <c r="O33" s="48">
        <f t="shared" si="1"/>
        <v>3.1475229556387476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707397</v>
      </c>
      <c r="N34" s="47">
        <f t="shared" si="6"/>
        <v>707397</v>
      </c>
      <c r="O34" s="48">
        <f t="shared" si="1"/>
        <v>1.3671858541855508</v>
      </c>
      <c r="P34" s="9"/>
    </row>
    <row r="35" spans="1:16">
      <c r="A35" s="12"/>
      <c r="B35" s="25">
        <v>331.69</v>
      </c>
      <c r="C35" s="20" t="s">
        <v>38</v>
      </c>
      <c r="D35" s="47">
        <v>0</v>
      </c>
      <c r="E35" s="47">
        <v>965965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965965</v>
      </c>
      <c r="O35" s="48">
        <f t="shared" si="1"/>
        <v>1.8669201079992501</v>
      </c>
      <c r="P35" s="9"/>
    </row>
    <row r="36" spans="1:16">
      <c r="A36" s="12"/>
      <c r="B36" s="25">
        <v>331.7</v>
      </c>
      <c r="C36" s="20" t="s">
        <v>161</v>
      </c>
      <c r="D36" s="47">
        <v>0</v>
      </c>
      <c r="E36" s="47">
        <v>1217389</v>
      </c>
      <c r="F36" s="47">
        <v>0</v>
      </c>
      <c r="G36" s="47">
        <v>349130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1566519</v>
      </c>
      <c r="O36" s="48">
        <f t="shared" si="1"/>
        <v>3.0276105455817524</v>
      </c>
      <c r="P36" s="9"/>
    </row>
    <row r="37" spans="1:16">
      <c r="A37" s="12"/>
      <c r="B37" s="25">
        <v>333</v>
      </c>
      <c r="C37" s="20" t="s">
        <v>4</v>
      </c>
      <c r="D37" s="47">
        <v>0</v>
      </c>
      <c r="E37" s="47">
        <v>39314</v>
      </c>
      <c r="F37" s="47">
        <v>687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40001</v>
      </c>
      <c r="O37" s="48">
        <f t="shared" ref="O37:O68" si="7">(N37/O$149)</f>
        <v>7.7309914168813568E-2</v>
      </c>
      <c r="P37" s="9"/>
    </row>
    <row r="38" spans="1:16">
      <c r="A38" s="12"/>
      <c r="B38" s="25">
        <v>334.2</v>
      </c>
      <c r="C38" s="20" t="s">
        <v>33</v>
      </c>
      <c r="D38" s="47">
        <v>0</v>
      </c>
      <c r="E38" s="47">
        <v>101454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101454</v>
      </c>
      <c r="O38" s="48">
        <f t="shared" si="7"/>
        <v>0.19608009879960031</v>
      </c>
      <c r="P38" s="9"/>
    </row>
    <row r="39" spans="1:16">
      <c r="A39" s="12"/>
      <c r="B39" s="25">
        <v>334.39</v>
      </c>
      <c r="C39" s="20" t="s">
        <v>40</v>
      </c>
      <c r="D39" s="47">
        <v>0</v>
      </c>
      <c r="E39" s="47">
        <v>429706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5" si="8">SUM(D39:M39)</f>
        <v>429706</v>
      </c>
      <c r="O39" s="48">
        <f t="shared" si="7"/>
        <v>0.83049258713092688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8728786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8728786</v>
      </c>
      <c r="O40" s="48">
        <f t="shared" si="7"/>
        <v>16.870120658432079</v>
      </c>
      <c r="P40" s="9"/>
    </row>
    <row r="41" spans="1:16">
      <c r="A41" s="12"/>
      <c r="B41" s="25">
        <v>334.61</v>
      </c>
      <c r="C41" s="20" t="s">
        <v>163</v>
      </c>
      <c r="D41" s="47">
        <v>0</v>
      </c>
      <c r="E41" s="47">
        <v>53162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53162</v>
      </c>
      <c r="O41" s="48">
        <f t="shared" si="7"/>
        <v>0.10274617277174239</v>
      </c>
      <c r="P41" s="9"/>
    </row>
    <row r="42" spans="1:16">
      <c r="A42" s="12"/>
      <c r="B42" s="25">
        <v>334.69</v>
      </c>
      <c r="C42" s="20" t="s">
        <v>45</v>
      </c>
      <c r="D42" s="47">
        <v>0</v>
      </c>
      <c r="E42" s="47">
        <v>135482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135482</v>
      </c>
      <c r="O42" s="48">
        <f t="shared" si="7"/>
        <v>0.26184599863551411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512833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512833</v>
      </c>
      <c r="O43" s="48">
        <f t="shared" si="7"/>
        <v>0.99115210152084121</v>
      </c>
      <c r="P43" s="9"/>
    </row>
    <row r="44" spans="1:16">
      <c r="A44" s="12"/>
      <c r="B44" s="25">
        <v>334.89</v>
      </c>
      <c r="C44" s="20" t="s">
        <v>164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1798422</v>
      </c>
      <c r="N44" s="47">
        <f t="shared" si="8"/>
        <v>1798422</v>
      </c>
      <c r="O44" s="48">
        <f t="shared" si="7"/>
        <v>3.475809366248495</v>
      </c>
      <c r="P44" s="9"/>
    </row>
    <row r="45" spans="1:16">
      <c r="A45" s="12"/>
      <c r="B45" s="25">
        <v>335.12</v>
      </c>
      <c r="C45" s="20" t="s">
        <v>196</v>
      </c>
      <c r="D45" s="47">
        <v>8432933</v>
      </c>
      <c r="E45" s="47">
        <v>181900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8614833</v>
      </c>
      <c r="O45" s="48">
        <f t="shared" si="7"/>
        <v>16.649883748122864</v>
      </c>
      <c r="P45" s="9"/>
    </row>
    <row r="46" spans="1:16">
      <c r="A46" s="12"/>
      <c r="B46" s="25">
        <v>335.13</v>
      </c>
      <c r="C46" s="20" t="s">
        <v>197</v>
      </c>
      <c r="D46" s="47">
        <v>101979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101979</v>
      </c>
      <c r="O46" s="48">
        <f t="shared" si="7"/>
        <v>0.19709476605638457</v>
      </c>
      <c r="P46" s="9"/>
    </row>
    <row r="47" spans="1:16">
      <c r="A47" s="12"/>
      <c r="B47" s="25">
        <v>335.14</v>
      </c>
      <c r="C47" s="20" t="s">
        <v>198</v>
      </c>
      <c r="D47" s="47">
        <v>0</v>
      </c>
      <c r="E47" s="47">
        <v>143288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143288</v>
      </c>
      <c r="O47" s="48">
        <f t="shared" si="7"/>
        <v>0.27693265121924349</v>
      </c>
      <c r="P47" s="9"/>
    </row>
    <row r="48" spans="1:16">
      <c r="A48" s="12"/>
      <c r="B48" s="25">
        <v>335.15</v>
      </c>
      <c r="C48" s="20" t="s">
        <v>199</v>
      </c>
      <c r="D48" s="47">
        <v>219278</v>
      </c>
      <c r="E48" s="47">
        <v>9764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229042</v>
      </c>
      <c r="O48" s="48">
        <f t="shared" si="7"/>
        <v>0.44266936729215267</v>
      </c>
      <c r="P48" s="9"/>
    </row>
    <row r="49" spans="1:16">
      <c r="A49" s="12"/>
      <c r="B49" s="25">
        <v>335.16</v>
      </c>
      <c r="C49" s="20" t="s">
        <v>200</v>
      </c>
      <c r="D49" s="47">
        <v>290191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290191</v>
      </c>
      <c r="O49" s="48">
        <f t="shared" si="7"/>
        <v>0.56085201126377293</v>
      </c>
      <c r="P49" s="9"/>
    </row>
    <row r="50" spans="1:16">
      <c r="A50" s="12"/>
      <c r="B50" s="25">
        <v>335.18</v>
      </c>
      <c r="C50" s="20" t="s">
        <v>201</v>
      </c>
      <c r="D50" s="47">
        <v>0</v>
      </c>
      <c r="E50" s="47">
        <v>20167829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20167829</v>
      </c>
      <c r="O50" s="48">
        <f t="shared" si="7"/>
        <v>38.978353765188601</v>
      </c>
      <c r="P50" s="9"/>
    </row>
    <row r="51" spans="1:16">
      <c r="A51" s="12"/>
      <c r="B51" s="25">
        <v>335.19</v>
      </c>
      <c r="C51" s="20" t="s">
        <v>202</v>
      </c>
      <c r="D51" s="47">
        <v>2280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2280</v>
      </c>
      <c r="O51" s="48">
        <f t="shared" si="7"/>
        <v>4.4065549437487797E-3</v>
      </c>
      <c r="P51" s="9"/>
    </row>
    <row r="52" spans="1:16">
      <c r="A52" s="12"/>
      <c r="B52" s="25">
        <v>335.21</v>
      </c>
      <c r="C52" s="20" t="s">
        <v>55</v>
      </c>
      <c r="D52" s="47">
        <v>0</v>
      </c>
      <c r="E52" s="47">
        <v>46707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46707</v>
      </c>
      <c r="O52" s="48">
        <f t="shared" si="7"/>
        <v>9.0270597262137833E-2</v>
      </c>
      <c r="P52" s="9"/>
    </row>
    <row r="53" spans="1:16">
      <c r="A53" s="12"/>
      <c r="B53" s="25">
        <v>335.22</v>
      </c>
      <c r="C53" s="20" t="s">
        <v>56</v>
      </c>
      <c r="D53" s="47">
        <v>0</v>
      </c>
      <c r="E53" s="47">
        <v>2194123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2194123</v>
      </c>
      <c r="O53" s="48">
        <f t="shared" si="7"/>
        <v>4.2405805056328525</v>
      </c>
      <c r="P53" s="9"/>
    </row>
    <row r="54" spans="1:16">
      <c r="A54" s="12"/>
      <c r="B54" s="25">
        <v>335.49</v>
      </c>
      <c r="C54" s="20" t="s">
        <v>57</v>
      </c>
      <c r="D54" s="47">
        <v>0</v>
      </c>
      <c r="E54" s="47">
        <v>7751589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7751589</v>
      </c>
      <c r="O54" s="48">
        <f t="shared" si="7"/>
        <v>14.981492469236255</v>
      </c>
      <c r="P54" s="9"/>
    </row>
    <row r="55" spans="1:16">
      <c r="A55" s="12"/>
      <c r="B55" s="25">
        <v>335.5</v>
      </c>
      <c r="C55" s="20" t="s">
        <v>238</v>
      </c>
      <c r="D55" s="47">
        <v>0</v>
      </c>
      <c r="E55" s="47">
        <v>1029402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1029402</v>
      </c>
      <c r="O55" s="48">
        <f t="shared" si="7"/>
        <v>1.989524768510913</v>
      </c>
      <c r="P55" s="9"/>
    </row>
    <row r="56" spans="1:16">
      <c r="A56" s="12"/>
      <c r="B56" s="25">
        <v>337.3</v>
      </c>
      <c r="C56" s="20" t="s">
        <v>61</v>
      </c>
      <c r="D56" s="47">
        <v>0</v>
      </c>
      <c r="E56" s="47">
        <v>29062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9">SUM(D56:M56)</f>
        <v>29062</v>
      </c>
      <c r="O56" s="48">
        <f t="shared" si="7"/>
        <v>5.6168113936503089E-2</v>
      </c>
      <c r="P56" s="9"/>
    </row>
    <row r="57" spans="1:16">
      <c r="A57" s="12"/>
      <c r="B57" s="25">
        <v>337.6</v>
      </c>
      <c r="C57" s="20" t="s">
        <v>239</v>
      </c>
      <c r="D57" s="47">
        <v>0</v>
      </c>
      <c r="E57" s="47">
        <v>28446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28446</v>
      </c>
      <c r="O57" s="48">
        <f t="shared" si="7"/>
        <v>5.4977571021876226E-2</v>
      </c>
      <c r="P57" s="9"/>
    </row>
    <row r="58" spans="1:16">
      <c r="A58" s="12"/>
      <c r="B58" s="25">
        <v>337.9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2209179</v>
      </c>
      <c r="N58" s="47">
        <f t="shared" si="9"/>
        <v>2209179</v>
      </c>
      <c r="O58" s="48">
        <f t="shared" si="7"/>
        <v>4.2696792298578883</v>
      </c>
      <c r="P58" s="9"/>
    </row>
    <row r="59" spans="1:16">
      <c r="A59" s="12"/>
      <c r="B59" s="25">
        <v>339</v>
      </c>
      <c r="C59" s="20" t="s">
        <v>165</v>
      </c>
      <c r="D59" s="47">
        <v>284343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284343</v>
      </c>
      <c r="O59" s="48">
        <f t="shared" si="7"/>
        <v>0.54954958437296464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SUM(D61:D113)</f>
        <v>36959477</v>
      </c>
      <c r="E60" s="32">
        <f t="shared" si="10"/>
        <v>19160033</v>
      </c>
      <c r="F60" s="32">
        <f t="shared" si="10"/>
        <v>0</v>
      </c>
      <c r="G60" s="32">
        <f t="shared" si="10"/>
        <v>928926</v>
      </c>
      <c r="H60" s="32">
        <f t="shared" si="10"/>
        <v>0</v>
      </c>
      <c r="I60" s="32">
        <f t="shared" si="10"/>
        <v>48618972</v>
      </c>
      <c r="J60" s="32">
        <f t="shared" si="10"/>
        <v>67971371</v>
      </c>
      <c r="K60" s="32">
        <f t="shared" si="10"/>
        <v>0</v>
      </c>
      <c r="L60" s="32">
        <f t="shared" si="10"/>
        <v>0</v>
      </c>
      <c r="M60" s="32">
        <f t="shared" si="10"/>
        <v>10946665</v>
      </c>
      <c r="N60" s="32">
        <f t="shared" si="9"/>
        <v>184585444</v>
      </c>
      <c r="O60" s="46">
        <f t="shared" si="7"/>
        <v>356.74820210625597</v>
      </c>
      <c r="P60" s="10"/>
    </row>
    <row r="61" spans="1:16">
      <c r="A61" s="12"/>
      <c r="B61" s="25">
        <v>341.1</v>
      </c>
      <c r="C61" s="20" t="s">
        <v>203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2265094</v>
      </c>
      <c r="N61" s="47">
        <f t="shared" si="9"/>
        <v>2265094</v>
      </c>
      <c r="O61" s="48">
        <f t="shared" si="7"/>
        <v>4.3777461244542542</v>
      </c>
      <c r="P61" s="9"/>
    </row>
    <row r="62" spans="1:16">
      <c r="A62" s="12"/>
      <c r="B62" s="25">
        <v>341.15</v>
      </c>
      <c r="C62" s="20" t="s">
        <v>204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1238874</v>
      </c>
      <c r="N62" s="47">
        <f t="shared" ref="N62:N113" si="11">SUM(D62:M62)</f>
        <v>1238874</v>
      </c>
      <c r="O62" s="48">
        <f t="shared" si="7"/>
        <v>2.3943712058692221</v>
      </c>
      <c r="P62" s="9"/>
    </row>
    <row r="63" spans="1:16">
      <c r="A63" s="12"/>
      <c r="B63" s="25">
        <v>341.16</v>
      </c>
      <c r="C63" s="20" t="s">
        <v>240</v>
      </c>
      <c r="D63" s="47">
        <v>969823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969823</v>
      </c>
      <c r="O63" s="48">
        <f t="shared" si="7"/>
        <v>1.8743764628119619</v>
      </c>
      <c r="P63" s="9"/>
    </row>
    <row r="64" spans="1:16">
      <c r="A64" s="12"/>
      <c r="B64" s="25">
        <v>341.2</v>
      </c>
      <c r="C64" s="20" t="s">
        <v>205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67971371</v>
      </c>
      <c r="K64" s="47">
        <v>0</v>
      </c>
      <c r="L64" s="47">
        <v>0</v>
      </c>
      <c r="M64" s="47">
        <v>0</v>
      </c>
      <c r="N64" s="47">
        <f t="shared" si="11"/>
        <v>67971371</v>
      </c>
      <c r="O64" s="48">
        <f t="shared" si="7"/>
        <v>131.36823724273353</v>
      </c>
      <c r="P64" s="9"/>
    </row>
    <row r="65" spans="1:16">
      <c r="A65" s="12"/>
      <c r="B65" s="25">
        <v>341.3</v>
      </c>
      <c r="C65" s="20" t="s">
        <v>206</v>
      </c>
      <c r="D65" s="47">
        <v>280501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280501</v>
      </c>
      <c r="O65" s="48">
        <f t="shared" si="7"/>
        <v>0.54212415275284054</v>
      </c>
      <c r="P65" s="9"/>
    </row>
    <row r="66" spans="1:16">
      <c r="A66" s="12"/>
      <c r="B66" s="25">
        <v>341.51</v>
      </c>
      <c r="C66" s="20" t="s">
        <v>207</v>
      </c>
      <c r="D66" s="47">
        <v>2512126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2512126</v>
      </c>
      <c r="O66" s="48">
        <f t="shared" si="7"/>
        <v>4.8551847564122141</v>
      </c>
      <c r="P66" s="9"/>
    </row>
    <row r="67" spans="1:16">
      <c r="A67" s="12"/>
      <c r="B67" s="25">
        <v>341.52</v>
      </c>
      <c r="C67" s="20" t="s">
        <v>208</v>
      </c>
      <c r="D67" s="47">
        <v>770412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770412</v>
      </c>
      <c r="O67" s="48">
        <f t="shared" si="7"/>
        <v>1.4889749154927128</v>
      </c>
      <c r="P67" s="9"/>
    </row>
    <row r="68" spans="1:16">
      <c r="A68" s="12"/>
      <c r="B68" s="25">
        <v>341.53</v>
      </c>
      <c r="C68" s="20" t="s">
        <v>209</v>
      </c>
      <c r="D68" s="47">
        <v>237257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237257</v>
      </c>
      <c r="O68" s="48">
        <f t="shared" si="7"/>
        <v>0.4585464939864054</v>
      </c>
      <c r="P68" s="9"/>
    </row>
    <row r="69" spans="1:16">
      <c r="A69" s="12"/>
      <c r="B69" s="25">
        <v>341.55</v>
      </c>
      <c r="C69" s="20" t="s">
        <v>210</v>
      </c>
      <c r="D69" s="47">
        <v>68562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68562</v>
      </c>
      <c r="O69" s="48">
        <f t="shared" ref="O69:O100" si="12">(N69/O$149)</f>
        <v>0.13250974563741397</v>
      </c>
      <c r="P69" s="9"/>
    </row>
    <row r="70" spans="1:16">
      <c r="A70" s="12"/>
      <c r="B70" s="25">
        <v>341.56</v>
      </c>
      <c r="C70" s="20" t="s">
        <v>211</v>
      </c>
      <c r="D70" s="47">
        <v>638371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638371</v>
      </c>
      <c r="O70" s="48">
        <f t="shared" si="12"/>
        <v>1.2337793359630931</v>
      </c>
      <c r="P70" s="9"/>
    </row>
    <row r="71" spans="1:16">
      <c r="A71" s="12"/>
      <c r="B71" s="25">
        <v>341.8</v>
      </c>
      <c r="C71" s="20" t="s">
        <v>212</v>
      </c>
      <c r="D71" s="47">
        <v>3199815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3199815</v>
      </c>
      <c r="O71" s="48">
        <f t="shared" si="12"/>
        <v>6.1842809681278519</v>
      </c>
      <c r="P71" s="9"/>
    </row>
    <row r="72" spans="1:16">
      <c r="A72" s="12"/>
      <c r="B72" s="25">
        <v>341.9</v>
      </c>
      <c r="C72" s="20" t="s">
        <v>213</v>
      </c>
      <c r="D72" s="47">
        <v>78415</v>
      </c>
      <c r="E72" s="47">
        <v>139705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647474</v>
      </c>
      <c r="N72" s="47">
        <f t="shared" si="11"/>
        <v>865594</v>
      </c>
      <c r="O72" s="48">
        <f t="shared" si="12"/>
        <v>1.6729331227979305</v>
      </c>
      <c r="P72" s="9"/>
    </row>
    <row r="73" spans="1:16">
      <c r="A73" s="12"/>
      <c r="B73" s="25">
        <v>342.1</v>
      </c>
      <c r="C73" s="20" t="s">
        <v>83</v>
      </c>
      <c r="D73" s="47">
        <v>1799816</v>
      </c>
      <c r="E73" s="47">
        <v>14006557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15806373</v>
      </c>
      <c r="O73" s="48">
        <f t="shared" si="12"/>
        <v>30.548969774511946</v>
      </c>
      <c r="P73" s="9"/>
    </row>
    <row r="74" spans="1:16">
      <c r="A74" s="12"/>
      <c r="B74" s="25">
        <v>342.2</v>
      </c>
      <c r="C74" s="20" t="s">
        <v>84</v>
      </c>
      <c r="D74" s="47">
        <v>0</v>
      </c>
      <c r="E74" s="47">
        <v>619584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619584</v>
      </c>
      <c r="O74" s="48">
        <f t="shared" si="12"/>
        <v>1.1974697097665106</v>
      </c>
      <c r="P74" s="9"/>
    </row>
    <row r="75" spans="1:16">
      <c r="A75" s="12"/>
      <c r="B75" s="25">
        <v>342.3</v>
      </c>
      <c r="C75" s="20" t="s">
        <v>85</v>
      </c>
      <c r="D75" s="47">
        <v>112907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112907</v>
      </c>
      <c r="O75" s="48">
        <f t="shared" si="12"/>
        <v>0.21821530659379101</v>
      </c>
      <c r="P75" s="9"/>
    </row>
    <row r="76" spans="1:16">
      <c r="A76" s="12"/>
      <c r="B76" s="25">
        <v>342.6</v>
      </c>
      <c r="C76" s="20" t="s">
        <v>88</v>
      </c>
      <c r="D76" s="47">
        <v>16138116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16138116</v>
      </c>
      <c r="O76" s="48">
        <f t="shared" si="12"/>
        <v>31.190129316926004</v>
      </c>
      <c r="P76" s="9"/>
    </row>
    <row r="77" spans="1:16">
      <c r="A77" s="12"/>
      <c r="B77" s="25">
        <v>342.9</v>
      </c>
      <c r="C77" s="20" t="s">
        <v>89</v>
      </c>
      <c r="D77" s="47">
        <v>1111843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1111843</v>
      </c>
      <c r="O77" s="48">
        <f t="shared" si="12"/>
        <v>2.1488584510186293</v>
      </c>
      <c r="P77" s="9"/>
    </row>
    <row r="78" spans="1:16">
      <c r="A78" s="12"/>
      <c r="B78" s="25">
        <v>343.4</v>
      </c>
      <c r="C78" s="20" t="s">
        <v>92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14647108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14647108</v>
      </c>
      <c r="O78" s="48">
        <f t="shared" si="12"/>
        <v>28.308458846062415</v>
      </c>
      <c r="P78" s="9"/>
    </row>
    <row r="79" spans="1:16">
      <c r="A79" s="12"/>
      <c r="B79" s="25">
        <v>343.6</v>
      </c>
      <c r="C79" s="20" t="s">
        <v>167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16055066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16055066</v>
      </c>
      <c r="O79" s="48">
        <f t="shared" si="12"/>
        <v>31.029618620400417</v>
      </c>
      <c r="P79" s="9"/>
    </row>
    <row r="80" spans="1:16">
      <c r="A80" s="12"/>
      <c r="B80" s="25">
        <v>343.7</v>
      </c>
      <c r="C80" s="20" t="s">
        <v>94</v>
      </c>
      <c r="D80" s="47">
        <v>747782</v>
      </c>
      <c r="E80" s="47">
        <v>341981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1089763</v>
      </c>
      <c r="O80" s="48">
        <f t="shared" si="12"/>
        <v>2.1061844452475884</v>
      </c>
      <c r="P80" s="9"/>
    </row>
    <row r="81" spans="1:16">
      <c r="A81" s="12"/>
      <c r="B81" s="25">
        <v>344.1</v>
      </c>
      <c r="C81" s="20" t="s">
        <v>214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11722333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11722333</v>
      </c>
      <c r="O81" s="48">
        <f t="shared" si="12"/>
        <v>22.655747558517309</v>
      </c>
      <c r="P81" s="9"/>
    </row>
    <row r="82" spans="1:16">
      <c r="A82" s="12"/>
      <c r="B82" s="25">
        <v>344.3</v>
      </c>
      <c r="C82" s="20" t="s">
        <v>215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3703717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3703717</v>
      </c>
      <c r="O82" s="48">
        <f t="shared" si="12"/>
        <v>7.1581721300861405</v>
      </c>
      <c r="P82" s="9"/>
    </row>
    <row r="83" spans="1:16">
      <c r="A83" s="12"/>
      <c r="B83" s="25">
        <v>344.5</v>
      </c>
      <c r="C83" s="20" t="s">
        <v>216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2490748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2490748</v>
      </c>
      <c r="O83" s="48">
        <f t="shared" si="12"/>
        <v>4.813867505715959</v>
      </c>
      <c r="P83" s="9"/>
    </row>
    <row r="84" spans="1:16">
      <c r="A84" s="12"/>
      <c r="B84" s="25">
        <v>344.9</v>
      </c>
      <c r="C84" s="20" t="s">
        <v>218</v>
      </c>
      <c r="D84" s="47">
        <v>0</v>
      </c>
      <c r="E84" s="47">
        <v>361616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361616</v>
      </c>
      <c r="O84" s="48">
        <f t="shared" si="12"/>
        <v>0.69889507567485032</v>
      </c>
      <c r="P84" s="9"/>
    </row>
    <row r="85" spans="1:16">
      <c r="A85" s="12"/>
      <c r="B85" s="25">
        <v>345.1</v>
      </c>
      <c r="C85" s="20" t="s">
        <v>100</v>
      </c>
      <c r="D85" s="47">
        <v>0</v>
      </c>
      <c r="E85" s="47">
        <v>571789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571789</v>
      </c>
      <c r="O85" s="48">
        <f t="shared" si="12"/>
        <v>1.1050963354084085</v>
      </c>
      <c r="P85" s="9"/>
    </row>
    <row r="86" spans="1:16">
      <c r="A86" s="12"/>
      <c r="B86" s="25">
        <v>346.4</v>
      </c>
      <c r="C86" s="20" t="s">
        <v>102</v>
      </c>
      <c r="D86" s="47">
        <v>0</v>
      </c>
      <c r="E86" s="47">
        <v>28890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28890</v>
      </c>
      <c r="O86" s="48">
        <f t="shared" si="12"/>
        <v>5.5835689616185201E-2</v>
      </c>
      <c r="P86" s="9"/>
    </row>
    <row r="87" spans="1:16">
      <c r="A87" s="12"/>
      <c r="B87" s="25">
        <v>346.9</v>
      </c>
      <c r="C87" s="20" t="s">
        <v>103</v>
      </c>
      <c r="D87" s="47">
        <v>0</v>
      </c>
      <c r="E87" s="47">
        <v>17948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17948</v>
      </c>
      <c r="O87" s="48">
        <f t="shared" si="12"/>
        <v>3.4688091285264518E-2</v>
      </c>
      <c r="P87" s="9"/>
    </row>
    <row r="88" spans="1:16">
      <c r="A88" s="12"/>
      <c r="B88" s="25">
        <v>347.1</v>
      </c>
      <c r="C88" s="20" t="s">
        <v>104</v>
      </c>
      <c r="D88" s="47">
        <v>0</v>
      </c>
      <c r="E88" s="47">
        <v>178370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178370</v>
      </c>
      <c r="O88" s="48">
        <f t="shared" si="12"/>
        <v>0.34473561636687278</v>
      </c>
      <c r="P88" s="9"/>
    </row>
    <row r="89" spans="1:16">
      <c r="A89" s="12"/>
      <c r="B89" s="25">
        <v>347.2</v>
      </c>
      <c r="C89" s="20" t="s">
        <v>105</v>
      </c>
      <c r="D89" s="47">
        <v>5521922</v>
      </c>
      <c r="E89" s="47">
        <v>864806</v>
      </c>
      <c r="F89" s="47">
        <v>0</v>
      </c>
      <c r="G89" s="47">
        <v>928926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7315654</v>
      </c>
      <c r="O89" s="48">
        <f t="shared" si="12"/>
        <v>14.138961096691025</v>
      </c>
      <c r="P89" s="9"/>
    </row>
    <row r="90" spans="1:16">
      <c r="A90" s="12"/>
      <c r="B90" s="25">
        <v>347.4</v>
      </c>
      <c r="C90" s="20" t="s">
        <v>106</v>
      </c>
      <c r="D90" s="47">
        <v>247351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247351</v>
      </c>
      <c r="O90" s="48">
        <f t="shared" si="12"/>
        <v>0.47805516311017743</v>
      </c>
      <c r="P90" s="9"/>
    </row>
    <row r="91" spans="1:16">
      <c r="A91" s="12"/>
      <c r="B91" s="25">
        <v>347.5</v>
      </c>
      <c r="C91" s="20" t="s">
        <v>107</v>
      </c>
      <c r="D91" s="47">
        <v>0</v>
      </c>
      <c r="E91" s="47">
        <v>1972409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1972409</v>
      </c>
      <c r="O91" s="48">
        <f t="shared" si="12"/>
        <v>3.8120739605458716</v>
      </c>
      <c r="P91" s="9"/>
    </row>
    <row r="92" spans="1:16">
      <c r="A92" s="12"/>
      <c r="B92" s="25">
        <v>348.11</v>
      </c>
      <c r="C92" s="20" t="s">
        <v>270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23360</v>
      </c>
      <c r="N92" s="47">
        <f>SUM(D92:M92)</f>
        <v>23360</v>
      </c>
      <c r="O92" s="48">
        <f t="shared" si="12"/>
        <v>4.5147861178057677E-2</v>
      </c>
      <c r="P92" s="9"/>
    </row>
    <row r="93" spans="1:16">
      <c r="A93" s="12"/>
      <c r="B93" s="25">
        <v>348.12</v>
      </c>
      <c r="C93" s="20" t="s">
        <v>271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83135</v>
      </c>
      <c r="N93" s="47">
        <f t="shared" ref="N93:N108" si="13">SUM(D93:M93)</f>
        <v>83135</v>
      </c>
      <c r="O93" s="48">
        <f t="shared" si="12"/>
        <v>0.16067497598620825</v>
      </c>
      <c r="P93" s="9"/>
    </row>
    <row r="94" spans="1:16">
      <c r="A94" s="12"/>
      <c r="B94" s="25">
        <v>348.13</v>
      </c>
      <c r="C94" s="20" t="s">
        <v>272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323833</v>
      </c>
      <c r="N94" s="47">
        <f t="shared" si="13"/>
        <v>323833</v>
      </c>
      <c r="O94" s="48">
        <f t="shared" si="12"/>
        <v>0.62587188907850821</v>
      </c>
      <c r="P94" s="9"/>
    </row>
    <row r="95" spans="1:16">
      <c r="A95" s="12"/>
      <c r="B95" s="25">
        <v>348.22</v>
      </c>
      <c r="C95" s="20" t="s">
        <v>273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24200</v>
      </c>
      <c r="N95" s="47">
        <f t="shared" si="13"/>
        <v>24200</v>
      </c>
      <c r="O95" s="48">
        <f t="shared" si="12"/>
        <v>4.6771328788912492E-2</v>
      </c>
      <c r="P95" s="9"/>
    </row>
    <row r="96" spans="1:16">
      <c r="A96" s="12"/>
      <c r="B96" s="25">
        <v>348.23</v>
      </c>
      <c r="C96" s="20" t="s">
        <v>274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167122</v>
      </c>
      <c r="N96" s="47">
        <f t="shared" si="13"/>
        <v>167122</v>
      </c>
      <c r="O96" s="48">
        <f t="shared" si="12"/>
        <v>0.32299661197771212</v>
      </c>
      <c r="P96" s="9"/>
    </row>
    <row r="97" spans="1:16">
      <c r="A97" s="12"/>
      <c r="B97" s="25">
        <v>348.31</v>
      </c>
      <c r="C97" s="20" t="s">
        <v>275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1608862</v>
      </c>
      <c r="N97" s="47">
        <f t="shared" si="13"/>
        <v>1608862</v>
      </c>
      <c r="O97" s="48">
        <f t="shared" si="12"/>
        <v>3.1094468420655921</v>
      </c>
      <c r="P97" s="9"/>
    </row>
    <row r="98" spans="1:16">
      <c r="A98" s="12"/>
      <c r="B98" s="25">
        <v>348.32</v>
      </c>
      <c r="C98" s="20" t="s">
        <v>276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41279</v>
      </c>
      <c r="N98" s="47">
        <f t="shared" si="13"/>
        <v>41279</v>
      </c>
      <c r="O98" s="48">
        <f t="shared" si="12"/>
        <v>7.9779904176756969E-2</v>
      </c>
      <c r="P98" s="9"/>
    </row>
    <row r="99" spans="1:16">
      <c r="A99" s="12"/>
      <c r="B99" s="25">
        <v>348.33</v>
      </c>
      <c r="C99" s="20" t="s">
        <v>277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66</v>
      </c>
      <c r="N99" s="47">
        <f t="shared" si="13"/>
        <v>66</v>
      </c>
      <c r="O99" s="48">
        <f t="shared" si="12"/>
        <v>1.2755816942430678E-4</v>
      </c>
      <c r="P99" s="9"/>
    </row>
    <row r="100" spans="1:16">
      <c r="A100" s="12"/>
      <c r="B100" s="25">
        <v>348.41</v>
      </c>
      <c r="C100" s="20" t="s">
        <v>278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1237061</v>
      </c>
      <c r="N100" s="47">
        <f t="shared" si="13"/>
        <v>1237061</v>
      </c>
      <c r="O100" s="48">
        <f t="shared" si="12"/>
        <v>2.3908672216091271</v>
      </c>
      <c r="P100" s="9"/>
    </row>
    <row r="101" spans="1:16">
      <c r="A101" s="12"/>
      <c r="B101" s="25">
        <v>348.42</v>
      </c>
      <c r="C101" s="20" t="s">
        <v>279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1030529</v>
      </c>
      <c r="N101" s="47">
        <f t="shared" si="13"/>
        <v>1030529</v>
      </c>
      <c r="O101" s="48">
        <f t="shared" ref="O101:O132" si="14">(N101/O$149)</f>
        <v>1.99170292088881</v>
      </c>
      <c r="P101" s="9"/>
    </row>
    <row r="102" spans="1:16">
      <c r="A102" s="12"/>
      <c r="B102" s="25">
        <v>348.48</v>
      </c>
      <c r="C102" s="20" t="s">
        <v>280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116143</v>
      </c>
      <c r="N102" s="47">
        <f t="shared" si="13"/>
        <v>116143</v>
      </c>
      <c r="O102" s="48">
        <f t="shared" si="14"/>
        <v>0.2244695222946555</v>
      </c>
      <c r="P102" s="9"/>
    </row>
    <row r="103" spans="1:16">
      <c r="A103" s="12"/>
      <c r="B103" s="25">
        <v>348.52</v>
      </c>
      <c r="C103" s="20" t="s">
        <v>281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400151</v>
      </c>
      <c r="N103" s="47">
        <f t="shared" si="13"/>
        <v>400151</v>
      </c>
      <c r="O103" s="48">
        <f t="shared" si="14"/>
        <v>0.77337165232281491</v>
      </c>
      <c r="P103" s="9"/>
    </row>
    <row r="104" spans="1:16">
      <c r="A104" s="12"/>
      <c r="B104" s="25">
        <v>348.53</v>
      </c>
      <c r="C104" s="20" t="s">
        <v>282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1171853</v>
      </c>
      <c r="N104" s="47">
        <f t="shared" si="13"/>
        <v>1171853</v>
      </c>
      <c r="O104" s="48">
        <f t="shared" si="14"/>
        <v>2.2648397502179121</v>
      </c>
      <c r="P104" s="9"/>
    </row>
    <row r="105" spans="1:16">
      <c r="A105" s="12"/>
      <c r="B105" s="25">
        <v>348.61</v>
      </c>
      <c r="C105" s="20" t="s">
        <v>283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440</v>
      </c>
      <c r="N105" s="47">
        <f t="shared" si="13"/>
        <v>440</v>
      </c>
      <c r="O105" s="48">
        <f t="shared" si="14"/>
        <v>8.5038779616204523E-4</v>
      </c>
      <c r="P105" s="9"/>
    </row>
    <row r="106" spans="1:16">
      <c r="A106" s="12"/>
      <c r="B106" s="25">
        <v>348.62</v>
      </c>
      <c r="C106" s="20" t="s">
        <v>284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6712</v>
      </c>
      <c r="N106" s="47">
        <f t="shared" si="13"/>
        <v>6712</v>
      </c>
      <c r="O106" s="48">
        <f t="shared" si="14"/>
        <v>1.2972279290544654E-2</v>
      </c>
      <c r="P106" s="9"/>
    </row>
    <row r="107" spans="1:16">
      <c r="A107" s="12"/>
      <c r="B107" s="25">
        <v>348.71</v>
      </c>
      <c r="C107" s="20" t="s">
        <v>285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489013</v>
      </c>
      <c r="N107" s="47">
        <f t="shared" si="13"/>
        <v>489013</v>
      </c>
      <c r="O107" s="48">
        <f t="shared" si="14"/>
        <v>0.94511519855588688</v>
      </c>
      <c r="P107" s="9"/>
    </row>
    <row r="108" spans="1:16">
      <c r="A108" s="12"/>
      <c r="B108" s="25">
        <v>348.72</v>
      </c>
      <c r="C108" s="20" t="s">
        <v>286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71464</v>
      </c>
      <c r="N108" s="47">
        <f t="shared" si="13"/>
        <v>71464</v>
      </c>
      <c r="O108" s="48">
        <f t="shared" si="14"/>
        <v>0.13811843969300999</v>
      </c>
      <c r="P108" s="9"/>
    </row>
    <row r="109" spans="1:16">
      <c r="A109" s="12"/>
      <c r="B109" s="25">
        <v>348.92099999999999</v>
      </c>
      <c r="C109" s="20" t="s">
        <v>241</v>
      </c>
      <c r="D109" s="47">
        <v>249660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249660</v>
      </c>
      <c r="O109" s="48">
        <f t="shared" si="14"/>
        <v>0.48251776634049143</v>
      </c>
      <c r="P109" s="9"/>
    </row>
    <row r="110" spans="1:16">
      <c r="A110" s="12"/>
      <c r="B110" s="25">
        <v>348.92200000000003</v>
      </c>
      <c r="C110" s="20" t="s">
        <v>219</v>
      </c>
      <c r="D110" s="47">
        <v>124201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124201</v>
      </c>
      <c r="O110" s="48">
        <f t="shared" si="14"/>
        <v>0.24004321516164132</v>
      </c>
      <c r="P110" s="9"/>
    </row>
    <row r="111" spans="1:16">
      <c r="A111" s="12"/>
      <c r="B111" s="25">
        <v>348.923</v>
      </c>
      <c r="C111" s="20" t="s">
        <v>220</v>
      </c>
      <c r="D111" s="47">
        <v>289717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289717</v>
      </c>
      <c r="O111" s="48">
        <f t="shared" si="14"/>
        <v>0.55993591168336199</v>
      </c>
      <c r="P111" s="9"/>
    </row>
    <row r="112" spans="1:16">
      <c r="A112" s="12"/>
      <c r="B112" s="25">
        <v>348.93</v>
      </c>
      <c r="C112" s="20" t="s">
        <v>222</v>
      </c>
      <c r="D112" s="47">
        <v>1158611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1158611</v>
      </c>
      <c r="O112" s="48">
        <f t="shared" si="14"/>
        <v>2.2392469429525077</v>
      </c>
      <c r="P112" s="9"/>
    </row>
    <row r="113" spans="1:16">
      <c r="A113" s="12"/>
      <c r="B113" s="25">
        <v>348.99</v>
      </c>
      <c r="C113" s="20" t="s">
        <v>223</v>
      </c>
      <c r="D113" s="47">
        <v>702269</v>
      </c>
      <c r="E113" s="47">
        <v>56378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758647</v>
      </c>
      <c r="O113" s="48">
        <f t="shared" si="14"/>
        <v>1.4662367054430616</v>
      </c>
      <c r="P113" s="9"/>
    </row>
    <row r="114" spans="1:16" ht="15.75">
      <c r="A114" s="29" t="s">
        <v>70</v>
      </c>
      <c r="B114" s="30"/>
      <c r="C114" s="31"/>
      <c r="D114" s="32">
        <f t="shared" ref="D114:M114" si="15">SUM(D115:D126)</f>
        <v>631055</v>
      </c>
      <c r="E114" s="32">
        <f t="shared" si="15"/>
        <v>1236752</v>
      </c>
      <c r="F114" s="32">
        <f t="shared" si="15"/>
        <v>0</v>
      </c>
      <c r="G114" s="32">
        <f t="shared" si="15"/>
        <v>0</v>
      </c>
      <c r="H114" s="32">
        <f t="shared" si="15"/>
        <v>0</v>
      </c>
      <c r="I114" s="32">
        <f t="shared" si="15"/>
        <v>0</v>
      </c>
      <c r="J114" s="32">
        <f t="shared" si="15"/>
        <v>0</v>
      </c>
      <c r="K114" s="32">
        <f t="shared" si="15"/>
        <v>0</v>
      </c>
      <c r="L114" s="32">
        <f t="shared" si="15"/>
        <v>0</v>
      </c>
      <c r="M114" s="32">
        <f t="shared" si="15"/>
        <v>1823122</v>
      </c>
      <c r="N114" s="32">
        <f>SUM(D114:M114)</f>
        <v>3690929</v>
      </c>
      <c r="O114" s="46">
        <f t="shared" si="14"/>
        <v>7.1334567684104124</v>
      </c>
      <c r="P114" s="10"/>
    </row>
    <row r="115" spans="1:16">
      <c r="A115" s="13"/>
      <c r="B115" s="40">
        <v>351.1</v>
      </c>
      <c r="C115" s="21" t="s">
        <v>122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99617</v>
      </c>
      <c r="N115" s="47">
        <f>SUM(D115:M115)</f>
        <v>99617</v>
      </c>
      <c r="O115" s="48">
        <f t="shared" si="14"/>
        <v>0.19252972975062377</v>
      </c>
      <c r="P115" s="9"/>
    </row>
    <row r="116" spans="1:16">
      <c r="A116" s="13"/>
      <c r="B116" s="40">
        <v>351.2</v>
      </c>
      <c r="C116" s="21" t="s">
        <v>262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319405</v>
      </c>
      <c r="N116" s="47">
        <f t="shared" ref="N116:N126" si="16">SUM(D116:M116)</f>
        <v>319405</v>
      </c>
      <c r="O116" s="48">
        <f t="shared" si="14"/>
        <v>0.61731389552985927</v>
      </c>
      <c r="P116" s="9"/>
    </row>
    <row r="117" spans="1:16">
      <c r="A117" s="13"/>
      <c r="B117" s="40">
        <v>351.4</v>
      </c>
      <c r="C117" s="21" t="s">
        <v>264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325</v>
      </c>
      <c r="N117" s="47">
        <f t="shared" si="16"/>
        <v>325</v>
      </c>
      <c r="O117" s="48">
        <f t="shared" si="14"/>
        <v>6.2812734943787439E-4</v>
      </c>
      <c r="P117" s="9"/>
    </row>
    <row r="118" spans="1:16">
      <c r="A118" s="13"/>
      <c r="B118" s="40">
        <v>351.5</v>
      </c>
      <c r="C118" s="21" t="s">
        <v>181</v>
      </c>
      <c r="D118" s="47">
        <v>214296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1058348</v>
      </c>
      <c r="N118" s="47">
        <f t="shared" si="16"/>
        <v>1272644</v>
      </c>
      <c r="O118" s="48">
        <f t="shared" si="14"/>
        <v>2.4596384692246591</v>
      </c>
      <c r="P118" s="9"/>
    </row>
    <row r="119" spans="1:16">
      <c r="A119" s="13"/>
      <c r="B119" s="40">
        <v>351.6</v>
      </c>
      <c r="C119" s="21" t="s">
        <v>123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167</v>
      </c>
      <c r="N119" s="47">
        <f t="shared" si="16"/>
        <v>167</v>
      </c>
      <c r="O119" s="48">
        <f t="shared" si="14"/>
        <v>3.2276082263423082E-4</v>
      </c>
      <c r="P119" s="9"/>
    </row>
    <row r="120" spans="1:16">
      <c r="A120" s="13"/>
      <c r="B120" s="40">
        <v>351.7</v>
      </c>
      <c r="C120" s="21" t="s">
        <v>243</v>
      </c>
      <c r="D120" s="47">
        <v>375111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375111</v>
      </c>
      <c r="O120" s="48">
        <f t="shared" si="14"/>
        <v>0.72497685592304761</v>
      </c>
      <c r="P120" s="9"/>
    </row>
    <row r="121" spans="1:16">
      <c r="A121" s="13"/>
      <c r="B121" s="40">
        <v>351.8</v>
      </c>
      <c r="C121" s="21" t="s">
        <v>287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345260</v>
      </c>
      <c r="N121" s="47">
        <f t="shared" si="16"/>
        <v>345260</v>
      </c>
      <c r="O121" s="48">
        <f t="shared" si="14"/>
        <v>0.66728384205206304</v>
      </c>
      <c r="P121" s="9"/>
    </row>
    <row r="122" spans="1:16">
      <c r="A122" s="13"/>
      <c r="B122" s="40">
        <v>352</v>
      </c>
      <c r="C122" s="21" t="s">
        <v>124</v>
      </c>
      <c r="D122" s="47">
        <v>0</v>
      </c>
      <c r="E122" s="47">
        <v>298961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298961</v>
      </c>
      <c r="O122" s="48">
        <f t="shared" si="14"/>
        <v>0.57780178620091183</v>
      </c>
      <c r="P122" s="9"/>
    </row>
    <row r="123" spans="1:16">
      <c r="A123" s="13"/>
      <c r="B123" s="40">
        <v>354</v>
      </c>
      <c r="C123" s="21" t="s">
        <v>125</v>
      </c>
      <c r="D123" s="47">
        <v>40339</v>
      </c>
      <c r="E123" s="47">
        <v>77566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117905</v>
      </c>
      <c r="O123" s="48">
        <f t="shared" si="14"/>
        <v>0.22787493887837715</v>
      </c>
      <c r="P123" s="9"/>
    </row>
    <row r="124" spans="1:16">
      <c r="A124" s="13"/>
      <c r="B124" s="40">
        <v>355</v>
      </c>
      <c r="C124" s="21" t="s">
        <v>126</v>
      </c>
      <c r="D124" s="47">
        <v>0</v>
      </c>
      <c r="E124" s="47">
        <v>129841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129841</v>
      </c>
      <c r="O124" s="48">
        <f t="shared" si="14"/>
        <v>0.25094364054880935</v>
      </c>
      <c r="P124" s="9"/>
    </row>
    <row r="125" spans="1:16">
      <c r="A125" s="13"/>
      <c r="B125" s="40">
        <v>356</v>
      </c>
      <c r="C125" s="21" t="s">
        <v>244</v>
      </c>
      <c r="D125" s="47">
        <v>0</v>
      </c>
      <c r="E125" s="47">
        <v>729948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729948</v>
      </c>
      <c r="O125" s="48">
        <f t="shared" si="14"/>
        <v>1.4107701614383923</v>
      </c>
      <c r="P125" s="9"/>
    </row>
    <row r="126" spans="1:16">
      <c r="A126" s="13"/>
      <c r="B126" s="40">
        <v>359</v>
      </c>
      <c r="C126" s="21" t="s">
        <v>127</v>
      </c>
      <c r="D126" s="47">
        <v>1309</v>
      </c>
      <c r="E126" s="47">
        <v>436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1745</v>
      </c>
      <c r="O126" s="48">
        <f t="shared" si="14"/>
        <v>3.3725606915972024E-3</v>
      </c>
      <c r="P126" s="9"/>
    </row>
    <row r="127" spans="1:16" ht="15.75">
      <c r="A127" s="29" t="s">
        <v>5</v>
      </c>
      <c r="B127" s="30"/>
      <c r="C127" s="31"/>
      <c r="D127" s="32">
        <f t="shared" ref="D127:M127" si="17">SUM(D128:D135)</f>
        <v>3438070</v>
      </c>
      <c r="E127" s="32">
        <f t="shared" si="17"/>
        <v>4236055</v>
      </c>
      <c r="F127" s="32">
        <f t="shared" si="17"/>
        <v>135923</v>
      </c>
      <c r="G127" s="32">
        <f t="shared" si="17"/>
        <v>706882</v>
      </c>
      <c r="H127" s="32">
        <f t="shared" si="17"/>
        <v>0</v>
      </c>
      <c r="I127" s="32">
        <f t="shared" si="17"/>
        <v>793934</v>
      </c>
      <c r="J127" s="32">
        <f t="shared" si="17"/>
        <v>398800</v>
      </c>
      <c r="K127" s="32">
        <f t="shared" si="17"/>
        <v>301401</v>
      </c>
      <c r="L127" s="32">
        <f t="shared" si="17"/>
        <v>0</v>
      </c>
      <c r="M127" s="32">
        <f t="shared" si="17"/>
        <v>37088</v>
      </c>
      <c r="N127" s="32">
        <f>SUM(D127:M127)</f>
        <v>10048153</v>
      </c>
      <c r="O127" s="46">
        <f t="shared" si="14"/>
        <v>19.420060648111463</v>
      </c>
      <c r="P127" s="10"/>
    </row>
    <row r="128" spans="1:16">
      <c r="A128" s="12"/>
      <c r="B128" s="25">
        <v>361.1</v>
      </c>
      <c r="C128" s="20" t="s">
        <v>129</v>
      </c>
      <c r="D128" s="47">
        <v>1209017</v>
      </c>
      <c r="E128" s="47">
        <v>1296435</v>
      </c>
      <c r="F128" s="47">
        <v>135923</v>
      </c>
      <c r="G128" s="47">
        <v>384985</v>
      </c>
      <c r="H128" s="47">
        <v>0</v>
      </c>
      <c r="I128" s="47">
        <v>0</v>
      </c>
      <c r="J128" s="47">
        <v>0</v>
      </c>
      <c r="K128" s="47">
        <v>47651</v>
      </c>
      <c r="L128" s="47">
        <v>0</v>
      </c>
      <c r="M128" s="47">
        <v>7598</v>
      </c>
      <c r="N128" s="47">
        <f>SUM(D128:M128)</f>
        <v>3081609</v>
      </c>
      <c r="O128" s="48">
        <f t="shared" si="14"/>
        <v>5.9558242866889186</v>
      </c>
      <c r="P128" s="9"/>
    </row>
    <row r="129" spans="1:16">
      <c r="A129" s="12"/>
      <c r="B129" s="25">
        <v>361.3</v>
      </c>
      <c r="C129" s="20" t="s">
        <v>131</v>
      </c>
      <c r="D129" s="47">
        <v>-44953</v>
      </c>
      <c r="E129" s="47">
        <v>-206918</v>
      </c>
      <c r="F129" s="47">
        <v>0</v>
      </c>
      <c r="G129" s="47">
        <v>25599</v>
      </c>
      <c r="H129" s="47">
        <v>0</v>
      </c>
      <c r="I129" s="47">
        <v>0</v>
      </c>
      <c r="J129" s="47">
        <v>0</v>
      </c>
      <c r="K129" s="47">
        <v>253750</v>
      </c>
      <c r="L129" s="47">
        <v>0</v>
      </c>
      <c r="M129" s="47">
        <v>0</v>
      </c>
      <c r="N129" s="47">
        <f t="shared" ref="N129:N135" si="18">SUM(D129:M129)</f>
        <v>27478</v>
      </c>
      <c r="O129" s="48">
        <f t="shared" si="14"/>
        <v>5.3106717870319724E-2</v>
      </c>
      <c r="P129" s="9"/>
    </row>
    <row r="130" spans="1:16">
      <c r="A130" s="12"/>
      <c r="B130" s="25">
        <v>362</v>
      </c>
      <c r="C130" s="20" t="s">
        <v>132</v>
      </c>
      <c r="D130" s="47">
        <v>166614</v>
      </c>
      <c r="E130" s="47">
        <v>461855</v>
      </c>
      <c r="F130" s="47">
        <v>0</v>
      </c>
      <c r="G130" s="47">
        <v>0</v>
      </c>
      <c r="H130" s="47">
        <v>0</v>
      </c>
      <c r="I130" s="47">
        <v>101625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730094</v>
      </c>
      <c r="O130" s="48">
        <f t="shared" si="14"/>
        <v>1.4110523355707552</v>
      </c>
      <c r="P130" s="9"/>
    </row>
    <row r="131" spans="1:16">
      <c r="A131" s="12"/>
      <c r="B131" s="25">
        <v>364</v>
      </c>
      <c r="C131" s="20" t="s">
        <v>224</v>
      </c>
      <c r="D131" s="47">
        <v>761504</v>
      </c>
      <c r="E131" s="47">
        <v>541488</v>
      </c>
      <c r="F131" s="47">
        <v>0</v>
      </c>
      <c r="G131" s="47">
        <v>0</v>
      </c>
      <c r="H131" s="47">
        <v>0</v>
      </c>
      <c r="I131" s="47">
        <v>200994</v>
      </c>
      <c r="J131" s="47">
        <v>222096</v>
      </c>
      <c r="K131" s="47">
        <v>0</v>
      </c>
      <c r="L131" s="47">
        <v>0</v>
      </c>
      <c r="M131" s="47">
        <v>25196</v>
      </c>
      <c r="N131" s="47">
        <f t="shared" si="18"/>
        <v>1751278</v>
      </c>
      <c r="O131" s="48">
        <f t="shared" si="14"/>
        <v>3.3846941792888052</v>
      </c>
      <c r="P131" s="9"/>
    </row>
    <row r="132" spans="1:16">
      <c r="A132" s="12"/>
      <c r="B132" s="25">
        <v>365</v>
      </c>
      <c r="C132" s="20" t="s">
        <v>225</v>
      </c>
      <c r="D132" s="47">
        <v>930</v>
      </c>
      <c r="E132" s="47">
        <v>13196</v>
      </c>
      <c r="F132" s="47">
        <v>0</v>
      </c>
      <c r="G132" s="47">
        <v>0</v>
      </c>
      <c r="H132" s="47">
        <v>0</v>
      </c>
      <c r="I132" s="47">
        <v>90753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8"/>
        <v>104879</v>
      </c>
      <c r="O132" s="48">
        <f t="shared" si="14"/>
        <v>0.20269959471290716</v>
      </c>
      <c r="P132" s="9"/>
    </row>
    <row r="133" spans="1:16">
      <c r="A133" s="12"/>
      <c r="B133" s="25">
        <v>366</v>
      </c>
      <c r="C133" s="20" t="s">
        <v>135</v>
      </c>
      <c r="D133" s="47">
        <v>1021</v>
      </c>
      <c r="E133" s="47">
        <v>401578</v>
      </c>
      <c r="F133" s="47">
        <v>0</v>
      </c>
      <c r="G133" s="47">
        <v>40774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443373</v>
      </c>
      <c r="O133" s="48">
        <f t="shared" ref="O133:O147" si="19">(N133/O$149)</f>
        <v>0.85690679169944206</v>
      </c>
      <c r="P133" s="9"/>
    </row>
    <row r="134" spans="1:16">
      <c r="A134" s="12"/>
      <c r="B134" s="25">
        <v>369.3</v>
      </c>
      <c r="C134" s="20" t="s">
        <v>267</v>
      </c>
      <c r="D134" s="47">
        <v>30734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30734</v>
      </c>
      <c r="O134" s="48">
        <f t="shared" si="19"/>
        <v>5.9399587561918862E-2</v>
      </c>
      <c r="P134" s="9"/>
    </row>
    <row r="135" spans="1:16">
      <c r="A135" s="12"/>
      <c r="B135" s="25">
        <v>369.9</v>
      </c>
      <c r="C135" s="20" t="s">
        <v>136</v>
      </c>
      <c r="D135" s="47">
        <v>1313203</v>
      </c>
      <c r="E135" s="47">
        <v>1728421</v>
      </c>
      <c r="F135" s="47">
        <v>0</v>
      </c>
      <c r="G135" s="47">
        <v>255524</v>
      </c>
      <c r="H135" s="47">
        <v>0</v>
      </c>
      <c r="I135" s="47">
        <v>400562</v>
      </c>
      <c r="J135" s="47">
        <v>176704</v>
      </c>
      <c r="K135" s="47">
        <v>0</v>
      </c>
      <c r="L135" s="47">
        <v>0</v>
      </c>
      <c r="M135" s="47">
        <v>4294</v>
      </c>
      <c r="N135" s="47">
        <f t="shared" si="18"/>
        <v>3878708</v>
      </c>
      <c r="O135" s="48">
        <f t="shared" si="19"/>
        <v>7.4963771547183962</v>
      </c>
      <c r="P135" s="9"/>
    </row>
    <row r="136" spans="1:16" ht="15.75">
      <c r="A136" s="29" t="s">
        <v>71</v>
      </c>
      <c r="B136" s="30"/>
      <c r="C136" s="31"/>
      <c r="D136" s="32">
        <f t="shared" ref="D136:M136" si="20">SUM(D137:D146)</f>
        <v>14696817</v>
      </c>
      <c r="E136" s="32">
        <f t="shared" si="20"/>
        <v>28561596</v>
      </c>
      <c r="F136" s="32">
        <f t="shared" si="20"/>
        <v>19704652</v>
      </c>
      <c r="G136" s="32">
        <f t="shared" si="20"/>
        <v>46561135</v>
      </c>
      <c r="H136" s="32">
        <f t="shared" si="20"/>
        <v>0</v>
      </c>
      <c r="I136" s="32">
        <f t="shared" si="20"/>
        <v>29523690</v>
      </c>
      <c r="J136" s="32">
        <f t="shared" si="20"/>
        <v>726850</v>
      </c>
      <c r="K136" s="32">
        <f t="shared" si="20"/>
        <v>0</v>
      </c>
      <c r="L136" s="32">
        <f t="shared" si="20"/>
        <v>0</v>
      </c>
      <c r="M136" s="32">
        <f t="shared" si="20"/>
        <v>0</v>
      </c>
      <c r="N136" s="32">
        <f>SUM(D136:M136)</f>
        <v>139774740</v>
      </c>
      <c r="O136" s="46">
        <f t="shared" si="19"/>
        <v>270.14257524482474</v>
      </c>
      <c r="P136" s="9"/>
    </row>
    <row r="137" spans="1:16">
      <c r="A137" s="12"/>
      <c r="B137" s="25">
        <v>381</v>
      </c>
      <c r="C137" s="20" t="s">
        <v>137</v>
      </c>
      <c r="D137" s="47">
        <v>7696817</v>
      </c>
      <c r="E137" s="47">
        <v>28561596</v>
      </c>
      <c r="F137" s="47">
        <v>19704652</v>
      </c>
      <c r="G137" s="47">
        <v>37561135</v>
      </c>
      <c r="H137" s="47">
        <v>0</v>
      </c>
      <c r="I137" s="47">
        <v>7035653</v>
      </c>
      <c r="J137" s="47">
        <v>100000</v>
      </c>
      <c r="K137" s="47">
        <v>0</v>
      </c>
      <c r="L137" s="47">
        <v>0</v>
      </c>
      <c r="M137" s="47">
        <v>0</v>
      </c>
      <c r="N137" s="47">
        <f>SUM(D137:M137)</f>
        <v>100659853</v>
      </c>
      <c r="O137" s="48">
        <f t="shared" si="19"/>
        <v>194.54525126060327</v>
      </c>
      <c r="P137" s="9"/>
    </row>
    <row r="138" spans="1:16">
      <c r="A138" s="12"/>
      <c r="B138" s="25">
        <v>384</v>
      </c>
      <c r="C138" s="20" t="s">
        <v>139</v>
      </c>
      <c r="D138" s="47">
        <v>7000000</v>
      </c>
      <c r="E138" s="47">
        <v>0</v>
      </c>
      <c r="F138" s="47">
        <v>0</v>
      </c>
      <c r="G138" s="47">
        <v>9000000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ref="N138:N146" si="21">SUM(D138:M138)</f>
        <v>16000000</v>
      </c>
      <c r="O138" s="48">
        <f t="shared" si="19"/>
        <v>30.923192587710737</v>
      </c>
      <c r="P138" s="9"/>
    </row>
    <row r="139" spans="1:16">
      <c r="A139" s="12"/>
      <c r="B139" s="25">
        <v>389.1</v>
      </c>
      <c r="C139" s="20" t="s">
        <v>245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463542</v>
      </c>
      <c r="J139" s="47">
        <v>539995</v>
      </c>
      <c r="K139" s="47">
        <v>0</v>
      </c>
      <c r="L139" s="47">
        <v>0</v>
      </c>
      <c r="M139" s="47">
        <v>0</v>
      </c>
      <c r="N139" s="47">
        <f t="shared" si="21"/>
        <v>1003537</v>
      </c>
      <c r="O139" s="48">
        <f t="shared" si="19"/>
        <v>1.9395354949933419</v>
      </c>
      <c r="P139" s="9"/>
    </row>
    <row r="140" spans="1:16">
      <c r="A140" s="12"/>
      <c r="B140" s="25">
        <v>389.2</v>
      </c>
      <c r="C140" s="20" t="s">
        <v>246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10203533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1"/>
        <v>10203533</v>
      </c>
      <c r="O140" s="48">
        <f t="shared" si="19"/>
        <v>19.720363502128869</v>
      </c>
      <c r="P140" s="9"/>
    </row>
    <row r="141" spans="1:16">
      <c r="A141" s="12"/>
      <c r="B141" s="25">
        <v>389.3</v>
      </c>
      <c r="C141" s="20" t="s">
        <v>247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4808062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1"/>
        <v>4808062</v>
      </c>
      <c r="O141" s="48">
        <f t="shared" si="19"/>
        <v>9.2925391999783535</v>
      </c>
      <c r="P141" s="9"/>
    </row>
    <row r="142" spans="1:16">
      <c r="A142" s="12"/>
      <c r="B142" s="25">
        <v>389.4</v>
      </c>
      <c r="C142" s="20" t="s">
        <v>226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200000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1"/>
        <v>200000</v>
      </c>
      <c r="O142" s="48">
        <f t="shared" si="19"/>
        <v>0.38653990734638422</v>
      </c>
      <c r="P142" s="9"/>
    </row>
    <row r="143" spans="1:16">
      <c r="A143" s="12"/>
      <c r="B143" s="25">
        <v>389.5</v>
      </c>
      <c r="C143" s="20" t="s">
        <v>227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2285732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1"/>
        <v>2285732</v>
      </c>
      <c r="O143" s="48">
        <f t="shared" si="19"/>
        <v>4.4176331774933271</v>
      </c>
      <c r="P143" s="9"/>
    </row>
    <row r="144" spans="1:16">
      <c r="A144" s="12"/>
      <c r="B144" s="25">
        <v>389.6</v>
      </c>
      <c r="C144" s="20" t="s">
        <v>248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154569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1"/>
        <v>154569</v>
      </c>
      <c r="O144" s="48">
        <f t="shared" si="19"/>
        <v>0.29873543469311631</v>
      </c>
      <c r="P144" s="9"/>
    </row>
    <row r="145" spans="1:119">
      <c r="A145" s="12"/>
      <c r="B145" s="25">
        <v>389.7</v>
      </c>
      <c r="C145" s="20" t="s">
        <v>232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2971778</v>
      </c>
      <c r="J145" s="47">
        <v>86855</v>
      </c>
      <c r="K145" s="47">
        <v>0</v>
      </c>
      <c r="L145" s="47">
        <v>0</v>
      </c>
      <c r="M145" s="47">
        <v>0</v>
      </c>
      <c r="N145" s="47">
        <f t="shared" si="21"/>
        <v>3058633</v>
      </c>
      <c r="O145" s="48">
        <f t="shared" si="19"/>
        <v>5.9114185821329661</v>
      </c>
      <c r="P145" s="9"/>
    </row>
    <row r="146" spans="1:119" ht="15.75" thickBot="1">
      <c r="A146" s="12"/>
      <c r="B146" s="25">
        <v>389.9</v>
      </c>
      <c r="C146" s="20" t="s">
        <v>229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1400821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1"/>
        <v>1400821</v>
      </c>
      <c r="O146" s="48">
        <f t="shared" si="19"/>
        <v>2.7073660977443463</v>
      </c>
      <c r="P146" s="9"/>
    </row>
    <row r="147" spans="1:119" ht="16.5" thickBot="1">
      <c r="A147" s="14" t="s">
        <v>113</v>
      </c>
      <c r="B147" s="23"/>
      <c r="C147" s="22"/>
      <c r="D147" s="15">
        <f t="shared" ref="D147:M147" si="22">SUM(D5,D15,D28,D60,D114,D127,D136)</f>
        <v>231644212</v>
      </c>
      <c r="E147" s="15">
        <f t="shared" si="22"/>
        <v>234191732</v>
      </c>
      <c r="F147" s="15">
        <f t="shared" si="22"/>
        <v>23148142</v>
      </c>
      <c r="G147" s="15">
        <f t="shared" si="22"/>
        <v>48698315</v>
      </c>
      <c r="H147" s="15">
        <f t="shared" si="22"/>
        <v>0</v>
      </c>
      <c r="I147" s="15">
        <f t="shared" si="22"/>
        <v>87728465</v>
      </c>
      <c r="J147" s="15">
        <f t="shared" si="22"/>
        <v>69097021</v>
      </c>
      <c r="K147" s="15">
        <f t="shared" si="22"/>
        <v>301401</v>
      </c>
      <c r="L147" s="15">
        <f t="shared" si="22"/>
        <v>0</v>
      </c>
      <c r="M147" s="15">
        <f t="shared" si="22"/>
        <v>17521873</v>
      </c>
      <c r="N147" s="15">
        <f>SUM(D147:M147)</f>
        <v>712331161</v>
      </c>
      <c r="O147" s="38">
        <f t="shared" si="19"/>
        <v>1376.7221048644114</v>
      </c>
      <c r="P147" s="6"/>
      <c r="Q147" s="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1:119">
      <c r="A148" s="16"/>
      <c r="B148" s="18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9"/>
    </row>
    <row r="149" spans="1:119">
      <c r="A149" s="41"/>
      <c r="B149" s="42"/>
      <c r="C149" s="42"/>
      <c r="D149" s="43"/>
      <c r="E149" s="43"/>
      <c r="F149" s="43"/>
      <c r="G149" s="43"/>
      <c r="H149" s="43"/>
      <c r="I149" s="43"/>
      <c r="J149" s="43"/>
      <c r="K149" s="43"/>
      <c r="L149" s="50" t="s">
        <v>288</v>
      </c>
      <c r="M149" s="50"/>
      <c r="N149" s="50"/>
      <c r="O149" s="44">
        <v>517411</v>
      </c>
    </row>
    <row r="150" spans="1:119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3"/>
    </row>
    <row r="151" spans="1:119" ht="15.75" customHeight="1" thickBot="1">
      <c r="A151" s="54" t="s">
        <v>173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6"/>
    </row>
  </sheetData>
  <mergeCells count="10">
    <mergeCell ref="L149:N149"/>
    <mergeCell ref="A150:O150"/>
    <mergeCell ref="A151:O1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157029760</v>
      </c>
      <c r="E5" s="27">
        <f t="shared" si="0"/>
        <v>104746882</v>
      </c>
      <c r="F5" s="27">
        <f t="shared" si="0"/>
        <v>3407205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265183847</v>
      </c>
      <c r="O5" s="33">
        <f t="shared" ref="O5:O36" si="1">(N5/O$128)</f>
        <v>519.46515923791469</v>
      </c>
      <c r="P5" s="6"/>
    </row>
    <row r="6" spans="1:133">
      <c r="A6" s="12"/>
      <c r="B6" s="25">
        <v>311</v>
      </c>
      <c r="C6" s="20" t="s">
        <v>3</v>
      </c>
      <c r="D6" s="47">
        <v>156805265</v>
      </c>
      <c r="E6" s="47">
        <v>58503819</v>
      </c>
      <c r="F6" s="47">
        <v>3407205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218716289</v>
      </c>
      <c r="O6" s="48">
        <f t="shared" si="1"/>
        <v>428.44046942765243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19293853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19293853</v>
      </c>
      <c r="O7" s="48">
        <f t="shared" si="1"/>
        <v>37.79447554721505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2369734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2369734</v>
      </c>
      <c r="O8" s="48">
        <f t="shared" si="1"/>
        <v>4.642040846709266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7536450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7536450</v>
      </c>
      <c r="O9" s="48">
        <f t="shared" si="1"/>
        <v>14.763053042738994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5585914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5585914</v>
      </c>
      <c r="O10" s="48">
        <f t="shared" si="1"/>
        <v>10.942173659239874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7805056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7805056</v>
      </c>
      <c r="O11" s="48">
        <f t="shared" si="1"/>
        <v>15.28922181259721</v>
      </c>
      <c r="P11" s="9"/>
    </row>
    <row r="12" spans="1:133">
      <c r="A12" s="12"/>
      <c r="B12" s="25">
        <v>315</v>
      </c>
      <c r="C12" s="20" t="s">
        <v>194</v>
      </c>
      <c r="D12" s="47">
        <v>0</v>
      </c>
      <c r="E12" s="47">
        <v>3490291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3490291</v>
      </c>
      <c r="O12" s="48">
        <f t="shared" si="1"/>
        <v>6.8370852546748839</v>
      </c>
      <c r="P12" s="9"/>
    </row>
    <row r="13" spans="1:133">
      <c r="A13" s="12"/>
      <c r="B13" s="25">
        <v>316</v>
      </c>
      <c r="C13" s="20" t="s">
        <v>195</v>
      </c>
      <c r="D13" s="47">
        <v>110371</v>
      </c>
      <c r="E13" s="47">
        <v>161765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272136</v>
      </c>
      <c r="O13" s="48">
        <f t="shared" si="1"/>
        <v>0.53308364055209267</v>
      </c>
      <c r="P13" s="9"/>
    </row>
    <row r="14" spans="1:133">
      <c r="A14" s="12"/>
      <c r="B14" s="25">
        <v>319</v>
      </c>
      <c r="C14" s="20" t="s">
        <v>235</v>
      </c>
      <c r="D14" s="47">
        <v>114124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114124</v>
      </c>
      <c r="O14" s="48">
        <f t="shared" si="1"/>
        <v>0.22355600653484664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SUM(D16:D27)</f>
        <v>533203</v>
      </c>
      <c r="E15" s="32">
        <f t="shared" si="3"/>
        <v>10168684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8756604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19458491</v>
      </c>
      <c r="O15" s="46">
        <f t="shared" si="1"/>
        <v>38.11698276571321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1205372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1205372</v>
      </c>
      <c r="O16" s="48">
        <f t="shared" si="1"/>
        <v>2.3611873988724645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401311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5" si="4">SUM(D17:M17)</f>
        <v>401311</v>
      </c>
      <c r="O17" s="48">
        <f t="shared" si="1"/>
        <v>0.78612285354969891</v>
      </c>
      <c r="P17" s="9"/>
    </row>
    <row r="18" spans="1:16">
      <c r="A18" s="12"/>
      <c r="B18" s="25">
        <v>323.89999999999998</v>
      </c>
      <c r="C18" s="20" t="s">
        <v>22</v>
      </c>
      <c r="D18" s="47">
        <v>277190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277190</v>
      </c>
      <c r="O18" s="48">
        <f t="shared" si="1"/>
        <v>0.54298385485431755</v>
      </c>
      <c r="P18" s="9"/>
    </row>
    <row r="19" spans="1:16">
      <c r="A19" s="12"/>
      <c r="B19" s="25">
        <v>324.11</v>
      </c>
      <c r="C19" s="20" t="s">
        <v>23</v>
      </c>
      <c r="D19" s="47">
        <v>0</v>
      </c>
      <c r="E19" s="47">
        <v>45323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45323</v>
      </c>
      <c r="O19" s="48">
        <f t="shared" si="1"/>
        <v>8.8782630158238882E-2</v>
      </c>
      <c r="P19" s="9"/>
    </row>
    <row r="20" spans="1:16">
      <c r="A20" s="12"/>
      <c r="B20" s="25">
        <v>324.12</v>
      </c>
      <c r="C20" s="20" t="s">
        <v>157</v>
      </c>
      <c r="D20" s="47">
        <v>0</v>
      </c>
      <c r="E20" s="47">
        <v>377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377</v>
      </c>
      <c r="O20" s="48">
        <f t="shared" si="1"/>
        <v>7.3850035455852567E-4</v>
      </c>
      <c r="P20" s="9"/>
    </row>
    <row r="21" spans="1:16">
      <c r="A21" s="12"/>
      <c r="B21" s="25">
        <v>324.31</v>
      </c>
      <c r="C21" s="20" t="s">
        <v>24</v>
      </c>
      <c r="D21" s="47">
        <v>0</v>
      </c>
      <c r="E21" s="47">
        <v>1261993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1261993</v>
      </c>
      <c r="O21" s="48">
        <f t="shared" si="1"/>
        <v>2.4721015330248739</v>
      </c>
      <c r="P21" s="9"/>
    </row>
    <row r="22" spans="1:16">
      <c r="A22" s="12"/>
      <c r="B22" s="25">
        <v>324.32</v>
      </c>
      <c r="C22" s="20" t="s">
        <v>158</v>
      </c>
      <c r="D22" s="47">
        <v>0</v>
      </c>
      <c r="E22" s="47">
        <v>2163369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2163369</v>
      </c>
      <c r="O22" s="48">
        <f t="shared" si="1"/>
        <v>4.2377951552809634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86348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86348</v>
      </c>
      <c r="O23" s="48">
        <f t="shared" si="1"/>
        <v>0.16914596449713415</v>
      </c>
      <c r="P23" s="9"/>
    </row>
    <row r="24" spans="1:16">
      <c r="A24" s="12"/>
      <c r="B24" s="25">
        <v>325.10000000000002</v>
      </c>
      <c r="C24" s="20" t="s">
        <v>26</v>
      </c>
      <c r="D24" s="47">
        <v>0</v>
      </c>
      <c r="E24" s="47">
        <v>384223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384223</v>
      </c>
      <c r="O24" s="48">
        <f t="shared" si="1"/>
        <v>0.75264939450806478</v>
      </c>
      <c r="P24" s="9"/>
    </row>
    <row r="25" spans="1:16">
      <c r="A25" s="12"/>
      <c r="B25" s="25">
        <v>325.2</v>
      </c>
      <c r="C25" s="20" t="s">
        <v>189</v>
      </c>
      <c r="D25" s="47">
        <v>0</v>
      </c>
      <c r="E25" s="47">
        <v>4713344</v>
      </c>
      <c r="F25" s="47">
        <v>0</v>
      </c>
      <c r="G25" s="47">
        <v>0</v>
      </c>
      <c r="H25" s="47">
        <v>0</v>
      </c>
      <c r="I25" s="47">
        <v>8342153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13055497</v>
      </c>
      <c r="O25" s="48">
        <f t="shared" si="1"/>
        <v>25.574241812832277</v>
      </c>
      <c r="P25" s="9"/>
    </row>
    <row r="26" spans="1:16">
      <c r="A26" s="12"/>
      <c r="B26" s="25">
        <v>329</v>
      </c>
      <c r="C26" s="20" t="s">
        <v>27</v>
      </c>
      <c r="D26" s="47">
        <v>130760</v>
      </c>
      <c r="E26" s="47">
        <v>210620</v>
      </c>
      <c r="F26" s="47">
        <v>0</v>
      </c>
      <c r="G26" s="47">
        <v>0</v>
      </c>
      <c r="H26" s="47">
        <v>0</v>
      </c>
      <c r="I26" s="47">
        <v>13140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354520</v>
      </c>
      <c r="O26" s="48">
        <f t="shared" si="1"/>
        <v>0.69446457744851064</v>
      </c>
      <c r="P26" s="9"/>
    </row>
    <row r="27" spans="1:16">
      <c r="A27" s="12"/>
      <c r="B27" s="25">
        <v>367</v>
      </c>
      <c r="C27" s="20" t="s">
        <v>190</v>
      </c>
      <c r="D27" s="47">
        <v>125253</v>
      </c>
      <c r="E27" s="47">
        <v>97715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222968</v>
      </c>
      <c r="O27" s="48">
        <f t="shared" si="1"/>
        <v>0.4367690903321097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SUM(D29:D61)</f>
        <v>9041646</v>
      </c>
      <c r="E28" s="32">
        <f t="shared" si="5"/>
        <v>47472313</v>
      </c>
      <c r="F28" s="32">
        <f t="shared" si="5"/>
        <v>0</v>
      </c>
      <c r="G28" s="32">
        <f t="shared" si="5"/>
        <v>2144995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3101860</v>
      </c>
      <c r="N28" s="45">
        <f>SUM(D28:M28)</f>
        <v>61760814</v>
      </c>
      <c r="O28" s="46">
        <f t="shared" si="1"/>
        <v>120.98244837353622</v>
      </c>
      <c r="P28" s="10"/>
    </row>
    <row r="29" spans="1:16">
      <c r="A29" s="12"/>
      <c r="B29" s="25">
        <v>331.1</v>
      </c>
      <c r="C29" s="20" t="s">
        <v>28</v>
      </c>
      <c r="D29" s="47">
        <v>0</v>
      </c>
      <c r="E29" s="47">
        <v>-83596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-83596</v>
      </c>
      <c r="O29" s="48">
        <f t="shared" si="1"/>
        <v>-0.16375510779754512</v>
      </c>
      <c r="P29" s="9"/>
    </row>
    <row r="30" spans="1:16">
      <c r="A30" s="12"/>
      <c r="B30" s="25">
        <v>331.2</v>
      </c>
      <c r="C30" s="20" t="s">
        <v>29</v>
      </c>
      <c r="D30" s="47">
        <v>0</v>
      </c>
      <c r="E30" s="47">
        <v>922555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922555</v>
      </c>
      <c r="O30" s="48">
        <f t="shared" si="1"/>
        <v>1.8071808875324686</v>
      </c>
      <c r="P30" s="9"/>
    </row>
    <row r="31" spans="1:16">
      <c r="A31" s="12"/>
      <c r="B31" s="25">
        <v>331.49</v>
      </c>
      <c r="C31" s="20" t="s">
        <v>37</v>
      </c>
      <c r="D31" s="47">
        <v>0</v>
      </c>
      <c r="E31" s="47">
        <v>1441102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9" si="6">SUM(D31:M31)</f>
        <v>1441102</v>
      </c>
      <c r="O31" s="48">
        <f t="shared" si="1"/>
        <v>2.8229558035941658</v>
      </c>
      <c r="P31" s="9"/>
    </row>
    <row r="32" spans="1:16">
      <c r="A32" s="12"/>
      <c r="B32" s="25">
        <v>331.5</v>
      </c>
      <c r="C32" s="20" t="s">
        <v>31</v>
      </c>
      <c r="D32" s="47">
        <v>0</v>
      </c>
      <c r="E32" s="47">
        <v>3046115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3046115</v>
      </c>
      <c r="O32" s="48">
        <f t="shared" si="1"/>
        <v>5.9669947149231923</v>
      </c>
      <c r="P32" s="9"/>
    </row>
    <row r="33" spans="1:16">
      <c r="A33" s="12"/>
      <c r="B33" s="25">
        <v>331.62</v>
      </c>
      <c r="C33" s="20" t="s">
        <v>236</v>
      </c>
      <c r="D33" s="47">
        <v>0</v>
      </c>
      <c r="E33" s="47">
        <v>1604946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1604946</v>
      </c>
      <c r="O33" s="48">
        <f t="shared" si="1"/>
        <v>3.1439076659079244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416478</v>
      </c>
      <c r="N34" s="47">
        <f t="shared" si="6"/>
        <v>416478</v>
      </c>
      <c r="O34" s="48">
        <f t="shared" si="1"/>
        <v>0.81583329089078427</v>
      </c>
      <c r="P34" s="9"/>
    </row>
    <row r="35" spans="1:16">
      <c r="A35" s="12"/>
      <c r="B35" s="25">
        <v>331.69</v>
      </c>
      <c r="C35" s="20" t="s">
        <v>38</v>
      </c>
      <c r="D35" s="47">
        <v>0</v>
      </c>
      <c r="E35" s="47">
        <v>2679176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2679176</v>
      </c>
      <c r="O35" s="48">
        <f t="shared" si="1"/>
        <v>5.248202721285657</v>
      </c>
      <c r="P35" s="9"/>
    </row>
    <row r="36" spans="1:16">
      <c r="A36" s="12"/>
      <c r="B36" s="25">
        <v>331.7</v>
      </c>
      <c r="C36" s="20" t="s">
        <v>161</v>
      </c>
      <c r="D36" s="47">
        <v>0</v>
      </c>
      <c r="E36" s="47">
        <v>3831114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3831114</v>
      </c>
      <c r="O36" s="48">
        <f t="shared" si="1"/>
        <v>7.5047189584990228</v>
      </c>
      <c r="P36" s="9"/>
    </row>
    <row r="37" spans="1:16">
      <c r="A37" s="12"/>
      <c r="B37" s="25">
        <v>333</v>
      </c>
      <c r="C37" s="20" t="s">
        <v>4</v>
      </c>
      <c r="D37" s="47">
        <v>0</v>
      </c>
      <c r="E37" s="47">
        <v>33703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33703</v>
      </c>
      <c r="O37" s="48">
        <f t="shared" ref="O37:O68" si="7">(N37/O$128)</f>
        <v>6.6020364588026501E-2</v>
      </c>
      <c r="P37" s="9"/>
    </row>
    <row r="38" spans="1:16">
      <c r="A38" s="12"/>
      <c r="B38" s="25">
        <v>334.1</v>
      </c>
      <c r="C38" s="20" t="s">
        <v>32</v>
      </c>
      <c r="D38" s="47">
        <v>0</v>
      </c>
      <c r="E38" s="47">
        <v>83596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83596</v>
      </c>
      <c r="O38" s="48">
        <f t="shared" si="7"/>
        <v>0.16375510779754512</v>
      </c>
      <c r="P38" s="9"/>
    </row>
    <row r="39" spans="1:16">
      <c r="A39" s="12"/>
      <c r="B39" s="25">
        <v>334.2</v>
      </c>
      <c r="C39" s="20" t="s">
        <v>33</v>
      </c>
      <c r="D39" s="47">
        <v>0</v>
      </c>
      <c r="E39" s="47">
        <v>35572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35572</v>
      </c>
      <c r="O39" s="48">
        <f t="shared" si="7"/>
        <v>6.9681524170705236E-2</v>
      </c>
      <c r="P39" s="9"/>
    </row>
    <row r="40" spans="1:16">
      <c r="A40" s="12"/>
      <c r="B40" s="25">
        <v>334.39</v>
      </c>
      <c r="C40" s="20" t="s">
        <v>40</v>
      </c>
      <c r="D40" s="47">
        <v>0</v>
      </c>
      <c r="E40" s="47">
        <v>357311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8">SUM(D40:M40)</f>
        <v>357311</v>
      </c>
      <c r="O40" s="48">
        <f t="shared" si="7"/>
        <v>0.69993183073650234</v>
      </c>
      <c r="P40" s="9"/>
    </row>
    <row r="41" spans="1:16">
      <c r="A41" s="12"/>
      <c r="B41" s="25">
        <v>334.49</v>
      </c>
      <c r="C41" s="20" t="s">
        <v>43</v>
      </c>
      <c r="D41" s="47">
        <v>0</v>
      </c>
      <c r="E41" s="47">
        <v>2558091</v>
      </c>
      <c r="F41" s="47">
        <v>0</v>
      </c>
      <c r="G41" s="47">
        <v>1988367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4546458</v>
      </c>
      <c r="O41" s="48">
        <f t="shared" si="7"/>
        <v>8.9059969363009159</v>
      </c>
      <c r="P41" s="9"/>
    </row>
    <row r="42" spans="1:16">
      <c r="A42" s="12"/>
      <c r="B42" s="25">
        <v>334.69</v>
      </c>
      <c r="C42" s="20" t="s">
        <v>45</v>
      </c>
      <c r="D42" s="47">
        <v>0</v>
      </c>
      <c r="E42" s="47">
        <v>161539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161539</v>
      </c>
      <c r="O42" s="48">
        <f t="shared" si="7"/>
        <v>0.31643662805047662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594489</v>
      </c>
      <c r="F43" s="47">
        <v>0</v>
      </c>
      <c r="G43" s="47">
        <v>156628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751117</v>
      </c>
      <c r="O43" s="48">
        <f t="shared" si="7"/>
        <v>1.4713532382359049</v>
      </c>
      <c r="P43" s="9"/>
    </row>
    <row r="44" spans="1:16">
      <c r="A44" s="12"/>
      <c r="B44" s="25">
        <v>334.89</v>
      </c>
      <c r="C44" s="20" t="s">
        <v>164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2054430</v>
      </c>
      <c r="N44" s="47">
        <f t="shared" si="8"/>
        <v>2054430</v>
      </c>
      <c r="O44" s="48">
        <f t="shared" si="7"/>
        <v>4.0243959772298989</v>
      </c>
      <c r="P44" s="9"/>
    </row>
    <row r="45" spans="1:16">
      <c r="A45" s="12"/>
      <c r="B45" s="25">
        <v>335.12</v>
      </c>
      <c r="C45" s="20" t="s">
        <v>196</v>
      </c>
      <c r="D45" s="47">
        <v>8183092</v>
      </c>
      <c r="E45" s="47">
        <v>181900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8364992</v>
      </c>
      <c r="O45" s="48">
        <f t="shared" si="7"/>
        <v>16.386073097822894</v>
      </c>
      <c r="P45" s="9"/>
    </row>
    <row r="46" spans="1:16">
      <c r="A46" s="12"/>
      <c r="B46" s="25">
        <v>335.13</v>
      </c>
      <c r="C46" s="20" t="s">
        <v>197</v>
      </c>
      <c r="D46" s="47">
        <v>94513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94513</v>
      </c>
      <c r="O46" s="48">
        <f t="shared" si="7"/>
        <v>0.18514027588962848</v>
      </c>
      <c r="P46" s="9"/>
    </row>
    <row r="47" spans="1:16">
      <c r="A47" s="12"/>
      <c r="B47" s="25">
        <v>335.14</v>
      </c>
      <c r="C47" s="20" t="s">
        <v>198</v>
      </c>
      <c r="D47" s="47">
        <v>0</v>
      </c>
      <c r="E47" s="47">
        <v>162613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162613</v>
      </c>
      <c r="O47" s="48">
        <f t="shared" si="7"/>
        <v>0.31854047256187146</v>
      </c>
      <c r="P47" s="9"/>
    </row>
    <row r="48" spans="1:16">
      <c r="A48" s="12"/>
      <c r="B48" s="25">
        <v>335.15</v>
      </c>
      <c r="C48" s="20" t="s">
        <v>199</v>
      </c>
      <c r="D48" s="47">
        <v>209498</v>
      </c>
      <c r="E48" s="47">
        <v>11331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220829</v>
      </c>
      <c r="O48" s="48">
        <f t="shared" si="7"/>
        <v>0.43257903129125908</v>
      </c>
      <c r="P48" s="9"/>
    </row>
    <row r="49" spans="1:16">
      <c r="A49" s="12"/>
      <c r="B49" s="25">
        <v>335.16</v>
      </c>
      <c r="C49" s="20" t="s">
        <v>200</v>
      </c>
      <c r="D49" s="47">
        <v>270823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270823</v>
      </c>
      <c r="O49" s="48">
        <f t="shared" si="7"/>
        <v>0.53051162207587166</v>
      </c>
      <c r="P49" s="9"/>
    </row>
    <row r="50" spans="1:16">
      <c r="A50" s="12"/>
      <c r="B50" s="25">
        <v>335.18</v>
      </c>
      <c r="C50" s="20" t="s">
        <v>201</v>
      </c>
      <c r="D50" s="47">
        <v>0</v>
      </c>
      <c r="E50" s="47">
        <v>19115761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19115761</v>
      </c>
      <c r="O50" s="48">
        <f t="shared" si="7"/>
        <v>37.445613464604875</v>
      </c>
      <c r="P50" s="9"/>
    </row>
    <row r="51" spans="1:16">
      <c r="A51" s="12"/>
      <c r="B51" s="25">
        <v>335.19</v>
      </c>
      <c r="C51" s="20" t="s">
        <v>202</v>
      </c>
      <c r="D51" s="47">
        <v>2292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2292</v>
      </c>
      <c r="O51" s="48">
        <f t="shared" si="7"/>
        <v>4.4897687338146973E-3</v>
      </c>
      <c r="P51" s="9"/>
    </row>
    <row r="52" spans="1:16">
      <c r="A52" s="12"/>
      <c r="B52" s="25">
        <v>335.21</v>
      </c>
      <c r="C52" s="20" t="s">
        <v>55</v>
      </c>
      <c r="D52" s="47">
        <v>0</v>
      </c>
      <c r="E52" s="47">
        <v>41252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41252</v>
      </c>
      <c r="O52" s="48">
        <f t="shared" si="7"/>
        <v>8.0808001661136081E-2</v>
      </c>
      <c r="P52" s="9"/>
    </row>
    <row r="53" spans="1:16">
      <c r="A53" s="12"/>
      <c r="B53" s="25">
        <v>335.22</v>
      </c>
      <c r="C53" s="20" t="s">
        <v>56</v>
      </c>
      <c r="D53" s="47">
        <v>0</v>
      </c>
      <c r="E53" s="47">
        <v>2230287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2230287</v>
      </c>
      <c r="O53" s="48">
        <f t="shared" si="7"/>
        <v>4.3688799476585425</v>
      </c>
      <c r="P53" s="9"/>
    </row>
    <row r="54" spans="1:16">
      <c r="A54" s="12"/>
      <c r="B54" s="25">
        <v>335.23</v>
      </c>
      <c r="C54" s="20" t="s">
        <v>237</v>
      </c>
      <c r="D54" s="47">
        <v>0</v>
      </c>
      <c r="E54" s="47">
        <v>126941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126941</v>
      </c>
      <c r="O54" s="48">
        <f t="shared" si="7"/>
        <v>0.24866305970295438</v>
      </c>
      <c r="P54" s="9"/>
    </row>
    <row r="55" spans="1:16">
      <c r="A55" s="12"/>
      <c r="B55" s="25">
        <v>335.49</v>
      </c>
      <c r="C55" s="20" t="s">
        <v>57</v>
      </c>
      <c r="D55" s="47">
        <v>0</v>
      </c>
      <c r="E55" s="47">
        <v>7476296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7476296</v>
      </c>
      <c r="O55" s="48">
        <f t="shared" si="7"/>
        <v>14.645218161232062</v>
      </c>
      <c r="P55" s="9"/>
    </row>
    <row r="56" spans="1:16">
      <c r="A56" s="12"/>
      <c r="B56" s="25">
        <v>335.5</v>
      </c>
      <c r="C56" s="20" t="s">
        <v>238</v>
      </c>
      <c r="D56" s="47">
        <v>0</v>
      </c>
      <c r="E56" s="47">
        <v>610523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610523</v>
      </c>
      <c r="O56" s="48">
        <f t="shared" si="7"/>
        <v>1.195945495931392</v>
      </c>
      <c r="P56" s="9"/>
    </row>
    <row r="57" spans="1:16">
      <c r="A57" s="12"/>
      <c r="B57" s="25">
        <v>337.3</v>
      </c>
      <c r="C57" s="20" t="s">
        <v>61</v>
      </c>
      <c r="D57" s="47">
        <v>0</v>
      </c>
      <c r="E57" s="47">
        <v>28376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3" si="9">SUM(D57:M57)</f>
        <v>28376</v>
      </c>
      <c r="O57" s="48">
        <f t="shared" si="7"/>
        <v>5.5585374166983351E-2</v>
      </c>
      <c r="P57" s="9"/>
    </row>
    <row r="58" spans="1:16">
      <c r="A58" s="12"/>
      <c r="B58" s="25">
        <v>337.4</v>
      </c>
      <c r="C58" s="20" t="s">
        <v>62</v>
      </c>
      <c r="D58" s="47">
        <v>0</v>
      </c>
      <c r="E58" s="47">
        <v>93884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93884</v>
      </c>
      <c r="O58" s="48">
        <f t="shared" si="7"/>
        <v>0.18390813604077619</v>
      </c>
      <c r="P58" s="9"/>
    </row>
    <row r="59" spans="1:16">
      <c r="A59" s="12"/>
      <c r="B59" s="25">
        <v>337.6</v>
      </c>
      <c r="C59" s="20" t="s">
        <v>239</v>
      </c>
      <c r="D59" s="47">
        <v>0</v>
      </c>
      <c r="E59" s="47">
        <v>127436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127436</v>
      </c>
      <c r="O59" s="48">
        <f t="shared" si="7"/>
        <v>0.24963270870960286</v>
      </c>
      <c r="P59" s="9"/>
    </row>
    <row r="60" spans="1:16">
      <c r="A60" s="12"/>
      <c r="B60" s="25">
        <v>337.9</v>
      </c>
      <c r="C60" s="20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630952</v>
      </c>
      <c r="N60" s="47">
        <f t="shared" si="9"/>
        <v>630952</v>
      </c>
      <c r="O60" s="48">
        <f t="shared" si="7"/>
        <v>1.2359635960461828</v>
      </c>
      <c r="P60" s="9"/>
    </row>
    <row r="61" spans="1:16">
      <c r="A61" s="12"/>
      <c r="B61" s="25">
        <v>339</v>
      </c>
      <c r="C61" s="20" t="s">
        <v>165</v>
      </c>
      <c r="D61" s="47">
        <v>281428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281428</v>
      </c>
      <c r="O61" s="48">
        <f t="shared" si="7"/>
        <v>0.55128561746073412</v>
      </c>
      <c r="P61" s="9"/>
    </row>
    <row r="62" spans="1:16" ht="15.75">
      <c r="A62" s="29" t="s">
        <v>69</v>
      </c>
      <c r="B62" s="30"/>
      <c r="C62" s="31"/>
      <c r="D62" s="32">
        <f t="shared" ref="D62:M62" si="10">SUM(D63:D99)</f>
        <v>35699737</v>
      </c>
      <c r="E62" s="32">
        <f t="shared" si="10"/>
        <v>19869391</v>
      </c>
      <c r="F62" s="32">
        <f t="shared" si="10"/>
        <v>0</v>
      </c>
      <c r="G62" s="32">
        <f t="shared" si="10"/>
        <v>752881</v>
      </c>
      <c r="H62" s="32">
        <f t="shared" si="10"/>
        <v>0</v>
      </c>
      <c r="I62" s="32">
        <f t="shared" si="10"/>
        <v>42695458</v>
      </c>
      <c r="J62" s="32">
        <f t="shared" si="10"/>
        <v>64279312</v>
      </c>
      <c r="K62" s="32">
        <f t="shared" si="10"/>
        <v>0</v>
      </c>
      <c r="L62" s="32">
        <f t="shared" si="10"/>
        <v>0</v>
      </c>
      <c r="M62" s="32">
        <f t="shared" si="10"/>
        <v>14630879</v>
      </c>
      <c r="N62" s="32">
        <f t="shared" si="9"/>
        <v>177927658</v>
      </c>
      <c r="O62" s="46">
        <f t="shared" si="7"/>
        <v>348.54015522219652</v>
      </c>
      <c r="P62" s="10"/>
    </row>
    <row r="63" spans="1:16">
      <c r="A63" s="12"/>
      <c r="B63" s="25">
        <v>341.1</v>
      </c>
      <c r="C63" s="20" t="s">
        <v>203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2594690</v>
      </c>
      <c r="N63" s="47">
        <f t="shared" si="9"/>
        <v>2594690</v>
      </c>
      <c r="O63" s="48">
        <f t="shared" si="7"/>
        <v>5.0827042041630266</v>
      </c>
      <c r="P63" s="9"/>
    </row>
    <row r="64" spans="1:16">
      <c r="A64" s="12"/>
      <c r="B64" s="25">
        <v>341.15</v>
      </c>
      <c r="C64" s="20" t="s">
        <v>204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1465458</v>
      </c>
      <c r="N64" s="47">
        <f t="shared" ref="N64:N99" si="11">SUM(D64:M64)</f>
        <v>1465458</v>
      </c>
      <c r="O64" s="48">
        <f t="shared" si="7"/>
        <v>2.8706664524950343</v>
      </c>
      <c r="P64" s="9"/>
    </row>
    <row r="65" spans="1:16">
      <c r="A65" s="12"/>
      <c r="B65" s="25">
        <v>341.16</v>
      </c>
      <c r="C65" s="20" t="s">
        <v>240</v>
      </c>
      <c r="D65" s="47">
        <v>855000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855000</v>
      </c>
      <c r="O65" s="48">
        <f t="shared" si="7"/>
        <v>1.67484828421098</v>
      </c>
      <c r="P65" s="9"/>
    </row>
    <row r="66" spans="1:16">
      <c r="A66" s="12"/>
      <c r="B66" s="25">
        <v>341.2</v>
      </c>
      <c r="C66" s="20" t="s">
        <v>205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64279312</v>
      </c>
      <c r="K66" s="47">
        <v>0</v>
      </c>
      <c r="L66" s="47">
        <v>0</v>
      </c>
      <c r="M66" s="47">
        <v>0</v>
      </c>
      <c r="N66" s="47">
        <f t="shared" si="11"/>
        <v>64279312</v>
      </c>
      <c r="O66" s="48">
        <f t="shared" si="7"/>
        <v>125.91590106837691</v>
      </c>
      <c r="P66" s="9"/>
    </row>
    <row r="67" spans="1:16">
      <c r="A67" s="12"/>
      <c r="B67" s="25">
        <v>341.3</v>
      </c>
      <c r="C67" s="20" t="s">
        <v>206</v>
      </c>
      <c r="D67" s="47">
        <v>227038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227038</v>
      </c>
      <c r="O67" s="48">
        <f t="shared" si="7"/>
        <v>0.44474175994233039</v>
      </c>
      <c r="P67" s="9"/>
    </row>
    <row r="68" spans="1:16">
      <c r="A68" s="12"/>
      <c r="B68" s="25">
        <v>341.51</v>
      </c>
      <c r="C68" s="20" t="s">
        <v>207</v>
      </c>
      <c r="D68" s="47">
        <v>2632132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2632132</v>
      </c>
      <c r="O68" s="48">
        <f t="shared" si="7"/>
        <v>5.1560488468032926</v>
      </c>
      <c r="P68" s="9"/>
    </row>
    <row r="69" spans="1:16">
      <c r="A69" s="12"/>
      <c r="B69" s="25">
        <v>341.52</v>
      </c>
      <c r="C69" s="20" t="s">
        <v>208</v>
      </c>
      <c r="D69" s="47">
        <v>774130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774130</v>
      </c>
      <c r="O69" s="48">
        <f t="shared" ref="O69:O100" si="12">(N69/O$128)</f>
        <v>1.5164331020540889</v>
      </c>
      <c r="P69" s="9"/>
    </row>
    <row r="70" spans="1:16">
      <c r="A70" s="12"/>
      <c r="B70" s="25">
        <v>341.53</v>
      </c>
      <c r="C70" s="20" t="s">
        <v>209</v>
      </c>
      <c r="D70" s="47">
        <v>305387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305387</v>
      </c>
      <c r="O70" s="48">
        <f t="shared" si="12"/>
        <v>0.59821858826940177</v>
      </c>
      <c r="P70" s="9"/>
    </row>
    <row r="71" spans="1:16">
      <c r="A71" s="12"/>
      <c r="B71" s="25">
        <v>341.55</v>
      </c>
      <c r="C71" s="20" t="s">
        <v>210</v>
      </c>
      <c r="D71" s="47">
        <v>138041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138041</v>
      </c>
      <c r="O71" s="48">
        <f t="shared" si="12"/>
        <v>0.27040670409446538</v>
      </c>
      <c r="P71" s="9"/>
    </row>
    <row r="72" spans="1:16">
      <c r="A72" s="12"/>
      <c r="B72" s="25">
        <v>341.56</v>
      </c>
      <c r="C72" s="20" t="s">
        <v>211</v>
      </c>
      <c r="D72" s="47">
        <v>665080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665080</v>
      </c>
      <c r="O72" s="48">
        <f t="shared" si="12"/>
        <v>1.3028164875591095</v>
      </c>
      <c r="P72" s="9"/>
    </row>
    <row r="73" spans="1:16">
      <c r="A73" s="12"/>
      <c r="B73" s="25">
        <v>341.8</v>
      </c>
      <c r="C73" s="20" t="s">
        <v>212</v>
      </c>
      <c r="D73" s="47">
        <v>3182556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3182556</v>
      </c>
      <c r="O73" s="48">
        <f t="shared" si="12"/>
        <v>6.2342672000062684</v>
      </c>
      <c r="P73" s="9"/>
    </row>
    <row r="74" spans="1:16">
      <c r="A74" s="12"/>
      <c r="B74" s="25">
        <v>341.9</v>
      </c>
      <c r="C74" s="20" t="s">
        <v>213</v>
      </c>
      <c r="D74" s="47">
        <v>79480</v>
      </c>
      <c r="E74" s="47">
        <v>115047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10570731</v>
      </c>
      <c r="N74" s="47">
        <f t="shared" si="11"/>
        <v>10765258</v>
      </c>
      <c r="O74" s="48">
        <f t="shared" si="12"/>
        <v>21.087922678816987</v>
      </c>
      <c r="P74" s="9"/>
    </row>
    <row r="75" spans="1:16">
      <c r="A75" s="12"/>
      <c r="B75" s="25">
        <v>342.1</v>
      </c>
      <c r="C75" s="20" t="s">
        <v>83</v>
      </c>
      <c r="D75" s="47">
        <v>1694514</v>
      </c>
      <c r="E75" s="47">
        <v>13595548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15290062</v>
      </c>
      <c r="O75" s="48">
        <f t="shared" si="12"/>
        <v>29.951501878572518</v>
      </c>
      <c r="P75" s="9"/>
    </row>
    <row r="76" spans="1:16">
      <c r="A76" s="12"/>
      <c r="B76" s="25">
        <v>342.2</v>
      </c>
      <c r="C76" s="20" t="s">
        <v>84</v>
      </c>
      <c r="D76" s="47">
        <v>0</v>
      </c>
      <c r="E76" s="47">
        <v>395000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395000</v>
      </c>
      <c r="O76" s="48">
        <f t="shared" si="12"/>
        <v>0.77376031843665161</v>
      </c>
      <c r="P76" s="9"/>
    </row>
    <row r="77" spans="1:16">
      <c r="A77" s="12"/>
      <c r="B77" s="25">
        <v>342.3</v>
      </c>
      <c r="C77" s="20" t="s">
        <v>85</v>
      </c>
      <c r="D77" s="47">
        <v>108587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108587</v>
      </c>
      <c r="O77" s="48">
        <f t="shared" si="12"/>
        <v>0.2127096498685587</v>
      </c>
      <c r="P77" s="9"/>
    </row>
    <row r="78" spans="1:16">
      <c r="A78" s="12"/>
      <c r="B78" s="25">
        <v>342.6</v>
      </c>
      <c r="C78" s="20" t="s">
        <v>88</v>
      </c>
      <c r="D78" s="47">
        <v>15505170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15505170</v>
      </c>
      <c r="O78" s="48">
        <f t="shared" si="12"/>
        <v>30.372874118011183</v>
      </c>
      <c r="P78" s="9"/>
    </row>
    <row r="79" spans="1:16">
      <c r="A79" s="12"/>
      <c r="B79" s="25">
        <v>342.9</v>
      </c>
      <c r="C79" s="20" t="s">
        <v>89</v>
      </c>
      <c r="D79" s="47">
        <v>1378229</v>
      </c>
      <c r="E79" s="47">
        <v>577434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1955663</v>
      </c>
      <c r="O79" s="48">
        <f t="shared" si="12"/>
        <v>3.8309225965437399</v>
      </c>
      <c r="P79" s="9"/>
    </row>
    <row r="80" spans="1:16">
      <c r="A80" s="12"/>
      <c r="B80" s="25">
        <v>343.4</v>
      </c>
      <c r="C80" s="20" t="s">
        <v>92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14497323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14497323</v>
      </c>
      <c r="O80" s="48">
        <f t="shared" si="12"/>
        <v>28.398615850529094</v>
      </c>
      <c r="P80" s="9"/>
    </row>
    <row r="81" spans="1:16">
      <c r="A81" s="12"/>
      <c r="B81" s="25">
        <v>343.6</v>
      </c>
      <c r="C81" s="20" t="s">
        <v>167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14692563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14692563</v>
      </c>
      <c r="O81" s="48">
        <f t="shared" si="12"/>
        <v>28.781068925393836</v>
      </c>
      <c r="P81" s="9"/>
    </row>
    <row r="82" spans="1:16">
      <c r="A82" s="12"/>
      <c r="B82" s="25">
        <v>343.7</v>
      </c>
      <c r="C82" s="20" t="s">
        <v>94</v>
      </c>
      <c r="D82" s="47">
        <v>665446</v>
      </c>
      <c r="E82" s="47">
        <v>303015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968461</v>
      </c>
      <c r="O82" s="48">
        <f t="shared" si="12"/>
        <v>1.8971055487429822</v>
      </c>
      <c r="P82" s="9"/>
    </row>
    <row r="83" spans="1:16">
      <c r="A83" s="12"/>
      <c r="B83" s="25">
        <v>344.1</v>
      </c>
      <c r="C83" s="20" t="s">
        <v>214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7252047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7252047</v>
      </c>
      <c r="O83" s="48">
        <f t="shared" si="12"/>
        <v>14.205939736803959</v>
      </c>
      <c r="P83" s="9"/>
    </row>
    <row r="84" spans="1:16">
      <c r="A84" s="12"/>
      <c r="B84" s="25">
        <v>344.3</v>
      </c>
      <c r="C84" s="20" t="s">
        <v>215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3896026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3896026</v>
      </c>
      <c r="O84" s="48">
        <f t="shared" si="12"/>
        <v>7.6318742237910726</v>
      </c>
      <c r="P84" s="9"/>
    </row>
    <row r="85" spans="1:16">
      <c r="A85" s="12"/>
      <c r="B85" s="25">
        <v>344.5</v>
      </c>
      <c r="C85" s="20" t="s">
        <v>216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2357499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2357499</v>
      </c>
      <c r="O85" s="48">
        <f t="shared" si="12"/>
        <v>4.6180738657065508</v>
      </c>
      <c r="P85" s="9"/>
    </row>
    <row r="86" spans="1:16">
      <c r="A86" s="12"/>
      <c r="B86" s="25">
        <v>344.9</v>
      </c>
      <c r="C86" s="20" t="s">
        <v>218</v>
      </c>
      <c r="D86" s="47">
        <v>0</v>
      </c>
      <c r="E86" s="47">
        <v>538523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538523</v>
      </c>
      <c r="O86" s="48">
        <f t="shared" si="12"/>
        <v>1.0549056404188883</v>
      </c>
      <c r="P86" s="9"/>
    </row>
    <row r="87" spans="1:16">
      <c r="A87" s="12"/>
      <c r="B87" s="25">
        <v>345.1</v>
      </c>
      <c r="C87" s="20" t="s">
        <v>100</v>
      </c>
      <c r="D87" s="47">
        <v>0</v>
      </c>
      <c r="E87" s="47">
        <v>1639198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1639198</v>
      </c>
      <c r="O87" s="48">
        <f t="shared" si="12"/>
        <v>3.211003459394234</v>
      </c>
      <c r="P87" s="9"/>
    </row>
    <row r="88" spans="1:16">
      <c r="A88" s="12"/>
      <c r="B88" s="25">
        <v>346.4</v>
      </c>
      <c r="C88" s="20" t="s">
        <v>102</v>
      </c>
      <c r="D88" s="47">
        <v>0</v>
      </c>
      <c r="E88" s="47">
        <v>36690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36690</v>
      </c>
      <c r="O88" s="48">
        <f t="shared" si="12"/>
        <v>7.1871559704913282E-2</v>
      </c>
      <c r="P88" s="9"/>
    </row>
    <row r="89" spans="1:16">
      <c r="A89" s="12"/>
      <c r="B89" s="25">
        <v>346.9</v>
      </c>
      <c r="C89" s="20" t="s">
        <v>103</v>
      </c>
      <c r="D89" s="47">
        <v>0</v>
      </c>
      <c r="E89" s="47">
        <v>24120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24120</v>
      </c>
      <c r="O89" s="48">
        <f t="shared" si="12"/>
        <v>4.7248351596688699E-2</v>
      </c>
      <c r="P89" s="9"/>
    </row>
    <row r="90" spans="1:16">
      <c r="A90" s="12"/>
      <c r="B90" s="25">
        <v>347.1</v>
      </c>
      <c r="C90" s="20" t="s">
        <v>104</v>
      </c>
      <c r="D90" s="47">
        <v>0</v>
      </c>
      <c r="E90" s="47">
        <v>185483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185483</v>
      </c>
      <c r="O90" s="48">
        <f t="shared" si="12"/>
        <v>0.3633402155559125</v>
      </c>
      <c r="P90" s="9"/>
    </row>
    <row r="91" spans="1:16">
      <c r="A91" s="12"/>
      <c r="B91" s="25">
        <v>347.2</v>
      </c>
      <c r="C91" s="20" t="s">
        <v>105</v>
      </c>
      <c r="D91" s="47">
        <v>4875369</v>
      </c>
      <c r="E91" s="47">
        <v>760947</v>
      </c>
      <c r="F91" s="47">
        <v>0</v>
      </c>
      <c r="G91" s="47">
        <v>752881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6389197</v>
      </c>
      <c r="O91" s="48">
        <f t="shared" si="12"/>
        <v>12.515714190568351</v>
      </c>
      <c r="P91" s="9"/>
    </row>
    <row r="92" spans="1:16">
      <c r="A92" s="12"/>
      <c r="B92" s="25">
        <v>347.4</v>
      </c>
      <c r="C92" s="20" t="s">
        <v>106</v>
      </c>
      <c r="D92" s="47">
        <v>17530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17530</v>
      </c>
      <c r="O92" s="48">
        <f t="shared" si="12"/>
        <v>3.4339287043530384E-2</v>
      </c>
      <c r="P92" s="9"/>
    </row>
    <row r="93" spans="1:16">
      <c r="A93" s="12"/>
      <c r="B93" s="25">
        <v>347.5</v>
      </c>
      <c r="C93" s="20" t="s">
        <v>107</v>
      </c>
      <c r="D93" s="47">
        <v>593</v>
      </c>
      <c r="E93" s="47">
        <v>1645212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1645805</v>
      </c>
      <c r="O93" s="48">
        <f t="shared" si="12"/>
        <v>3.223945825024388</v>
      </c>
      <c r="P93" s="9"/>
    </row>
    <row r="94" spans="1:16">
      <c r="A94" s="12"/>
      <c r="B94" s="25">
        <v>348.92099999999999</v>
      </c>
      <c r="C94" s="20" t="s">
        <v>241</v>
      </c>
      <c r="D94" s="47">
        <v>235053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235053</v>
      </c>
      <c r="O94" s="48">
        <f t="shared" si="12"/>
        <v>0.46044223830250697</v>
      </c>
      <c r="P94" s="9"/>
    </row>
    <row r="95" spans="1:16">
      <c r="A95" s="12"/>
      <c r="B95" s="25">
        <v>348.92200000000003</v>
      </c>
      <c r="C95" s="20" t="s">
        <v>219</v>
      </c>
      <c r="D95" s="47">
        <v>116685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116685</v>
      </c>
      <c r="O95" s="48">
        <f t="shared" si="12"/>
        <v>0.22857271583995112</v>
      </c>
      <c r="P95" s="9"/>
    </row>
    <row r="96" spans="1:16">
      <c r="A96" s="12"/>
      <c r="B96" s="25">
        <v>348.923</v>
      </c>
      <c r="C96" s="20" t="s">
        <v>220</v>
      </c>
      <c r="D96" s="47">
        <v>299275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299275</v>
      </c>
      <c r="O96" s="48">
        <f t="shared" si="12"/>
        <v>0.58624587164589592</v>
      </c>
      <c r="P96" s="9"/>
    </row>
    <row r="97" spans="1:16">
      <c r="A97" s="12"/>
      <c r="B97" s="25">
        <v>348.93</v>
      </c>
      <c r="C97" s="20" t="s">
        <v>222</v>
      </c>
      <c r="D97" s="47">
        <v>1278134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1278134</v>
      </c>
      <c r="O97" s="48">
        <f t="shared" si="12"/>
        <v>2.5037199261891421</v>
      </c>
      <c r="P97" s="9"/>
    </row>
    <row r="98" spans="1:16">
      <c r="A98" s="12"/>
      <c r="B98" s="25">
        <v>348.93299999999999</v>
      </c>
      <c r="C98" s="20" t="s">
        <v>242</v>
      </c>
      <c r="D98" s="47">
        <v>0</v>
      </c>
      <c r="E98" s="47">
        <v>234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234</v>
      </c>
      <c r="O98" s="48">
        <f t="shared" si="12"/>
        <v>4.5837953041563662E-4</v>
      </c>
      <c r="P98" s="9"/>
    </row>
    <row r="99" spans="1:16">
      <c r="A99" s="12"/>
      <c r="B99" s="25">
        <v>348.99</v>
      </c>
      <c r="C99" s="20" t="s">
        <v>223</v>
      </c>
      <c r="D99" s="47">
        <v>666308</v>
      </c>
      <c r="E99" s="47">
        <v>52940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719248</v>
      </c>
      <c r="O99" s="48">
        <f t="shared" si="12"/>
        <v>1.4089254721896829</v>
      </c>
      <c r="P99" s="9"/>
    </row>
    <row r="100" spans="1:16" ht="15.75">
      <c r="A100" s="29" t="s">
        <v>70</v>
      </c>
      <c r="B100" s="30"/>
      <c r="C100" s="31"/>
      <c r="D100" s="32">
        <f t="shared" ref="D100:M100" si="13">SUM(D101:D106)</f>
        <v>661525</v>
      </c>
      <c r="E100" s="32">
        <f t="shared" si="13"/>
        <v>1776771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100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2438396</v>
      </c>
      <c r="O100" s="46">
        <f t="shared" si="12"/>
        <v>4.7765419378092595</v>
      </c>
      <c r="P100" s="10"/>
    </row>
    <row r="101" spans="1:16">
      <c r="A101" s="13"/>
      <c r="B101" s="40">
        <v>351.5</v>
      </c>
      <c r="C101" s="21" t="s">
        <v>181</v>
      </c>
      <c r="D101" s="47">
        <v>235549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6" si="14">SUM(D101:M101)</f>
        <v>235549</v>
      </c>
      <c r="O101" s="48">
        <f t="shared" ref="O101:O126" si="15">(N101/O$128)</f>
        <v>0.46141384619603754</v>
      </c>
      <c r="P101" s="9"/>
    </row>
    <row r="102" spans="1:16">
      <c r="A102" s="13"/>
      <c r="B102" s="40">
        <v>351.7</v>
      </c>
      <c r="C102" s="21" t="s">
        <v>243</v>
      </c>
      <c r="D102" s="47">
        <v>395537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395537</v>
      </c>
      <c r="O102" s="48">
        <f t="shared" si="15"/>
        <v>0.774812240692349</v>
      </c>
      <c r="P102" s="9"/>
    </row>
    <row r="103" spans="1:16">
      <c r="A103" s="13"/>
      <c r="B103" s="40">
        <v>352</v>
      </c>
      <c r="C103" s="21" t="s">
        <v>124</v>
      </c>
      <c r="D103" s="47">
        <v>0</v>
      </c>
      <c r="E103" s="47">
        <v>360807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360807</v>
      </c>
      <c r="O103" s="48">
        <f t="shared" si="15"/>
        <v>0.70678009927638719</v>
      </c>
      <c r="P103" s="9"/>
    </row>
    <row r="104" spans="1:16">
      <c r="A104" s="13"/>
      <c r="B104" s="40">
        <v>354</v>
      </c>
      <c r="C104" s="21" t="s">
        <v>125</v>
      </c>
      <c r="D104" s="47">
        <v>29989</v>
      </c>
      <c r="E104" s="47">
        <v>120298</v>
      </c>
      <c r="F104" s="47">
        <v>0</v>
      </c>
      <c r="G104" s="47">
        <v>0</v>
      </c>
      <c r="H104" s="47">
        <v>0</v>
      </c>
      <c r="I104" s="47">
        <v>100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150387</v>
      </c>
      <c r="O104" s="48">
        <f t="shared" si="15"/>
        <v>0.29459112154109551</v>
      </c>
      <c r="P104" s="9"/>
    </row>
    <row r="105" spans="1:16">
      <c r="A105" s="13"/>
      <c r="B105" s="40">
        <v>355</v>
      </c>
      <c r="C105" s="21" t="s">
        <v>126</v>
      </c>
      <c r="D105" s="47">
        <v>0</v>
      </c>
      <c r="E105" s="47">
        <v>77831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77831</v>
      </c>
      <c r="O105" s="48">
        <f t="shared" si="15"/>
        <v>0.15246212492213423</v>
      </c>
      <c r="P105" s="9"/>
    </row>
    <row r="106" spans="1:16">
      <c r="A106" s="13"/>
      <c r="B106" s="40">
        <v>356</v>
      </c>
      <c r="C106" s="21" t="s">
        <v>244</v>
      </c>
      <c r="D106" s="47">
        <v>450</v>
      </c>
      <c r="E106" s="47">
        <v>1217835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1218285</v>
      </c>
      <c r="O106" s="48">
        <f t="shared" si="15"/>
        <v>2.3864825051812559</v>
      </c>
      <c r="P106" s="9"/>
    </row>
    <row r="107" spans="1:16" ht="15.75">
      <c r="A107" s="29" t="s">
        <v>5</v>
      </c>
      <c r="B107" s="30"/>
      <c r="C107" s="31"/>
      <c r="D107" s="32">
        <f t="shared" ref="D107:M107" si="16">SUM(D108:D114)</f>
        <v>3516510</v>
      </c>
      <c r="E107" s="32">
        <f t="shared" si="16"/>
        <v>4481874</v>
      </c>
      <c r="F107" s="32">
        <f t="shared" si="16"/>
        <v>101364</v>
      </c>
      <c r="G107" s="32">
        <f t="shared" si="16"/>
        <v>625788</v>
      </c>
      <c r="H107" s="32">
        <f t="shared" si="16"/>
        <v>0</v>
      </c>
      <c r="I107" s="32">
        <f t="shared" si="16"/>
        <v>4030262</v>
      </c>
      <c r="J107" s="32">
        <f t="shared" si="16"/>
        <v>260802</v>
      </c>
      <c r="K107" s="32">
        <f t="shared" si="16"/>
        <v>5712</v>
      </c>
      <c r="L107" s="32">
        <f t="shared" si="16"/>
        <v>0</v>
      </c>
      <c r="M107" s="32">
        <f t="shared" si="16"/>
        <v>58721</v>
      </c>
      <c r="N107" s="32">
        <f>SUM(D107:M107)</f>
        <v>13081033</v>
      </c>
      <c r="O107" s="46">
        <f t="shared" si="15"/>
        <v>25.624263948254043</v>
      </c>
      <c r="P107" s="10"/>
    </row>
    <row r="108" spans="1:16">
      <c r="A108" s="12"/>
      <c r="B108" s="25">
        <v>361.1</v>
      </c>
      <c r="C108" s="20" t="s">
        <v>129</v>
      </c>
      <c r="D108" s="47">
        <v>1105779</v>
      </c>
      <c r="E108" s="47">
        <v>1073059</v>
      </c>
      <c r="F108" s="47">
        <v>101364</v>
      </c>
      <c r="G108" s="47">
        <v>277518</v>
      </c>
      <c r="H108" s="47">
        <v>0</v>
      </c>
      <c r="I108" s="47">
        <v>0</v>
      </c>
      <c r="J108" s="47">
        <v>0</v>
      </c>
      <c r="K108" s="47">
        <v>40694</v>
      </c>
      <c r="L108" s="47">
        <v>0</v>
      </c>
      <c r="M108" s="47">
        <v>2517</v>
      </c>
      <c r="N108" s="47">
        <f>SUM(D108:M108)</f>
        <v>2600931</v>
      </c>
      <c r="O108" s="48">
        <f t="shared" si="15"/>
        <v>5.0949296171943255</v>
      </c>
      <c r="P108" s="9"/>
    </row>
    <row r="109" spans="1:16">
      <c r="A109" s="12"/>
      <c r="B109" s="25">
        <v>361.3</v>
      </c>
      <c r="C109" s="20" t="s">
        <v>131</v>
      </c>
      <c r="D109" s="47">
        <v>793583</v>
      </c>
      <c r="E109" s="47">
        <v>1185760</v>
      </c>
      <c r="F109" s="47">
        <v>0</v>
      </c>
      <c r="G109" s="47">
        <v>348270</v>
      </c>
      <c r="H109" s="47">
        <v>0</v>
      </c>
      <c r="I109" s="47">
        <v>0</v>
      </c>
      <c r="J109" s="47">
        <v>0</v>
      </c>
      <c r="K109" s="47">
        <v>-34982</v>
      </c>
      <c r="L109" s="47">
        <v>0</v>
      </c>
      <c r="M109" s="47">
        <v>0</v>
      </c>
      <c r="N109" s="47">
        <f t="shared" ref="N109:N114" si="17">SUM(D109:M109)</f>
        <v>2292631</v>
      </c>
      <c r="O109" s="48">
        <f t="shared" si="15"/>
        <v>4.4910047914373132</v>
      </c>
      <c r="P109" s="9"/>
    </row>
    <row r="110" spans="1:16">
      <c r="A110" s="12"/>
      <c r="B110" s="25">
        <v>362</v>
      </c>
      <c r="C110" s="20" t="s">
        <v>132</v>
      </c>
      <c r="D110" s="47">
        <v>128696</v>
      </c>
      <c r="E110" s="47">
        <v>417529</v>
      </c>
      <c r="F110" s="47">
        <v>0</v>
      </c>
      <c r="G110" s="47">
        <v>0</v>
      </c>
      <c r="H110" s="47">
        <v>0</v>
      </c>
      <c r="I110" s="47">
        <v>3568689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4114914</v>
      </c>
      <c r="O110" s="48">
        <f t="shared" si="15"/>
        <v>8.06065105564414</v>
      </c>
      <c r="P110" s="9"/>
    </row>
    <row r="111" spans="1:16">
      <c r="A111" s="12"/>
      <c r="B111" s="25">
        <v>364</v>
      </c>
      <c r="C111" s="20" t="s">
        <v>224</v>
      </c>
      <c r="D111" s="47">
        <v>370848</v>
      </c>
      <c r="E111" s="47">
        <v>743756</v>
      </c>
      <c r="F111" s="47">
        <v>0</v>
      </c>
      <c r="G111" s="47">
        <v>0</v>
      </c>
      <c r="H111" s="47">
        <v>0</v>
      </c>
      <c r="I111" s="47">
        <v>151349</v>
      </c>
      <c r="J111" s="47">
        <v>126835</v>
      </c>
      <c r="K111" s="47">
        <v>0</v>
      </c>
      <c r="L111" s="47">
        <v>0</v>
      </c>
      <c r="M111" s="47">
        <v>24917</v>
      </c>
      <c r="N111" s="47">
        <f t="shared" si="17"/>
        <v>1417705</v>
      </c>
      <c r="O111" s="48">
        <f t="shared" si="15"/>
        <v>2.7771237272132483</v>
      </c>
      <c r="P111" s="9"/>
    </row>
    <row r="112" spans="1:16">
      <c r="A112" s="12"/>
      <c r="B112" s="25">
        <v>365</v>
      </c>
      <c r="C112" s="20" t="s">
        <v>225</v>
      </c>
      <c r="D112" s="47">
        <v>535</v>
      </c>
      <c r="E112" s="47">
        <v>27279</v>
      </c>
      <c r="F112" s="47">
        <v>0</v>
      </c>
      <c r="G112" s="47">
        <v>0</v>
      </c>
      <c r="H112" s="47">
        <v>0</v>
      </c>
      <c r="I112" s="47">
        <v>172579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200393</v>
      </c>
      <c r="O112" s="48">
        <f t="shared" si="15"/>
        <v>0.39254721896829348</v>
      </c>
      <c r="P112" s="9"/>
    </row>
    <row r="113" spans="1:119">
      <c r="A113" s="12"/>
      <c r="B113" s="25">
        <v>366</v>
      </c>
      <c r="C113" s="20" t="s">
        <v>135</v>
      </c>
      <c r="D113" s="47">
        <v>5073</v>
      </c>
      <c r="E113" s="47">
        <v>563038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568111</v>
      </c>
      <c r="O113" s="48">
        <f t="shared" si="15"/>
        <v>1.1128651854869989</v>
      </c>
      <c r="P113" s="9"/>
    </row>
    <row r="114" spans="1:119">
      <c r="A114" s="12"/>
      <c r="B114" s="25">
        <v>369.9</v>
      </c>
      <c r="C114" s="20" t="s">
        <v>136</v>
      </c>
      <c r="D114" s="47">
        <v>1111996</v>
      </c>
      <c r="E114" s="47">
        <v>471453</v>
      </c>
      <c r="F114" s="47">
        <v>0</v>
      </c>
      <c r="G114" s="47">
        <v>0</v>
      </c>
      <c r="H114" s="47">
        <v>0</v>
      </c>
      <c r="I114" s="47">
        <v>137645</v>
      </c>
      <c r="J114" s="47">
        <v>133967</v>
      </c>
      <c r="K114" s="47">
        <v>0</v>
      </c>
      <c r="L114" s="47">
        <v>0</v>
      </c>
      <c r="M114" s="47">
        <v>31287</v>
      </c>
      <c r="N114" s="47">
        <f t="shared" si="17"/>
        <v>1886348</v>
      </c>
      <c r="O114" s="48">
        <f t="shared" si="15"/>
        <v>3.6951423523097233</v>
      </c>
      <c r="P114" s="9"/>
    </row>
    <row r="115" spans="1:119" ht="15.75">
      <c r="A115" s="29" t="s">
        <v>71</v>
      </c>
      <c r="B115" s="30"/>
      <c r="C115" s="31"/>
      <c r="D115" s="32">
        <f t="shared" ref="D115:M115" si="18">SUM(D116:D125)</f>
        <v>6526685</v>
      </c>
      <c r="E115" s="32">
        <f t="shared" si="18"/>
        <v>15805733</v>
      </c>
      <c r="F115" s="32">
        <f t="shared" si="18"/>
        <v>38456613</v>
      </c>
      <c r="G115" s="32">
        <f t="shared" si="18"/>
        <v>5233537</v>
      </c>
      <c r="H115" s="32">
        <f t="shared" si="18"/>
        <v>0</v>
      </c>
      <c r="I115" s="32">
        <f t="shared" si="18"/>
        <v>34096848</v>
      </c>
      <c r="J115" s="32">
        <f t="shared" si="18"/>
        <v>1031995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101151411</v>
      </c>
      <c r="O115" s="46">
        <f t="shared" si="15"/>
        <v>198.14417211563702</v>
      </c>
      <c r="P115" s="9"/>
    </row>
    <row r="116" spans="1:119">
      <c r="A116" s="12"/>
      <c r="B116" s="25">
        <v>381</v>
      </c>
      <c r="C116" s="20" t="s">
        <v>137</v>
      </c>
      <c r="D116" s="47">
        <v>6526685</v>
      </c>
      <c r="E116" s="47">
        <v>15805733</v>
      </c>
      <c r="F116" s="47">
        <v>19761613</v>
      </c>
      <c r="G116" s="47">
        <v>5233537</v>
      </c>
      <c r="H116" s="47">
        <v>0</v>
      </c>
      <c r="I116" s="47">
        <v>7035653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54363221</v>
      </c>
      <c r="O116" s="48">
        <f t="shared" si="15"/>
        <v>106.49140048658751</v>
      </c>
      <c r="P116" s="9"/>
    </row>
    <row r="117" spans="1:119">
      <c r="A117" s="12"/>
      <c r="B117" s="25">
        <v>385</v>
      </c>
      <c r="C117" s="20" t="s">
        <v>140</v>
      </c>
      <c r="D117" s="47">
        <v>0</v>
      </c>
      <c r="E117" s="47">
        <v>0</v>
      </c>
      <c r="F117" s="47">
        <v>18695000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5" si="19">SUM(D117:M117)</f>
        <v>18695000</v>
      </c>
      <c r="O117" s="48">
        <f t="shared" si="15"/>
        <v>36.621390261197973</v>
      </c>
      <c r="P117" s="9"/>
    </row>
    <row r="118" spans="1:119">
      <c r="A118" s="12"/>
      <c r="B118" s="25">
        <v>389.1</v>
      </c>
      <c r="C118" s="20" t="s">
        <v>245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694432</v>
      </c>
      <c r="J118" s="47">
        <v>1008116</v>
      </c>
      <c r="K118" s="47">
        <v>0</v>
      </c>
      <c r="L118" s="47">
        <v>0</v>
      </c>
      <c r="M118" s="47">
        <v>0</v>
      </c>
      <c r="N118" s="47">
        <f t="shared" si="19"/>
        <v>1702548</v>
      </c>
      <c r="O118" s="48">
        <f t="shared" si="15"/>
        <v>3.335098943376416</v>
      </c>
      <c r="P118" s="9"/>
    </row>
    <row r="119" spans="1:119">
      <c r="A119" s="12"/>
      <c r="B119" s="25">
        <v>389.2</v>
      </c>
      <c r="C119" s="20" t="s">
        <v>246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7079213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7079213</v>
      </c>
      <c r="O119" s="48">
        <f t="shared" si="15"/>
        <v>13.867377481419958</v>
      </c>
      <c r="P119" s="9"/>
    </row>
    <row r="120" spans="1:119">
      <c r="A120" s="12"/>
      <c r="B120" s="25">
        <v>389.3</v>
      </c>
      <c r="C120" s="20" t="s">
        <v>247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5854044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5854044</v>
      </c>
      <c r="O120" s="48">
        <f t="shared" si="15"/>
        <v>11.467409998942202</v>
      </c>
      <c r="P120" s="9"/>
    </row>
    <row r="121" spans="1:119">
      <c r="A121" s="12"/>
      <c r="B121" s="25">
        <v>389.4</v>
      </c>
      <c r="C121" s="20" t="s">
        <v>226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293653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293653</v>
      </c>
      <c r="O121" s="48">
        <f t="shared" si="15"/>
        <v>0.57523300959462798</v>
      </c>
      <c r="P121" s="9"/>
    </row>
    <row r="122" spans="1:119">
      <c r="A122" s="12"/>
      <c r="B122" s="25">
        <v>389.5</v>
      </c>
      <c r="C122" s="20" t="s">
        <v>227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9520200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9520200</v>
      </c>
      <c r="O122" s="48">
        <f t="shared" si="15"/>
        <v>18.648994895140785</v>
      </c>
      <c r="P122" s="9"/>
    </row>
    <row r="123" spans="1:119">
      <c r="A123" s="12"/>
      <c r="B123" s="25">
        <v>389.6</v>
      </c>
      <c r="C123" s="20" t="s">
        <v>248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1571869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1571869</v>
      </c>
      <c r="O123" s="48">
        <f t="shared" si="15"/>
        <v>3.0791135645081038</v>
      </c>
      <c r="P123" s="9"/>
    </row>
    <row r="124" spans="1:119">
      <c r="A124" s="12"/>
      <c r="B124" s="25">
        <v>389.7</v>
      </c>
      <c r="C124" s="20" t="s">
        <v>232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801493</v>
      </c>
      <c r="J124" s="47">
        <v>5279</v>
      </c>
      <c r="K124" s="47">
        <v>0</v>
      </c>
      <c r="L124" s="47">
        <v>0</v>
      </c>
      <c r="M124" s="47">
        <v>0</v>
      </c>
      <c r="N124" s="47">
        <f t="shared" si="19"/>
        <v>806772</v>
      </c>
      <c r="O124" s="48">
        <f t="shared" si="15"/>
        <v>1.5803750876601881</v>
      </c>
      <c r="P124" s="9"/>
    </row>
    <row r="125" spans="1:119" ht="15.75" thickBot="1">
      <c r="A125" s="12"/>
      <c r="B125" s="25">
        <v>389.9</v>
      </c>
      <c r="C125" s="20" t="s">
        <v>229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1246291</v>
      </c>
      <c r="J125" s="47">
        <v>18600</v>
      </c>
      <c r="K125" s="47">
        <v>0</v>
      </c>
      <c r="L125" s="47">
        <v>0</v>
      </c>
      <c r="M125" s="47">
        <v>0</v>
      </c>
      <c r="N125" s="47">
        <f t="shared" si="19"/>
        <v>1264891</v>
      </c>
      <c r="O125" s="48">
        <f t="shared" si="15"/>
        <v>2.477778387209252</v>
      </c>
      <c r="P125" s="9"/>
    </row>
    <row r="126" spans="1:119" ht="16.5" thickBot="1">
      <c r="A126" s="14" t="s">
        <v>113</v>
      </c>
      <c r="B126" s="23"/>
      <c r="C126" s="22"/>
      <c r="D126" s="15">
        <f t="shared" ref="D126:M126" si="20">SUM(D5,D15,D28,D62,D100,D107,D115)</f>
        <v>213009066</v>
      </c>
      <c r="E126" s="15">
        <f t="shared" si="20"/>
        <v>204321648</v>
      </c>
      <c r="F126" s="15">
        <f t="shared" si="20"/>
        <v>41965182</v>
      </c>
      <c r="G126" s="15">
        <f t="shared" si="20"/>
        <v>8757201</v>
      </c>
      <c r="H126" s="15">
        <f t="shared" si="20"/>
        <v>0</v>
      </c>
      <c r="I126" s="15">
        <f t="shared" si="20"/>
        <v>89579272</v>
      </c>
      <c r="J126" s="15">
        <f t="shared" si="20"/>
        <v>65572109</v>
      </c>
      <c r="K126" s="15">
        <f t="shared" si="20"/>
        <v>5712</v>
      </c>
      <c r="L126" s="15">
        <f t="shared" si="20"/>
        <v>0</v>
      </c>
      <c r="M126" s="15">
        <f t="shared" si="20"/>
        <v>17791460</v>
      </c>
      <c r="N126" s="15">
        <f>SUM(D126:M126)</f>
        <v>641001650</v>
      </c>
      <c r="O126" s="38">
        <f t="shared" si="15"/>
        <v>1255.6497236010609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4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50" t="s">
        <v>249</v>
      </c>
      <c r="M128" s="50"/>
      <c r="N128" s="50"/>
      <c r="O128" s="44">
        <v>510494</v>
      </c>
    </row>
    <row r="129" spans="1:15">
      <c r="A129" s="51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3"/>
    </row>
    <row r="130" spans="1:15" ht="15.75" customHeight="1" thickBot="1">
      <c r="A130" s="54" t="s">
        <v>173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6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148</v>
      </c>
      <c r="B3" s="64"/>
      <c r="C3" s="65"/>
      <c r="D3" s="69" t="s">
        <v>65</v>
      </c>
      <c r="E3" s="70"/>
      <c r="F3" s="70"/>
      <c r="G3" s="70"/>
      <c r="H3" s="71"/>
      <c r="I3" s="69" t="s">
        <v>66</v>
      </c>
      <c r="J3" s="71"/>
      <c r="K3" s="69" t="s">
        <v>68</v>
      </c>
      <c r="L3" s="71"/>
      <c r="M3" s="36"/>
      <c r="N3" s="37"/>
      <c r="O3" s="72" t="s">
        <v>153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149</v>
      </c>
      <c r="F4" s="34" t="s">
        <v>150</v>
      </c>
      <c r="G4" s="34" t="s">
        <v>151</v>
      </c>
      <c r="H4" s="34" t="s">
        <v>7</v>
      </c>
      <c r="I4" s="34" t="s">
        <v>8</v>
      </c>
      <c r="J4" s="35" t="s">
        <v>152</v>
      </c>
      <c r="K4" s="35" t="s">
        <v>9</v>
      </c>
      <c r="L4" s="35" t="s">
        <v>10</v>
      </c>
      <c r="M4" s="35" t="s">
        <v>11</v>
      </c>
      <c r="N4" s="35" t="s">
        <v>67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148193634</v>
      </c>
      <c r="E5" s="27">
        <f t="shared" si="0"/>
        <v>99938409</v>
      </c>
      <c r="F5" s="27">
        <f t="shared" si="0"/>
        <v>3410840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251542883</v>
      </c>
      <c r="O5" s="33">
        <f t="shared" ref="O5:O36" si="1">(N5/O$122)</f>
        <v>499.24061478492649</v>
      </c>
      <c r="P5" s="6"/>
    </row>
    <row r="6" spans="1:133">
      <c r="A6" s="12"/>
      <c r="B6" s="25">
        <v>311</v>
      </c>
      <c r="C6" s="20" t="s">
        <v>3</v>
      </c>
      <c r="D6" s="47">
        <v>147951858</v>
      </c>
      <c r="E6" s="47">
        <v>56050048</v>
      </c>
      <c r="F6" s="47">
        <v>3410840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207412746</v>
      </c>
      <c r="O6" s="48">
        <f t="shared" si="1"/>
        <v>411.65492576178275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17304447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17304447</v>
      </c>
      <c r="O7" s="48">
        <f t="shared" si="1"/>
        <v>34.344373634268862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2273761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2273761</v>
      </c>
      <c r="O8" s="48">
        <f t="shared" si="1"/>
        <v>4.5127646863854594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7228695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7228695</v>
      </c>
      <c r="O9" s="48">
        <f t="shared" si="1"/>
        <v>14.346890251284606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5395518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5395518</v>
      </c>
      <c r="O10" s="48">
        <f t="shared" si="1"/>
        <v>10.708558681038641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7790251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7790251</v>
      </c>
      <c r="O11" s="48">
        <f t="shared" si="1"/>
        <v>15.461418157352075</v>
      </c>
      <c r="P11" s="9"/>
    </row>
    <row r="12" spans="1:133">
      <c r="A12" s="12"/>
      <c r="B12" s="25">
        <v>315</v>
      </c>
      <c r="C12" s="20" t="s">
        <v>194</v>
      </c>
      <c r="D12" s="47">
        <v>0</v>
      </c>
      <c r="E12" s="47">
        <v>3718494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3718494</v>
      </c>
      <c r="O12" s="48">
        <f t="shared" si="1"/>
        <v>7.3801461146251572</v>
      </c>
      <c r="P12" s="9"/>
    </row>
    <row r="13" spans="1:133">
      <c r="A13" s="12"/>
      <c r="B13" s="25">
        <v>316</v>
      </c>
      <c r="C13" s="20" t="s">
        <v>195</v>
      </c>
      <c r="D13" s="47">
        <v>241776</v>
      </c>
      <c r="E13" s="47">
        <v>177195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418971</v>
      </c>
      <c r="O13" s="48">
        <f t="shared" si="1"/>
        <v>0.83153749818894873</v>
      </c>
      <c r="P13" s="9"/>
    </row>
    <row r="14" spans="1:133" ht="15.75">
      <c r="A14" s="29" t="s">
        <v>20</v>
      </c>
      <c r="B14" s="30"/>
      <c r="C14" s="31"/>
      <c r="D14" s="32">
        <f t="shared" ref="D14:M14" si="3">SUM(D15:D26)</f>
        <v>583008</v>
      </c>
      <c r="E14" s="32">
        <f t="shared" si="3"/>
        <v>8062578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8709193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17354779</v>
      </c>
      <c r="O14" s="46">
        <f t="shared" si="1"/>
        <v>34.444268245969539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1116374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1116374</v>
      </c>
      <c r="O15" s="48">
        <f t="shared" si="1"/>
        <v>2.2156828109897568</v>
      </c>
      <c r="P15" s="9"/>
    </row>
    <row r="16" spans="1:133">
      <c r="A16" s="12"/>
      <c r="B16" s="25">
        <v>323.7</v>
      </c>
      <c r="C16" s="20" t="s">
        <v>21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323698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323698</v>
      </c>
      <c r="O16" s="48">
        <f t="shared" si="1"/>
        <v>0.64244786653197072</v>
      </c>
      <c r="P16" s="9"/>
    </row>
    <row r="17" spans="1:16">
      <c r="A17" s="12"/>
      <c r="B17" s="25">
        <v>323.89999999999998</v>
      </c>
      <c r="C17" s="20" t="s">
        <v>22</v>
      </c>
      <c r="D17" s="47">
        <v>394941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394941</v>
      </c>
      <c r="O17" s="48">
        <f t="shared" si="1"/>
        <v>0.78384482714135728</v>
      </c>
      <c r="P17" s="9"/>
    </row>
    <row r="18" spans="1:16">
      <c r="A18" s="12"/>
      <c r="B18" s="25">
        <v>324.11</v>
      </c>
      <c r="C18" s="20" t="s">
        <v>23</v>
      </c>
      <c r="D18" s="47">
        <v>0</v>
      </c>
      <c r="E18" s="47">
        <v>36190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36190</v>
      </c>
      <c r="O18" s="48">
        <f t="shared" si="1"/>
        <v>7.182679006293527E-2</v>
      </c>
      <c r="P18" s="9"/>
    </row>
    <row r="19" spans="1:16">
      <c r="A19" s="12"/>
      <c r="B19" s="25">
        <v>324.12</v>
      </c>
      <c r="C19" s="20" t="s">
        <v>157</v>
      </c>
      <c r="D19" s="47">
        <v>0</v>
      </c>
      <c r="E19" s="47">
        <v>2589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2589</v>
      </c>
      <c r="O19" s="48">
        <f t="shared" si="1"/>
        <v>5.1384238594346342E-3</v>
      </c>
      <c r="P19" s="9"/>
    </row>
    <row r="20" spans="1:16">
      <c r="A20" s="12"/>
      <c r="B20" s="25">
        <v>324.31</v>
      </c>
      <c r="C20" s="20" t="s">
        <v>24</v>
      </c>
      <c r="D20" s="47">
        <v>0</v>
      </c>
      <c r="E20" s="47">
        <v>859155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859155</v>
      </c>
      <c r="O20" s="48">
        <f t="shared" si="1"/>
        <v>1.7051767288345165</v>
      </c>
      <c r="P20" s="9"/>
    </row>
    <row r="21" spans="1:16">
      <c r="A21" s="12"/>
      <c r="B21" s="25">
        <v>324.32</v>
      </c>
      <c r="C21" s="20" t="s">
        <v>158</v>
      </c>
      <c r="D21" s="47">
        <v>0</v>
      </c>
      <c r="E21" s="47">
        <v>656059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656059</v>
      </c>
      <c r="O21" s="48">
        <f t="shared" si="1"/>
        <v>1.3020893081486391</v>
      </c>
      <c r="P21" s="9"/>
    </row>
    <row r="22" spans="1:16">
      <c r="A22" s="12"/>
      <c r="B22" s="25">
        <v>324.61</v>
      </c>
      <c r="C22" s="20" t="s">
        <v>25</v>
      </c>
      <c r="D22" s="47">
        <v>0</v>
      </c>
      <c r="E22" s="47">
        <v>68918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68918</v>
      </c>
      <c r="O22" s="48">
        <f t="shared" si="1"/>
        <v>0.1367825011759429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419719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419719</v>
      </c>
      <c r="O23" s="48">
        <f t="shared" si="1"/>
        <v>0.83302206406258994</v>
      </c>
      <c r="P23" s="9"/>
    </row>
    <row r="24" spans="1:16">
      <c r="A24" s="12"/>
      <c r="B24" s="25">
        <v>325.2</v>
      </c>
      <c r="C24" s="20" t="s">
        <v>189</v>
      </c>
      <c r="D24" s="47">
        <v>0</v>
      </c>
      <c r="E24" s="47">
        <v>4742383</v>
      </c>
      <c r="F24" s="47">
        <v>0</v>
      </c>
      <c r="G24" s="47">
        <v>0</v>
      </c>
      <c r="H24" s="47">
        <v>0</v>
      </c>
      <c r="I24" s="47">
        <v>8371654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13114037</v>
      </c>
      <c r="O24" s="48">
        <f t="shared" si="1"/>
        <v>26.027609352765005</v>
      </c>
      <c r="P24" s="9"/>
    </row>
    <row r="25" spans="1:16">
      <c r="A25" s="12"/>
      <c r="B25" s="25">
        <v>329</v>
      </c>
      <c r="C25" s="20" t="s">
        <v>27</v>
      </c>
      <c r="D25" s="47">
        <v>31083</v>
      </c>
      <c r="E25" s="47">
        <v>161191</v>
      </c>
      <c r="F25" s="47">
        <v>0</v>
      </c>
      <c r="G25" s="47">
        <v>0</v>
      </c>
      <c r="H25" s="47">
        <v>0</v>
      </c>
      <c r="I25" s="47">
        <v>13841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206115</v>
      </c>
      <c r="O25" s="48">
        <f t="shared" si="1"/>
        <v>0.4090792714512822</v>
      </c>
      <c r="P25" s="9"/>
    </row>
    <row r="26" spans="1:16">
      <c r="A26" s="12"/>
      <c r="B26" s="25">
        <v>367</v>
      </c>
      <c r="C26" s="20" t="s">
        <v>190</v>
      </c>
      <c r="D26" s="47">
        <v>156984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156984</v>
      </c>
      <c r="O26" s="48">
        <f t="shared" si="1"/>
        <v>0.31156830094611304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SUM(D28:D60)</f>
        <v>8441662</v>
      </c>
      <c r="E27" s="32">
        <f t="shared" si="5"/>
        <v>47383855</v>
      </c>
      <c r="F27" s="32">
        <f t="shared" si="5"/>
        <v>0</v>
      </c>
      <c r="G27" s="32">
        <f t="shared" si="5"/>
        <v>139715</v>
      </c>
      <c r="H27" s="32">
        <f t="shared" si="5"/>
        <v>0</v>
      </c>
      <c r="I27" s="32">
        <f t="shared" si="5"/>
        <v>22855227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3037792</v>
      </c>
      <c r="N27" s="45">
        <f>SUM(D27:M27)</f>
        <v>81858251</v>
      </c>
      <c r="O27" s="46">
        <f t="shared" si="1"/>
        <v>162.46519506758943</v>
      </c>
      <c r="P27" s="10"/>
    </row>
    <row r="28" spans="1:16">
      <c r="A28" s="12"/>
      <c r="B28" s="25">
        <v>331.1</v>
      </c>
      <c r="C28" s="20" t="s">
        <v>28</v>
      </c>
      <c r="D28" s="47">
        <v>0</v>
      </c>
      <c r="E28" s="47">
        <v>48271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48271</v>
      </c>
      <c r="O28" s="48">
        <f t="shared" si="1"/>
        <v>9.5804116693228747E-2</v>
      </c>
      <c r="P28" s="9"/>
    </row>
    <row r="29" spans="1:16">
      <c r="A29" s="12"/>
      <c r="B29" s="25">
        <v>331.2</v>
      </c>
      <c r="C29" s="20" t="s">
        <v>29</v>
      </c>
      <c r="D29" s="47">
        <v>0</v>
      </c>
      <c r="E29" s="47">
        <v>1315696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1315696</v>
      </c>
      <c r="O29" s="48">
        <f t="shared" si="1"/>
        <v>2.6112799220404446</v>
      </c>
      <c r="P29" s="9"/>
    </row>
    <row r="30" spans="1:16">
      <c r="A30" s="12"/>
      <c r="B30" s="25">
        <v>331.39</v>
      </c>
      <c r="C30" s="20" t="s">
        <v>34</v>
      </c>
      <c r="D30" s="47">
        <v>0</v>
      </c>
      <c r="E30" s="47">
        <v>19505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9" si="6">SUM(D30:M30)</f>
        <v>19505</v>
      </c>
      <c r="O30" s="48">
        <f t="shared" si="1"/>
        <v>3.8711841397556027E-2</v>
      </c>
      <c r="P30" s="9"/>
    </row>
    <row r="31" spans="1:16">
      <c r="A31" s="12"/>
      <c r="B31" s="25">
        <v>331.41</v>
      </c>
      <c r="C31" s="2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9855394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9855394</v>
      </c>
      <c r="O31" s="48">
        <f t="shared" si="1"/>
        <v>19.560135833808012</v>
      </c>
      <c r="P31" s="9"/>
    </row>
    <row r="32" spans="1:16">
      <c r="A32" s="12"/>
      <c r="B32" s="25">
        <v>331.42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6854148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6854148</v>
      </c>
      <c r="O32" s="48">
        <f t="shared" si="1"/>
        <v>13.603521676051054</v>
      </c>
      <c r="P32" s="9"/>
    </row>
    <row r="33" spans="1:16">
      <c r="A33" s="12"/>
      <c r="B33" s="25">
        <v>331.49</v>
      </c>
      <c r="C33" s="20" t="s">
        <v>37</v>
      </c>
      <c r="D33" s="47">
        <v>0</v>
      </c>
      <c r="E33" s="47">
        <v>6404390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6404390</v>
      </c>
      <c r="O33" s="48">
        <f t="shared" si="1"/>
        <v>12.710880796108373</v>
      </c>
      <c r="P33" s="9"/>
    </row>
    <row r="34" spans="1:16">
      <c r="A34" s="12"/>
      <c r="B34" s="25">
        <v>331.5</v>
      </c>
      <c r="C34" s="20" t="s">
        <v>31</v>
      </c>
      <c r="D34" s="47">
        <v>0</v>
      </c>
      <c r="E34" s="47">
        <v>8665818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8665818</v>
      </c>
      <c r="O34" s="48">
        <f t="shared" si="1"/>
        <v>17.199168008002367</v>
      </c>
      <c r="P34" s="9"/>
    </row>
    <row r="35" spans="1:16">
      <c r="A35" s="12"/>
      <c r="B35" s="25">
        <v>331.65</v>
      </c>
      <c r="C35" s="20" t="s">
        <v>160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498655</v>
      </c>
      <c r="N35" s="47">
        <f t="shared" si="6"/>
        <v>498655</v>
      </c>
      <c r="O35" s="48">
        <f t="shared" si="1"/>
        <v>0.98968742743390403</v>
      </c>
      <c r="P35" s="9"/>
    </row>
    <row r="36" spans="1:16">
      <c r="A36" s="12"/>
      <c r="B36" s="25">
        <v>331.69</v>
      </c>
      <c r="C36" s="20" t="s">
        <v>38</v>
      </c>
      <c r="D36" s="47">
        <v>0</v>
      </c>
      <c r="E36" s="47">
        <v>500393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500393</v>
      </c>
      <c r="O36" s="48">
        <f t="shared" si="1"/>
        <v>0.99313685990501155</v>
      </c>
      <c r="P36" s="9"/>
    </row>
    <row r="37" spans="1:16">
      <c r="A37" s="12"/>
      <c r="B37" s="25">
        <v>333</v>
      </c>
      <c r="C37" s="20" t="s">
        <v>4</v>
      </c>
      <c r="D37" s="47">
        <v>0</v>
      </c>
      <c r="E37" s="47">
        <v>59514</v>
      </c>
      <c r="F37" s="47">
        <v>0</v>
      </c>
      <c r="G37" s="47">
        <v>0</v>
      </c>
      <c r="H37" s="47">
        <v>0</v>
      </c>
      <c r="I37" s="47">
        <v>281354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340868</v>
      </c>
      <c r="O37" s="48">
        <f t="shared" ref="O37:O68" si="7">(N37/O$122)</f>
        <v>0.67652540135873507</v>
      </c>
      <c r="P37" s="9"/>
    </row>
    <row r="38" spans="1:16">
      <c r="A38" s="12"/>
      <c r="B38" s="25">
        <v>334.1</v>
      </c>
      <c r="C38" s="20" t="s">
        <v>32</v>
      </c>
      <c r="D38" s="47">
        <v>0</v>
      </c>
      <c r="E38" s="47">
        <v>9768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9768</v>
      </c>
      <c r="O38" s="48">
        <f t="shared" si="7"/>
        <v>1.9386683761667637E-2</v>
      </c>
      <c r="P38" s="9"/>
    </row>
    <row r="39" spans="1:16">
      <c r="A39" s="12"/>
      <c r="B39" s="25">
        <v>334.2</v>
      </c>
      <c r="C39" s="20" t="s">
        <v>33</v>
      </c>
      <c r="D39" s="47">
        <v>0</v>
      </c>
      <c r="E39" s="47">
        <v>623935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623935</v>
      </c>
      <c r="O39" s="48">
        <f t="shared" si="7"/>
        <v>1.2383323641314594</v>
      </c>
      <c r="P39" s="9"/>
    </row>
    <row r="40" spans="1:16">
      <c r="A40" s="12"/>
      <c r="B40" s="25">
        <v>334.39</v>
      </c>
      <c r="C40" s="20" t="s">
        <v>40</v>
      </c>
      <c r="D40" s="47">
        <v>0</v>
      </c>
      <c r="E40" s="47">
        <v>326751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8">SUM(D40:M40)</f>
        <v>326751</v>
      </c>
      <c r="O40" s="48">
        <f t="shared" si="7"/>
        <v>0.64850719756435926</v>
      </c>
      <c r="P40" s="9"/>
    </row>
    <row r="41" spans="1:16">
      <c r="A41" s="12"/>
      <c r="B41" s="25">
        <v>334.41</v>
      </c>
      <c r="C41" s="20" t="s">
        <v>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2343069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2343069</v>
      </c>
      <c r="O41" s="48">
        <f t="shared" si="7"/>
        <v>4.6503212259179794</v>
      </c>
      <c r="P41" s="9"/>
    </row>
    <row r="42" spans="1:16">
      <c r="A42" s="12"/>
      <c r="B42" s="25">
        <v>334.42</v>
      </c>
      <c r="C42" s="20" t="s">
        <v>42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3521262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3521262</v>
      </c>
      <c r="O42" s="48">
        <f t="shared" si="7"/>
        <v>6.9886970552802312</v>
      </c>
      <c r="P42" s="9"/>
    </row>
    <row r="43" spans="1:16">
      <c r="A43" s="12"/>
      <c r="B43" s="25">
        <v>334.49</v>
      </c>
      <c r="C43" s="20" t="s">
        <v>43</v>
      </c>
      <c r="D43" s="47">
        <v>0</v>
      </c>
      <c r="E43" s="47">
        <v>1152600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1152600</v>
      </c>
      <c r="O43" s="48">
        <f t="shared" si="7"/>
        <v>2.2875810507471455</v>
      </c>
      <c r="P43" s="9"/>
    </row>
    <row r="44" spans="1:16">
      <c r="A44" s="12"/>
      <c r="B44" s="25">
        <v>334.69</v>
      </c>
      <c r="C44" s="20" t="s">
        <v>45</v>
      </c>
      <c r="D44" s="47">
        <v>0</v>
      </c>
      <c r="E44" s="47">
        <v>29456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29456</v>
      </c>
      <c r="O44" s="48">
        <f t="shared" si="7"/>
        <v>5.8461727772694705E-2</v>
      </c>
      <c r="P44" s="9"/>
    </row>
    <row r="45" spans="1:16">
      <c r="A45" s="12"/>
      <c r="B45" s="25">
        <v>334.7</v>
      </c>
      <c r="C45" s="20" t="s">
        <v>46</v>
      </c>
      <c r="D45" s="47">
        <v>0</v>
      </c>
      <c r="E45" s="47">
        <v>515660</v>
      </c>
      <c r="F45" s="47">
        <v>0</v>
      </c>
      <c r="G45" s="47">
        <v>139715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655375</v>
      </c>
      <c r="O45" s="48">
        <f t="shared" si="7"/>
        <v>1.3007317639540261</v>
      </c>
      <c r="P45" s="9"/>
    </row>
    <row r="46" spans="1:16">
      <c r="A46" s="12"/>
      <c r="B46" s="25">
        <v>334.89</v>
      </c>
      <c r="C46" s="20" t="s">
        <v>164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1922983</v>
      </c>
      <c r="N46" s="47">
        <f t="shared" si="8"/>
        <v>1922983</v>
      </c>
      <c r="O46" s="48">
        <f t="shared" si="7"/>
        <v>3.8165707719147131</v>
      </c>
      <c r="P46" s="9"/>
    </row>
    <row r="47" spans="1:16">
      <c r="A47" s="12"/>
      <c r="B47" s="25">
        <v>335.12</v>
      </c>
      <c r="C47" s="20" t="s">
        <v>196</v>
      </c>
      <c r="D47" s="47">
        <v>7568479</v>
      </c>
      <c r="E47" s="47">
        <v>181900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7750379</v>
      </c>
      <c r="O47" s="48">
        <f t="shared" si="7"/>
        <v>15.382283651317552</v>
      </c>
      <c r="P47" s="9"/>
    </row>
    <row r="48" spans="1:16">
      <c r="A48" s="12"/>
      <c r="B48" s="25">
        <v>335.13</v>
      </c>
      <c r="C48" s="20" t="s">
        <v>197</v>
      </c>
      <c r="D48" s="47">
        <v>101712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101712</v>
      </c>
      <c r="O48" s="48">
        <f t="shared" si="7"/>
        <v>0.20186920339544825</v>
      </c>
      <c r="P48" s="9"/>
    </row>
    <row r="49" spans="1:16">
      <c r="A49" s="12"/>
      <c r="B49" s="25">
        <v>335.14</v>
      </c>
      <c r="C49" s="20" t="s">
        <v>198</v>
      </c>
      <c r="D49" s="47">
        <v>0</v>
      </c>
      <c r="E49" s="47">
        <v>143189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143189</v>
      </c>
      <c r="O49" s="48">
        <f t="shared" si="7"/>
        <v>0.28418917497434759</v>
      </c>
      <c r="P49" s="9"/>
    </row>
    <row r="50" spans="1:16">
      <c r="A50" s="12"/>
      <c r="B50" s="25">
        <v>335.15</v>
      </c>
      <c r="C50" s="20" t="s">
        <v>199</v>
      </c>
      <c r="D50" s="47">
        <v>216556</v>
      </c>
      <c r="E50" s="47">
        <v>13211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229767</v>
      </c>
      <c r="O50" s="48">
        <f t="shared" si="7"/>
        <v>0.45602172070711383</v>
      </c>
      <c r="P50" s="9"/>
    </row>
    <row r="51" spans="1:16">
      <c r="A51" s="12"/>
      <c r="B51" s="25">
        <v>335.16</v>
      </c>
      <c r="C51" s="20" t="s">
        <v>200</v>
      </c>
      <c r="D51" s="47">
        <v>268237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268237</v>
      </c>
      <c r="O51" s="48">
        <f t="shared" si="7"/>
        <v>0.53237365808542603</v>
      </c>
      <c r="P51" s="9"/>
    </row>
    <row r="52" spans="1:16">
      <c r="A52" s="12"/>
      <c r="B52" s="25">
        <v>335.18</v>
      </c>
      <c r="C52" s="20" t="s">
        <v>201</v>
      </c>
      <c r="D52" s="47">
        <v>0</v>
      </c>
      <c r="E52" s="47">
        <v>17861072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17861072</v>
      </c>
      <c r="O52" s="48">
        <f t="shared" si="7"/>
        <v>35.449114916909963</v>
      </c>
      <c r="P52" s="9"/>
    </row>
    <row r="53" spans="1:16">
      <c r="A53" s="12"/>
      <c r="B53" s="25">
        <v>335.19</v>
      </c>
      <c r="C53" s="20" t="s">
        <v>202</v>
      </c>
      <c r="D53" s="47">
        <v>2280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2280</v>
      </c>
      <c r="O53" s="48">
        <f t="shared" si="7"/>
        <v>4.5251473153769669E-3</v>
      </c>
      <c r="P53" s="9"/>
    </row>
    <row r="54" spans="1:16">
      <c r="A54" s="12"/>
      <c r="B54" s="25">
        <v>335.21</v>
      </c>
      <c r="C54" s="20" t="s">
        <v>55</v>
      </c>
      <c r="D54" s="47">
        <v>0</v>
      </c>
      <c r="E54" s="47">
        <v>34631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34631</v>
      </c>
      <c r="O54" s="48">
        <f t="shared" si="7"/>
        <v>6.8732621350359527E-2</v>
      </c>
      <c r="P54" s="9"/>
    </row>
    <row r="55" spans="1:16">
      <c r="A55" s="12"/>
      <c r="B55" s="25">
        <v>335.22</v>
      </c>
      <c r="C55" s="20" t="s">
        <v>56</v>
      </c>
      <c r="D55" s="47">
        <v>0</v>
      </c>
      <c r="E55" s="47">
        <v>2169393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2169393</v>
      </c>
      <c r="O55" s="48">
        <f t="shared" si="7"/>
        <v>4.3056240833103434</v>
      </c>
      <c r="P55" s="9"/>
    </row>
    <row r="56" spans="1:16">
      <c r="A56" s="12"/>
      <c r="B56" s="25">
        <v>335.49</v>
      </c>
      <c r="C56" s="20" t="s">
        <v>57</v>
      </c>
      <c r="D56" s="47">
        <v>0</v>
      </c>
      <c r="E56" s="47">
        <v>7231434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7231434</v>
      </c>
      <c r="O56" s="48">
        <f t="shared" si="7"/>
        <v>14.352326382204263</v>
      </c>
      <c r="P56" s="9"/>
    </row>
    <row r="57" spans="1:16">
      <c r="A57" s="12"/>
      <c r="B57" s="25">
        <v>337.3</v>
      </c>
      <c r="C57" s="20" t="s">
        <v>61</v>
      </c>
      <c r="D57" s="47">
        <v>0</v>
      </c>
      <c r="E57" s="47">
        <v>13942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2" si="9">SUM(D57:M57)</f>
        <v>13942</v>
      </c>
      <c r="O57" s="48">
        <f t="shared" si="7"/>
        <v>2.7670878890783186E-2</v>
      </c>
      <c r="P57" s="9"/>
    </row>
    <row r="58" spans="1:16">
      <c r="A58" s="12"/>
      <c r="B58" s="25">
        <v>337.7</v>
      </c>
      <c r="C58" s="20" t="s">
        <v>63</v>
      </c>
      <c r="D58" s="47">
        <v>0</v>
      </c>
      <c r="E58" s="47">
        <v>63326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63326</v>
      </c>
      <c r="O58" s="48">
        <f t="shared" si="7"/>
        <v>0.12568398197086042</v>
      </c>
      <c r="P58" s="9"/>
    </row>
    <row r="59" spans="1:16">
      <c r="A59" s="12"/>
      <c r="B59" s="25">
        <v>337.9</v>
      </c>
      <c r="C59" s="20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616154</v>
      </c>
      <c r="N59" s="47">
        <f t="shared" si="9"/>
        <v>616154</v>
      </c>
      <c r="O59" s="48">
        <f t="shared" si="7"/>
        <v>1.2228893065608681</v>
      </c>
      <c r="P59" s="9"/>
    </row>
    <row r="60" spans="1:16">
      <c r="A60" s="12"/>
      <c r="B60" s="25">
        <v>339</v>
      </c>
      <c r="C60" s="20" t="s">
        <v>165</v>
      </c>
      <c r="D60" s="47">
        <v>284398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284398</v>
      </c>
      <c r="O60" s="48">
        <f t="shared" si="7"/>
        <v>0.56444861675376257</v>
      </c>
      <c r="P60" s="9"/>
    </row>
    <row r="61" spans="1:16" ht="15.75">
      <c r="A61" s="29" t="s">
        <v>69</v>
      </c>
      <c r="B61" s="30"/>
      <c r="C61" s="31"/>
      <c r="D61" s="32">
        <f t="shared" ref="D61:M61" si="10">SUM(D62:D98)</f>
        <v>33468348</v>
      </c>
      <c r="E61" s="32">
        <f t="shared" si="10"/>
        <v>19193925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42572920</v>
      </c>
      <c r="J61" s="32">
        <f t="shared" si="10"/>
        <v>63272908</v>
      </c>
      <c r="K61" s="32">
        <f t="shared" si="10"/>
        <v>0</v>
      </c>
      <c r="L61" s="32">
        <f t="shared" si="10"/>
        <v>0</v>
      </c>
      <c r="M61" s="32">
        <f t="shared" si="10"/>
        <v>14263485</v>
      </c>
      <c r="N61" s="32">
        <f t="shared" si="9"/>
        <v>172771586</v>
      </c>
      <c r="O61" s="46">
        <f t="shared" si="7"/>
        <v>342.90213971987748</v>
      </c>
      <c r="P61" s="10"/>
    </row>
    <row r="62" spans="1:16">
      <c r="A62" s="12"/>
      <c r="B62" s="25">
        <v>341.1</v>
      </c>
      <c r="C62" s="20" t="s">
        <v>203</v>
      </c>
      <c r="D62" s="47">
        <v>350710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2406054</v>
      </c>
      <c r="N62" s="47">
        <f t="shared" si="9"/>
        <v>2756764</v>
      </c>
      <c r="O62" s="48">
        <f t="shared" si="7"/>
        <v>5.4713873744420471</v>
      </c>
      <c r="P62" s="9"/>
    </row>
    <row r="63" spans="1:16">
      <c r="A63" s="12"/>
      <c r="B63" s="25">
        <v>341.15</v>
      </c>
      <c r="C63" s="20" t="s">
        <v>204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1408671</v>
      </c>
      <c r="N63" s="47">
        <f t="shared" ref="N63:N98" si="11">SUM(D63:M63)</f>
        <v>1408671</v>
      </c>
      <c r="O63" s="48">
        <f t="shared" si="7"/>
        <v>2.7958086815348189</v>
      </c>
      <c r="P63" s="9"/>
    </row>
    <row r="64" spans="1:16">
      <c r="A64" s="12"/>
      <c r="B64" s="25">
        <v>341.2</v>
      </c>
      <c r="C64" s="20" t="s">
        <v>205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63272908</v>
      </c>
      <c r="K64" s="47">
        <v>0</v>
      </c>
      <c r="L64" s="47">
        <v>0</v>
      </c>
      <c r="M64" s="47">
        <v>0</v>
      </c>
      <c r="N64" s="47">
        <f t="shared" si="11"/>
        <v>63272908</v>
      </c>
      <c r="O64" s="48">
        <f t="shared" si="7"/>
        <v>125.57860954925167</v>
      </c>
      <c r="P64" s="9"/>
    </row>
    <row r="65" spans="1:16">
      <c r="A65" s="12"/>
      <c r="B65" s="25">
        <v>341.3</v>
      </c>
      <c r="C65" s="20" t="s">
        <v>206</v>
      </c>
      <c r="D65" s="47">
        <v>164627</v>
      </c>
      <c r="E65" s="47">
        <v>295105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459732</v>
      </c>
      <c r="O65" s="48">
        <f t="shared" si="7"/>
        <v>0.91243641473372084</v>
      </c>
      <c r="P65" s="9"/>
    </row>
    <row r="66" spans="1:16">
      <c r="A66" s="12"/>
      <c r="B66" s="25">
        <v>341.51</v>
      </c>
      <c r="C66" s="20" t="s">
        <v>207</v>
      </c>
      <c r="D66" s="47">
        <v>2277434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2277434</v>
      </c>
      <c r="O66" s="48">
        <f t="shared" si="7"/>
        <v>4.5200545399334331</v>
      </c>
      <c r="P66" s="9"/>
    </row>
    <row r="67" spans="1:16">
      <c r="A67" s="12"/>
      <c r="B67" s="25">
        <v>341.52</v>
      </c>
      <c r="C67" s="20" t="s">
        <v>208</v>
      </c>
      <c r="D67" s="47">
        <v>770380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770380</v>
      </c>
      <c r="O67" s="48">
        <f t="shared" si="7"/>
        <v>1.5289837670263628</v>
      </c>
      <c r="P67" s="9"/>
    </row>
    <row r="68" spans="1:16">
      <c r="A68" s="12"/>
      <c r="B68" s="25">
        <v>341.53</v>
      </c>
      <c r="C68" s="20" t="s">
        <v>209</v>
      </c>
      <c r="D68" s="47">
        <v>390255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390255</v>
      </c>
      <c r="O68" s="48">
        <f t="shared" si="7"/>
        <v>0.77454445858001675</v>
      </c>
      <c r="P68" s="9"/>
    </row>
    <row r="69" spans="1:16">
      <c r="A69" s="12"/>
      <c r="B69" s="25">
        <v>341.55</v>
      </c>
      <c r="C69" s="20" t="s">
        <v>210</v>
      </c>
      <c r="D69" s="47">
        <v>15352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15352</v>
      </c>
      <c r="O69" s="48">
        <f t="shared" ref="O69:O100" si="12">(N69/O$122)</f>
        <v>3.0469325256871575E-2</v>
      </c>
      <c r="P69" s="9"/>
    </row>
    <row r="70" spans="1:16">
      <c r="A70" s="12"/>
      <c r="B70" s="25">
        <v>341.56</v>
      </c>
      <c r="C70" s="20" t="s">
        <v>211</v>
      </c>
      <c r="D70" s="47">
        <v>664715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664715</v>
      </c>
      <c r="O70" s="48">
        <f t="shared" si="12"/>
        <v>1.3192689902371932</v>
      </c>
      <c r="P70" s="9"/>
    </row>
    <row r="71" spans="1:16">
      <c r="A71" s="12"/>
      <c r="B71" s="25">
        <v>341.8</v>
      </c>
      <c r="C71" s="20" t="s">
        <v>212</v>
      </c>
      <c r="D71" s="47">
        <v>2945330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2945330</v>
      </c>
      <c r="O71" s="48">
        <f t="shared" si="12"/>
        <v>5.8456369045610703</v>
      </c>
      <c r="P71" s="9"/>
    </row>
    <row r="72" spans="1:16">
      <c r="A72" s="12"/>
      <c r="B72" s="25">
        <v>341.9</v>
      </c>
      <c r="C72" s="20" t="s">
        <v>213</v>
      </c>
      <c r="D72" s="47">
        <v>2098786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10448760</v>
      </c>
      <c r="N72" s="47">
        <f t="shared" si="11"/>
        <v>12547546</v>
      </c>
      <c r="O72" s="48">
        <f t="shared" si="12"/>
        <v>24.903286884416225</v>
      </c>
      <c r="P72" s="9"/>
    </row>
    <row r="73" spans="1:16">
      <c r="A73" s="12"/>
      <c r="B73" s="25">
        <v>342.1</v>
      </c>
      <c r="C73" s="20" t="s">
        <v>83</v>
      </c>
      <c r="D73" s="47">
        <v>1189866</v>
      </c>
      <c r="E73" s="47">
        <v>13131922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14321788</v>
      </c>
      <c r="O73" s="48">
        <f t="shared" si="12"/>
        <v>28.4246493507009</v>
      </c>
      <c r="P73" s="9"/>
    </row>
    <row r="74" spans="1:16">
      <c r="A74" s="12"/>
      <c r="B74" s="25">
        <v>342.2</v>
      </c>
      <c r="C74" s="20" t="s">
        <v>84</v>
      </c>
      <c r="D74" s="47">
        <v>0</v>
      </c>
      <c r="E74" s="47">
        <v>289218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289218</v>
      </c>
      <c r="O74" s="48">
        <f t="shared" si="12"/>
        <v>0.57401493695556827</v>
      </c>
      <c r="P74" s="9"/>
    </row>
    <row r="75" spans="1:16">
      <c r="A75" s="12"/>
      <c r="B75" s="25">
        <v>342.3</v>
      </c>
      <c r="C75" s="20" t="s">
        <v>85</v>
      </c>
      <c r="D75" s="47">
        <v>26533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26533</v>
      </c>
      <c r="O75" s="48">
        <f t="shared" si="12"/>
        <v>5.2660409525832043E-2</v>
      </c>
      <c r="P75" s="9"/>
    </row>
    <row r="76" spans="1:16">
      <c r="A76" s="12"/>
      <c r="B76" s="25">
        <v>342.4</v>
      </c>
      <c r="C76" s="20" t="s">
        <v>86</v>
      </c>
      <c r="D76" s="47">
        <v>0</v>
      </c>
      <c r="E76" s="47">
        <v>69089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69089</v>
      </c>
      <c r="O76" s="48">
        <f t="shared" si="12"/>
        <v>0.13712188722459617</v>
      </c>
      <c r="P76" s="9"/>
    </row>
    <row r="77" spans="1:16">
      <c r="A77" s="12"/>
      <c r="B77" s="25">
        <v>342.6</v>
      </c>
      <c r="C77" s="20" t="s">
        <v>88</v>
      </c>
      <c r="D77" s="47">
        <v>15583452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15583452</v>
      </c>
      <c r="O77" s="48">
        <f t="shared" si="12"/>
        <v>30.92869122022185</v>
      </c>
      <c r="P77" s="9"/>
    </row>
    <row r="78" spans="1:16">
      <c r="A78" s="12"/>
      <c r="B78" s="25">
        <v>342.9</v>
      </c>
      <c r="C78" s="20" t="s">
        <v>89</v>
      </c>
      <c r="D78" s="47">
        <v>868082</v>
      </c>
      <c r="E78" s="47">
        <v>15525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883607</v>
      </c>
      <c r="O78" s="48">
        <f t="shared" si="12"/>
        <v>1.7537069490781998</v>
      </c>
      <c r="P78" s="9"/>
    </row>
    <row r="79" spans="1:16">
      <c r="A79" s="12"/>
      <c r="B79" s="25">
        <v>343.4</v>
      </c>
      <c r="C79" s="20" t="s">
        <v>92</v>
      </c>
      <c r="D79" s="47">
        <v>0</v>
      </c>
      <c r="E79" s="47">
        <v>3028</v>
      </c>
      <c r="F79" s="47">
        <v>0</v>
      </c>
      <c r="G79" s="47">
        <v>0</v>
      </c>
      <c r="H79" s="47">
        <v>0</v>
      </c>
      <c r="I79" s="47">
        <v>13740148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13743176</v>
      </c>
      <c r="O79" s="48">
        <f t="shared" si="12"/>
        <v>27.276270167172438</v>
      </c>
      <c r="P79" s="9"/>
    </row>
    <row r="80" spans="1:16">
      <c r="A80" s="12"/>
      <c r="B80" s="25">
        <v>343.6</v>
      </c>
      <c r="C80" s="20" t="s">
        <v>167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14241090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14241090</v>
      </c>
      <c r="O80" s="48">
        <f t="shared" si="12"/>
        <v>28.264486921728846</v>
      </c>
      <c r="P80" s="9"/>
    </row>
    <row r="81" spans="1:16">
      <c r="A81" s="12"/>
      <c r="B81" s="25">
        <v>343.7</v>
      </c>
      <c r="C81" s="20" t="s">
        <v>94</v>
      </c>
      <c r="D81" s="47">
        <v>0</v>
      </c>
      <c r="E81" s="47">
        <v>158608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158608</v>
      </c>
      <c r="O81" s="48">
        <f t="shared" si="12"/>
        <v>0.31479147605145175</v>
      </c>
      <c r="P81" s="9"/>
    </row>
    <row r="82" spans="1:16">
      <c r="A82" s="12"/>
      <c r="B82" s="25">
        <v>343.9</v>
      </c>
      <c r="C82" s="20" t="s">
        <v>95</v>
      </c>
      <c r="D82" s="47">
        <v>31170</v>
      </c>
      <c r="E82" s="47">
        <v>299550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330720</v>
      </c>
      <c r="O82" s="48">
        <f t="shared" si="12"/>
        <v>0.65638452637783784</v>
      </c>
      <c r="P82" s="9"/>
    </row>
    <row r="83" spans="1:16">
      <c r="A83" s="12"/>
      <c r="B83" s="25">
        <v>344.1</v>
      </c>
      <c r="C83" s="20" t="s">
        <v>214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8046867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8046867</v>
      </c>
      <c r="O83" s="48">
        <f t="shared" si="12"/>
        <v>15.970727457125221</v>
      </c>
      <c r="P83" s="9"/>
    </row>
    <row r="84" spans="1:16">
      <c r="A84" s="12"/>
      <c r="B84" s="25">
        <v>344.3</v>
      </c>
      <c r="C84" s="20" t="s">
        <v>215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3725066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3725066</v>
      </c>
      <c r="O84" s="48">
        <f t="shared" si="12"/>
        <v>7.3931896532903574</v>
      </c>
      <c r="P84" s="9"/>
    </row>
    <row r="85" spans="1:16">
      <c r="A85" s="12"/>
      <c r="B85" s="25">
        <v>344.5</v>
      </c>
      <c r="C85" s="20" t="s">
        <v>216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2445275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2445275</v>
      </c>
      <c r="O85" s="48">
        <f t="shared" si="12"/>
        <v>4.8531708778984264</v>
      </c>
      <c r="P85" s="9"/>
    </row>
    <row r="86" spans="1:16">
      <c r="A86" s="12"/>
      <c r="B86" s="25">
        <v>344.6</v>
      </c>
      <c r="C86" s="20" t="s">
        <v>217</v>
      </c>
      <c r="D86" s="47">
        <v>2637077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2637077</v>
      </c>
      <c r="O86" s="48">
        <f t="shared" si="12"/>
        <v>5.2338429416633092</v>
      </c>
      <c r="P86" s="9"/>
    </row>
    <row r="87" spans="1:16">
      <c r="A87" s="12"/>
      <c r="B87" s="25">
        <v>344.9</v>
      </c>
      <c r="C87" s="20" t="s">
        <v>218</v>
      </c>
      <c r="D87" s="47">
        <v>0</v>
      </c>
      <c r="E87" s="47">
        <v>686723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686723</v>
      </c>
      <c r="O87" s="48">
        <f t="shared" si="12"/>
        <v>1.3629485701129898</v>
      </c>
      <c r="P87" s="9"/>
    </row>
    <row r="88" spans="1:16">
      <c r="A88" s="12"/>
      <c r="B88" s="25">
        <v>345.1</v>
      </c>
      <c r="C88" s="20" t="s">
        <v>100</v>
      </c>
      <c r="D88" s="47">
        <v>0</v>
      </c>
      <c r="E88" s="47">
        <v>2165127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2165127</v>
      </c>
      <c r="O88" s="48">
        <f t="shared" si="12"/>
        <v>4.2971572945176248</v>
      </c>
      <c r="P88" s="9"/>
    </row>
    <row r="89" spans="1:16">
      <c r="A89" s="12"/>
      <c r="B89" s="25">
        <v>346.4</v>
      </c>
      <c r="C89" s="20" t="s">
        <v>102</v>
      </c>
      <c r="D89" s="47">
        <v>0</v>
      </c>
      <c r="E89" s="47">
        <v>51398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51398</v>
      </c>
      <c r="O89" s="48">
        <f t="shared" si="12"/>
        <v>0.10201031654199356</v>
      </c>
      <c r="P89" s="9"/>
    </row>
    <row r="90" spans="1:16">
      <c r="A90" s="12"/>
      <c r="B90" s="25">
        <v>347.1</v>
      </c>
      <c r="C90" s="20" t="s">
        <v>104</v>
      </c>
      <c r="D90" s="47">
        <v>0</v>
      </c>
      <c r="E90" s="47">
        <v>80985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80985</v>
      </c>
      <c r="O90" s="48">
        <f t="shared" si="12"/>
        <v>0.16073204181394896</v>
      </c>
      <c r="P90" s="9"/>
    </row>
    <row r="91" spans="1:16">
      <c r="A91" s="12"/>
      <c r="B91" s="25">
        <v>347.2</v>
      </c>
      <c r="C91" s="20" t="s">
        <v>105</v>
      </c>
      <c r="D91" s="47">
        <v>1251126</v>
      </c>
      <c r="E91" s="47">
        <v>427502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1678628</v>
      </c>
      <c r="O91" s="48">
        <f t="shared" si="12"/>
        <v>3.3315960472441257</v>
      </c>
      <c r="P91" s="9"/>
    </row>
    <row r="92" spans="1:16">
      <c r="A92" s="12"/>
      <c r="B92" s="25">
        <v>347.4</v>
      </c>
      <c r="C92" s="20" t="s">
        <v>106</v>
      </c>
      <c r="D92" s="47">
        <v>48157</v>
      </c>
      <c r="E92" s="47">
        <v>0</v>
      </c>
      <c r="F92" s="47">
        <v>0</v>
      </c>
      <c r="G92" s="47">
        <v>0</v>
      </c>
      <c r="H92" s="47">
        <v>0</v>
      </c>
      <c r="I92" s="47">
        <v>374474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422631</v>
      </c>
      <c r="O92" s="48">
        <f t="shared" si="12"/>
        <v>0.83880155045836968</v>
      </c>
      <c r="P92" s="9"/>
    </row>
    <row r="93" spans="1:16">
      <c r="A93" s="12"/>
      <c r="B93" s="25">
        <v>347.5</v>
      </c>
      <c r="C93" s="20" t="s">
        <v>107</v>
      </c>
      <c r="D93" s="47">
        <v>287984</v>
      </c>
      <c r="E93" s="47">
        <v>1520145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1808129</v>
      </c>
      <c r="O93" s="48">
        <f t="shared" si="12"/>
        <v>3.5886184606163329</v>
      </c>
      <c r="P93" s="9"/>
    </row>
    <row r="94" spans="1:16">
      <c r="A94" s="12"/>
      <c r="B94" s="25">
        <v>348.92200000000003</v>
      </c>
      <c r="C94" s="20" t="s">
        <v>219</v>
      </c>
      <c r="D94" s="47">
        <v>114987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114987</v>
      </c>
      <c r="O94" s="48">
        <f t="shared" si="12"/>
        <v>0.2282162782251102</v>
      </c>
      <c r="P94" s="9"/>
    </row>
    <row r="95" spans="1:16">
      <c r="A95" s="12"/>
      <c r="B95" s="25">
        <v>348.923</v>
      </c>
      <c r="C95" s="20" t="s">
        <v>220</v>
      </c>
      <c r="D95" s="47">
        <v>333718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333718</v>
      </c>
      <c r="O95" s="48">
        <f t="shared" si="12"/>
        <v>0.66233469815481161</v>
      </c>
      <c r="P95" s="9"/>
    </row>
    <row r="96" spans="1:16">
      <c r="A96" s="12"/>
      <c r="B96" s="25">
        <v>348.92399999999998</v>
      </c>
      <c r="C96" s="20" t="s">
        <v>221</v>
      </c>
      <c r="D96" s="47">
        <v>231107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231107</v>
      </c>
      <c r="O96" s="48">
        <f t="shared" si="12"/>
        <v>0.45868123711176517</v>
      </c>
      <c r="P96" s="9"/>
    </row>
    <row r="97" spans="1:16">
      <c r="A97" s="12"/>
      <c r="B97" s="25">
        <v>348.93</v>
      </c>
      <c r="C97" s="20" t="s">
        <v>222</v>
      </c>
      <c r="D97" s="47">
        <v>775779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775779</v>
      </c>
      <c r="O97" s="48">
        <f t="shared" si="12"/>
        <v>1.5396992364806261</v>
      </c>
      <c r="P97" s="9"/>
    </row>
    <row r="98" spans="1:16">
      <c r="A98" s="12"/>
      <c r="B98" s="25">
        <v>348.99</v>
      </c>
      <c r="C98" s="20" t="s">
        <v>223</v>
      </c>
      <c r="D98" s="47">
        <v>411721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411721</v>
      </c>
      <c r="O98" s="48">
        <f t="shared" si="12"/>
        <v>0.81714832361154388</v>
      </c>
      <c r="P98" s="9"/>
    </row>
    <row r="99" spans="1:16" ht="15.75">
      <c r="A99" s="29" t="s">
        <v>70</v>
      </c>
      <c r="B99" s="30"/>
      <c r="C99" s="31"/>
      <c r="D99" s="32">
        <f t="shared" ref="D99:M99" si="13">SUM(D100:D105)</f>
        <v>1054658</v>
      </c>
      <c r="E99" s="32">
        <f t="shared" si="13"/>
        <v>3422964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 t="shared" ref="N99:N107" si="14">SUM(D99:M99)</f>
        <v>4477622</v>
      </c>
      <c r="O99" s="46">
        <f t="shared" si="12"/>
        <v>8.8867978827073877</v>
      </c>
      <c r="P99" s="10"/>
    </row>
    <row r="100" spans="1:16">
      <c r="A100" s="13"/>
      <c r="B100" s="40">
        <v>351.1</v>
      </c>
      <c r="C100" s="21" t="s">
        <v>122</v>
      </c>
      <c r="D100" s="47">
        <v>386917</v>
      </c>
      <c r="E100" s="47">
        <v>74199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461116</v>
      </c>
      <c r="O100" s="48">
        <f t="shared" si="12"/>
        <v>0.9151832585427041</v>
      </c>
      <c r="P100" s="9"/>
    </row>
    <row r="101" spans="1:16">
      <c r="A101" s="13"/>
      <c r="B101" s="40">
        <v>351.6</v>
      </c>
      <c r="C101" s="21" t="s">
        <v>123</v>
      </c>
      <c r="D101" s="47">
        <v>185492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185492</v>
      </c>
      <c r="O101" s="48">
        <f t="shared" ref="O101:O120" si="15">(N101/O$122)</f>
        <v>0.36814852009820365</v>
      </c>
      <c r="P101" s="9"/>
    </row>
    <row r="102" spans="1:16">
      <c r="A102" s="13"/>
      <c r="B102" s="40">
        <v>352</v>
      </c>
      <c r="C102" s="21" t="s">
        <v>124</v>
      </c>
      <c r="D102" s="47">
        <v>0</v>
      </c>
      <c r="E102" s="47">
        <v>390235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390235</v>
      </c>
      <c r="O102" s="48">
        <f t="shared" si="15"/>
        <v>0.77450476430532045</v>
      </c>
      <c r="P102" s="9"/>
    </row>
    <row r="103" spans="1:16">
      <c r="A103" s="13"/>
      <c r="B103" s="40">
        <v>354</v>
      </c>
      <c r="C103" s="21" t="s">
        <v>125</v>
      </c>
      <c r="D103" s="47">
        <v>21536</v>
      </c>
      <c r="E103" s="47">
        <v>2861945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2883481</v>
      </c>
      <c r="O103" s="48">
        <f t="shared" si="15"/>
        <v>5.7228843447765314</v>
      </c>
      <c r="P103" s="9"/>
    </row>
    <row r="104" spans="1:16">
      <c r="A104" s="13"/>
      <c r="B104" s="40">
        <v>355</v>
      </c>
      <c r="C104" s="21" t="s">
        <v>126</v>
      </c>
      <c r="D104" s="47">
        <v>0</v>
      </c>
      <c r="E104" s="47">
        <v>96585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96585</v>
      </c>
      <c r="O104" s="48">
        <f t="shared" si="15"/>
        <v>0.19169357607705453</v>
      </c>
      <c r="P104" s="9"/>
    </row>
    <row r="105" spans="1:16">
      <c r="A105" s="13"/>
      <c r="B105" s="40">
        <v>359</v>
      </c>
      <c r="C105" s="21" t="s">
        <v>127</v>
      </c>
      <c r="D105" s="47">
        <v>460713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460713</v>
      </c>
      <c r="O105" s="48">
        <f t="shared" si="15"/>
        <v>0.91438341890757391</v>
      </c>
      <c r="P105" s="9"/>
    </row>
    <row r="106" spans="1:16" ht="15.75">
      <c r="A106" s="29" t="s">
        <v>5</v>
      </c>
      <c r="B106" s="30"/>
      <c r="C106" s="31"/>
      <c r="D106" s="32">
        <f t="shared" ref="D106:M106" si="16">SUM(D107:D113)</f>
        <v>3560550</v>
      </c>
      <c r="E106" s="32">
        <f t="shared" si="16"/>
        <v>4734067</v>
      </c>
      <c r="F106" s="32">
        <f t="shared" si="16"/>
        <v>83774</v>
      </c>
      <c r="G106" s="32">
        <f t="shared" si="16"/>
        <v>539349</v>
      </c>
      <c r="H106" s="32">
        <f t="shared" si="16"/>
        <v>0</v>
      </c>
      <c r="I106" s="32">
        <f t="shared" si="16"/>
        <v>4757713</v>
      </c>
      <c r="J106" s="32">
        <f t="shared" si="16"/>
        <v>994793</v>
      </c>
      <c r="K106" s="32">
        <f t="shared" si="16"/>
        <v>48543</v>
      </c>
      <c r="L106" s="32">
        <f t="shared" si="16"/>
        <v>0</v>
      </c>
      <c r="M106" s="32">
        <f t="shared" si="16"/>
        <v>11802</v>
      </c>
      <c r="N106" s="32">
        <f t="shared" si="14"/>
        <v>14730591</v>
      </c>
      <c r="O106" s="46">
        <f t="shared" si="15"/>
        <v>29.236006279634257</v>
      </c>
      <c r="P106" s="10"/>
    </row>
    <row r="107" spans="1:16">
      <c r="A107" s="12"/>
      <c r="B107" s="25">
        <v>361.1</v>
      </c>
      <c r="C107" s="20" t="s">
        <v>129</v>
      </c>
      <c r="D107" s="47">
        <v>932514</v>
      </c>
      <c r="E107" s="47">
        <v>1041221</v>
      </c>
      <c r="F107" s="47">
        <v>83774</v>
      </c>
      <c r="G107" s="47">
        <v>539349</v>
      </c>
      <c r="H107" s="47">
        <v>0</v>
      </c>
      <c r="I107" s="47">
        <v>299459</v>
      </c>
      <c r="J107" s="47">
        <v>504051</v>
      </c>
      <c r="K107" s="47">
        <v>41209</v>
      </c>
      <c r="L107" s="47">
        <v>0</v>
      </c>
      <c r="M107" s="47">
        <v>217</v>
      </c>
      <c r="N107" s="47">
        <f t="shared" si="14"/>
        <v>3441794</v>
      </c>
      <c r="O107" s="48">
        <f t="shared" si="15"/>
        <v>6.830975824201996</v>
      </c>
      <c r="P107" s="9"/>
    </row>
    <row r="108" spans="1:16">
      <c r="A108" s="12"/>
      <c r="B108" s="25">
        <v>361.3</v>
      </c>
      <c r="C108" s="20" t="s">
        <v>131</v>
      </c>
      <c r="D108" s="47">
        <v>0</v>
      </c>
      <c r="E108" s="47">
        <v>254671</v>
      </c>
      <c r="F108" s="47">
        <v>0</v>
      </c>
      <c r="G108" s="47">
        <v>0</v>
      </c>
      <c r="H108" s="47">
        <v>0</v>
      </c>
      <c r="I108" s="47">
        <v>88101</v>
      </c>
      <c r="J108" s="47">
        <v>156789</v>
      </c>
      <c r="K108" s="47">
        <v>7334</v>
      </c>
      <c r="L108" s="47">
        <v>0</v>
      </c>
      <c r="M108" s="47">
        <v>0</v>
      </c>
      <c r="N108" s="47">
        <f t="shared" ref="N108:N113" si="17">SUM(D108:M108)</f>
        <v>506895</v>
      </c>
      <c r="O108" s="48">
        <f t="shared" si="15"/>
        <v>1.0060414686087753</v>
      </c>
      <c r="P108" s="9"/>
    </row>
    <row r="109" spans="1:16">
      <c r="A109" s="12"/>
      <c r="B109" s="25">
        <v>362</v>
      </c>
      <c r="C109" s="20" t="s">
        <v>132</v>
      </c>
      <c r="D109" s="47">
        <v>540536</v>
      </c>
      <c r="E109" s="47">
        <v>1082524</v>
      </c>
      <c r="F109" s="47">
        <v>0</v>
      </c>
      <c r="G109" s="47">
        <v>0</v>
      </c>
      <c r="H109" s="47">
        <v>0</v>
      </c>
      <c r="I109" s="47">
        <v>3352779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4975839</v>
      </c>
      <c r="O109" s="48">
        <f t="shared" si="15"/>
        <v>9.8756160055254423</v>
      </c>
      <c r="P109" s="9"/>
    </row>
    <row r="110" spans="1:16">
      <c r="A110" s="12"/>
      <c r="B110" s="25">
        <v>364</v>
      </c>
      <c r="C110" s="20" t="s">
        <v>224</v>
      </c>
      <c r="D110" s="47">
        <v>344186</v>
      </c>
      <c r="E110" s="47">
        <v>443041</v>
      </c>
      <c r="F110" s="47">
        <v>0</v>
      </c>
      <c r="G110" s="47">
        <v>0</v>
      </c>
      <c r="H110" s="47">
        <v>0</v>
      </c>
      <c r="I110" s="47">
        <v>251801</v>
      </c>
      <c r="J110" s="47">
        <v>185723</v>
      </c>
      <c r="K110" s="47">
        <v>0</v>
      </c>
      <c r="L110" s="47">
        <v>0</v>
      </c>
      <c r="M110" s="47">
        <v>1057</v>
      </c>
      <c r="N110" s="47">
        <f t="shared" si="17"/>
        <v>1225808</v>
      </c>
      <c r="O110" s="48">
        <f t="shared" si="15"/>
        <v>2.4328779738454425</v>
      </c>
      <c r="P110" s="9"/>
    </row>
    <row r="111" spans="1:16">
      <c r="A111" s="12"/>
      <c r="B111" s="25">
        <v>365</v>
      </c>
      <c r="C111" s="20" t="s">
        <v>225</v>
      </c>
      <c r="D111" s="47">
        <v>1405</v>
      </c>
      <c r="E111" s="47">
        <v>0</v>
      </c>
      <c r="F111" s="47">
        <v>0</v>
      </c>
      <c r="G111" s="47">
        <v>0</v>
      </c>
      <c r="H111" s="47">
        <v>0</v>
      </c>
      <c r="I111" s="47">
        <v>333098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334503</v>
      </c>
      <c r="O111" s="48">
        <f t="shared" si="15"/>
        <v>0.663892698436641</v>
      </c>
      <c r="P111" s="9"/>
    </row>
    <row r="112" spans="1:16">
      <c r="A112" s="12"/>
      <c r="B112" s="25">
        <v>366</v>
      </c>
      <c r="C112" s="20" t="s">
        <v>135</v>
      </c>
      <c r="D112" s="47">
        <v>2201</v>
      </c>
      <c r="E112" s="47">
        <v>654121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656322</v>
      </c>
      <c r="O112" s="48">
        <f t="shared" si="15"/>
        <v>1.3026112878608953</v>
      </c>
      <c r="P112" s="9"/>
    </row>
    <row r="113" spans="1:119">
      <c r="A113" s="12"/>
      <c r="B113" s="25">
        <v>369.9</v>
      </c>
      <c r="C113" s="20" t="s">
        <v>136</v>
      </c>
      <c r="D113" s="47">
        <v>1739708</v>
      </c>
      <c r="E113" s="47">
        <v>1258489</v>
      </c>
      <c r="F113" s="47">
        <v>0</v>
      </c>
      <c r="G113" s="47">
        <v>0</v>
      </c>
      <c r="H113" s="47">
        <v>0</v>
      </c>
      <c r="I113" s="47">
        <v>432475</v>
      </c>
      <c r="J113" s="47">
        <v>148230</v>
      </c>
      <c r="K113" s="47">
        <v>0</v>
      </c>
      <c r="L113" s="47">
        <v>0</v>
      </c>
      <c r="M113" s="47">
        <v>10528</v>
      </c>
      <c r="N113" s="47">
        <f t="shared" si="17"/>
        <v>3589430</v>
      </c>
      <c r="O113" s="48">
        <f t="shared" si="15"/>
        <v>7.1239910211550637</v>
      </c>
      <c r="P113" s="9"/>
    </row>
    <row r="114" spans="1:119" ht="15.75">
      <c r="A114" s="29" t="s">
        <v>71</v>
      </c>
      <c r="B114" s="30"/>
      <c r="C114" s="31"/>
      <c r="D114" s="32">
        <f t="shared" ref="D114:M114" si="18">SUM(D115:D119)</f>
        <v>6991172</v>
      </c>
      <c r="E114" s="32">
        <f t="shared" si="18"/>
        <v>20930176</v>
      </c>
      <c r="F114" s="32">
        <f t="shared" si="18"/>
        <v>67431247</v>
      </c>
      <c r="G114" s="32">
        <f t="shared" si="18"/>
        <v>4916121</v>
      </c>
      <c r="H114" s="32">
        <f t="shared" si="18"/>
        <v>0</v>
      </c>
      <c r="I114" s="32">
        <f t="shared" si="18"/>
        <v>12916110</v>
      </c>
      <c r="J114" s="32">
        <f t="shared" si="18"/>
        <v>1354716</v>
      </c>
      <c r="K114" s="32">
        <f t="shared" si="18"/>
        <v>0</v>
      </c>
      <c r="L114" s="32">
        <f t="shared" si="18"/>
        <v>0</v>
      </c>
      <c r="M114" s="32">
        <f t="shared" si="18"/>
        <v>0</v>
      </c>
      <c r="N114" s="32">
        <f t="shared" ref="N114:N120" si="19">SUM(D114:M114)</f>
        <v>114539542</v>
      </c>
      <c r="O114" s="46">
        <f t="shared" si="15"/>
        <v>227.32820218675758</v>
      </c>
      <c r="P114" s="9"/>
    </row>
    <row r="115" spans="1:119">
      <c r="A115" s="12"/>
      <c r="B115" s="25">
        <v>381</v>
      </c>
      <c r="C115" s="20" t="s">
        <v>137</v>
      </c>
      <c r="D115" s="47">
        <v>6991172</v>
      </c>
      <c r="E115" s="47">
        <v>20930176</v>
      </c>
      <c r="F115" s="47">
        <v>21051247</v>
      </c>
      <c r="G115" s="47">
        <v>4916121</v>
      </c>
      <c r="H115" s="47">
        <v>0</v>
      </c>
      <c r="I115" s="47">
        <v>8230307</v>
      </c>
      <c r="J115" s="47">
        <v>1286952</v>
      </c>
      <c r="K115" s="47">
        <v>0</v>
      </c>
      <c r="L115" s="47">
        <v>0</v>
      </c>
      <c r="M115" s="47">
        <v>0</v>
      </c>
      <c r="N115" s="47">
        <f t="shared" si="19"/>
        <v>63405975</v>
      </c>
      <c r="O115" s="48">
        <f t="shared" si="15"/>
        <v>125.84270945180222</v>
      </c>
      <c r="P115" s="9"/>
    </row>
    <row r="116" spans="1:119">
      <c r="A116" s="12"/>
      <c r="B116" s="25">
        <v>384</v>
      </c>
      <c r="C116" s="20" t="s">
        <v>139</v>
      </c>
      <c r="D116" s="47">
        <v>0</v>
      </c>
      <c r="E116" s="47">
        <v>0</v>
      </c>
      <c r="F116" s="47">
        <v>46380000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46380000</v>
      </c>
      <c r="O116" s="48">
        <f t="shared" si="15"/>
        <v>92.051023020694615</v>
      </c>
      <c r="P116" s="9"/>
    </row>
    <row r="117" spans="1:119">
      <c r="A117" s="12"/>
      <c r="B117" s="25">
        <v>389.4</v>
      </c>
      <c r="C117" s="20" t="s">
        <v>226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67764</v>
      </c>
      <c r="K117" s="47">
        <v>0</v>
      </c>
      <c r="L117" s="47">
        <v>0</v>
      </c>
      <c r="M117" s="47">
        <v>0</v>
      </c>
      <c r="N117" s="47">
        <f t="shared" si="19"/>
        <v>67764</v>
      </c>
      <c r="O117" s="48">
        <f t="shared" si="15"/>
        <v>0.134492141525967</v>
      </c>
      <c r="P117" s="9"/>
    </row>
    <row r="118" spans="1:119">
      <c r="A118" s="12"/>
      <c r="B118" s="25">
        <v>389.5</v>
      </c>
      <c r="C118" s="20" t="s">
        <v>227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4678311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4678311</v>
      </c>
      <c r="O118" s="48">
        <f t="shared" si="15"/>
        <v>9.2851080974335662</v>
      </c>
      <c r="P118" s="9"/>
    </row>
    <row r="119" spans="1:119" ht="15.75" thickBot="1">
      <c r="A119" s="12"/>
      <c r="B119" s="25">
        <v>389.7</v>
      </c>
      <c r="C119" s="20" t="s">
        <v>232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7492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7492</v>
      </c>
      <c r="O119" s="48">
        <f t="shared" si="15"/>
        <v>1.4869475301229926E-2</v>
      </c>
      <c r="P119" s="9"/>
    </row>
    <row r="120" spans="1:119" ht="16.5" thickBot="1">
      <c r="A120" s="14" t="s">
        <v>113</v>
      </c>
      <c r="B120" s="23"/>
      <c r="C120" s="22"/>
      <c r="D120" s="15">
        <f t="shared" ref="D120:M120" si="20">SUM(D5,D14,D27,D61,D99,D106,D114)</f>
        <v>202293032</v>
      </c>
      <c r="E120" s="15">
        <f t="shared" si="20"/>
        <v>203665974</v>
      </c>
      <c r="F120" s="15">
        <f t="shared" si="20"/>
        <v>70925861</v>
      </c>
      <c r="G120" s="15">
        <f t="shared" si="20"/>
        <v>5595185</v>
      </c>
      <c r="H120" s="15">
        <f t="shared" si="20"/>
        <v>0</v>
      </c>
      <c r="I120" s="15">
        <f t="shared" si="20"/>
        <v>91811163</v>
      </c>
      <c r="J120" s="15">
        <f t="shared" si="20"/>
        <v>65622417</v>
      </c>
      <c r="K120" s="15">
        <f t="shared" si="20"/>
        <v>48543</v>
      </c>
      <c r="L120" s="15">
        <f t="shared" si="20"/>
        <v>0</v>
      </c>
      <c r="M120" s="15">
        <f t="shared" si="20"/>
        <v>17313079</v>
      </c>
      <c r="N120" s="15">
        <f t="shared" si="19"/>
        <v>657275254</v>
      </c>
      <c r="O120" s="38">
        <f t="shared" si="15"/>
        <v>1304.5032241674621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50" t="s">
        <v>233</v>
      </c>
      <c r="M122" s="50"/>
      <c r="N122" s="50"/>
      <c r="O122" s="44">
        <v>503851</v>
      </c>
    </row>
    <row r="123" spans="1:119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3"/>
    </row>
    <row r="124" spans="1:119" ht="15.75" customHeight="1" thickBot="1">
      <c r="A124" s="54" t="s">
        <v>173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6"/>
    </row>
  </sheetData>
  <mergeCells count="10">
    <mergeCell ref="L122:N122"/>
    <mergeCell ref="A123:O123"/>
    <mergeCell ref="A124:O1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2023-11-29T21:22:18Z</cp:lastPrinted>
  <dcterms:created xsi:type="dcterms:W3CDTF">2000-08-31T21:26:31Z</dcterms:created>
  <dcterms:modified xsi:type="dcterms:W3CDTF">2023-11-29T21:22:33Z</dcterms:modified>
</cp:coreProperties>
</file>