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'2005'!$A$1:$O$84</definedName>
    <definedName name="_xlnm.Print_Area" localSheetId="16">'2006'!$A$1:$O$80</definedName>
    <definedName name="_xlnm.Print_Area" localSheetId="15">'2007'!$A$1:$O$78</definedName>
    <definedName name="_xlnm.Print_Area" localSheetId="14">'2008'!$A$1:$O$81</definedName>
    <definedName name="_xlnm.Print_Area" localSheetId="13">'2009'!$A$1:$O$79</definedName>
    <definedName name="_xlnm.Print_Area" localSheetId="12">'2010'!$A$1:$O$79</definedName>
    <definedName name="_xlnm.Print_Area" localSheetId="11">'2011'!$A$1:$O$78</definedName>
    <definedName name="_xlnm.Print_Area" localSheetId="10">'2012'!$A$1:$O$77</definedName>
    <definedName name="_xlnm.Print_Area" localSheetId="9">'2013'!$A$1:$O$78</definedName>
    <definedName name="_xlnm.Print_Area" localSheetId="8">'2014'!$A$1:$O$78</definedName>
    <definedName name="_xlnm.Print_Area" localSheetId="7">'2015'!$A$1:$O$78</definedName>
    <definedName name="_xlnm.Print_Area" localSheetId="6">'2016'!$A$1:$O$76</definedName>
    <definedName name="_xlnm.Print_Area" localSheetId="5">'2017'!$A$1:$O$74</definedName>
    <definedName name="_xlnm.Print_Area" localSheetId="4">'2018'!$A$1:$O$75</definedName>
    <definedName name="_xlnm.Print_Area" localSheetId="3">'2019'!$A$1:$O$74</definedName>
    <definedName name="_xlnm.Print_Area" localSheetId="2">'2020'!$A$1:$O$75</definedName>
    <definedName name="_xlnm.Print_Area" localSheetId="1">'2021'!$A$1:$P$75</definedName>
    <definedName name="_xlnm.Print_Area" localSheetId="0">'2022'!$A$1:$P$74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9" i="51" l="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1" i="51" l="1"/>
  <c r="P41" i="51" s="1"/>
  <c r="O48" i="51"/>
  <c r="P48" i="51" s="1"/>
  <c r="O44" i="51"/>
  <c r="P44" i="51" s="1"/>
  <c r="O35" i="51"/>
  <c r="P35" i="51" s="1"/>
  <c r="O29" i="51"/>
  <c r="P29" i="51" s="1"/>
  <c r="O25" i="51"/>
  <c r="P25" i="51" s="1"/>
  <c r="O21" i="51"/>
  <c r="P21" i="51" s="1"/>
  <c r="N70" i="51"/>
  <c r="I70" i="51"/>
  <c r="L70" i="51"/>
  <c r="G70" i="51"/>
  <c r="E70" i="51"/>
  <c r="F70" i="51"/>
  <c r="O12" i="51"/>
  <c r="P12" i="51" s="1"/>
  <c r="J70" i="51"/>
  <c r="K70" i="51"/>
  <c r="M70" i="51"/>
  <c r="H70" i="51"/>
  <c r="O5" i="51"/>
  <c r="P5" i="51" s="1"/>
  <c r="D70" i="51"/>
  <c r="O70" i="50"/>
  <c r="P70" i="50" s="1"/>
  <c r="O69" i="50"/>
  <c r="P69" i="50" s="1"/>
  <c r="O68" i="50"/>
  <c r="P68" i="50"/>
  <c r="O67" i="50"/>
  <c r="P67" i="50"/>
  <c r="O66" i="50"/>
  <c r="P66" i="50"/>
  <c r="O65" i="50"/>
  <c r="P65" i="50" s="1"/>
  <c r="O64" i="50"/>
  <c r="P64" i="50" s="1"/>
  <c r="O63" i="50"/>
  <c r="P63" i="50" s="1"/>
  <c r="O62" i="50"/>
  <c r="P62" i="50"/>
  <c r="O61" i="50"/>
  <c r="P61" i="50"/>
  <c r="O60" i="50"/>
  <c r="P60" i="50"/>
  <c r="O59" i="50"/>
  <c r="P59" i="50" s="1"/>
  <c r="O58" i="50"/>
  <c r="P58" i="50" s="1"/>
  <c r="O57" i="50"/>
  <c r="P57" i="50" s="1"/>
  <c r="O56" i="50"/>
  <c r="P56" i="50"/>
  <c r="O55" i="50"/>
  <c r="P55" i="50"/>
  <c r="O54" i="50"/>
  <c r="P54" i="50"/>
  <c r="O53" i="50"/>
  <c r="P53" i="50" s="1"/>
  <c r="O52" i="50"/>
  <c r="P52" i="50" s="1"/>
  <c r="O51" i="50"/>
  <c r="P51" i="50" s="1"/>
  <c r="O50" i="50"/>
  <c r="P50" i="50"/>
  <c r="N49" i="50"/>
  <c r="M49" i="50"/>
  <c r="L49" i="50"/>
  <c r="K49" i="50"/>
  <c r="J49" i="50"/>
  <c r="O49" i="50" s="1"/>
  <c r="P49" i="50" s="1"/>
  <c r="I49" i="50"/>
  <c r="H49" i="50"/>
  <c r="G49" i="50"/>
  <c r="F49" i="50"/>
  <c r="E49" i="50"/>
  <c r="D49" i="50"/>
  <c r="O48" i="50"/>
  <c r="P48" i="50"/>
  <c r="O47" i="50"/>
  <c r="P47" i="50" s="1"/>
  <c r="O46" i="50"/>
  <c r="P46" i="50"/>
  <c r="O45" i="50"/>
  <c r="P45" i="50"/>
  <c r="N44" i="50"/>
  <c r="M44" i="50"/>
  <c r="L44" i="50"/>
  <c r="K44" i="50"/>
  <c r="J44" i="50"/>
  <c r="I44" i="50"/>
  <c r="H44" i="50"/>
  <c r="G44" i="50"/>
  <c r="F44" i="50"/>
  <c r="E44" i="50"/>
  <c r="O44" i="50" s="1"/>
  <c r="P44" i="50" s="1"/>
  <c r="D44" i="50"/>
  <c r="O43" i="50"/>
  <c r="P43" i="50" s="1"/>
  <c r="O42" i="50"/>
  <c r="P42" i="50" s="1"/>
  <c r="N41" i="50"/>
  <c r="M41" i="50"/>
  <c r="L41" i="50"/>
  <c r="K41" i="50"/>
  <c r="J41" i="50"/>
  <c r="I41" i="50"/>
  <c r="H41" i="50"/>
  <c r="O41" i="50" s="1"/>
  <c r="P41" i="50" s="1"/>
  <c r="G41" i="50"/>
  <c r="F41" i="50"/>
  <c r="E41" i="50"/>
  <c r="D41" i="50"/>
  <c r="O40" i="50"/>
  <c r="P40" i="50"/>
  <c r="O39" i="50"/>
  <c r="P39" i="50"/>
  <c r="O38" i="50"/>
  <c r="P38" i="50" s="1"/>
  <c r="O37" i="50"/>
  <c r="P37" i="50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 s="1"/>
  <c r="O33" i="50"/>
  <c r="P33" i="50" s="1"/>
  <c r="O32" i="50"/>
  <c r="P32" i="50"/>
  <c r="O31" i="50"/>
  <c r="P31" i="50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/>
  <c r="O27" i="50"/>
  <c r="P27" i="50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 s="1"/>
  <c r="O23" i="50"/>
  <c r="P23" i="50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/>
  <c r="O18" i="50"/>
  <c r="P18" i="50"/>
  <c r="O17" i="50"/>
  <c r="P17" i="50"/>
  <c r="O16" i="50"/>
  <c r="P16" i="50" s="1"/>
  <c r="O15" i="50"/>
  <c r="P15" i="50"/>
  <c r="O14" i="50"/>
  <c r="P14" i="50" s="1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0" i="48"/>
  <c r="O70" i="48"/>
  <c r="N69" i="48"/>
  <c r="O69" i="48"/>
  <c r="N68" i="48"/>
  <c r="O68" i="48" s="1"/>
  <c r="N67" i="48"/>
  <c r="O67" i="48" s="1"/>
  <c r="N66" i="48"/>
  <c r="O66" i="48"/>
  <c r="N65" i="48"/>
  <c r="O65" i="48" s="1"/>
  <c r="N64" i="48"/>
  <c r="O64" i="48"/>
  <c r="N63" i="48"/>
  <c r="O63" i="48"/>
  <c r="N62" i="48"/>
  <c r="O62" i="48" s="1"/>
  <c r="N61" i="48"/>
  <c r="O61" i="48" s="1"/>
  <c r="N60" i="48"/>
  <c r="O60" i="48"/>
  <c r="N59" i="48"/>
  <c r="O59" i="48" s="1"/>
  <c r="N58" i="48"/>
  <c r="O58" i="48"/>
  <c r="N57" i="48"/>
  <c r="O57" i="48"/>
  <c r="N56" i="48"/>
  <c r="O56" i="48" s="1"/>
  <c r="N55" i="48"/>
  <c r="O55" i="48" s="1"/>
  <c r="N54" i="48"/>
  <c r="O54" i="48"/>
  <c r="N53" i="48"/>
  <c r="O53" i="48" s="1"/>
  <c r="N52" i="48"/>
  <c r="O52" i="48"/>
  <c r="N51" i="48"/>
  <c r="O51" i="48"/>
  <c r="N50" i="48"/>
  <c r="O50" i="48" s="1"/>
  <c r="M49" i="48"/>
  <c r="L49" i="48"/>
  <c r="K49" i="48"/>
  <c r="J49" i="48"/>
  <c r="I49" i="48"/>
  <c r="H49" i="48"/>
  <c r="G49" i="48"/>
  <c r="F49" i="48"/>
  <c r="F71" i="48" s="1"/>
  <c r="E49" i="48"/>
  <c r="D49" i="48"/>
  <c r="N48" i="48"/>
  <c r="O48" i="48" s="1"/>
  <c r="N47" i="48"/>
  <c r="O47" i="48" s="1"/>
  <c r="N46" i="48"/>
  <c r="O46" i="48" s="1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/>
  <c r="N38" i="48"/>
  <c r="O38" i="48" s="1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 s="1"/>
  <c r="N32" i="48"/>
  <c r="O32" i="48"/>
  <c r="N31" i="48"/>
  <c r="O31" i="48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 s="1"/>
  <c r="N26" i="48"/>
  <c r="O26" i="48" s="1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N23" i="48"/>
  <c r="O23" i="48" s="1"/>
  <c r="N22" i="48"/>
  <c r="O22" i="48"/>
  <c r="M21" i="48"/>
  <c r="L21" i="48"/>
  <c r="K21" i="48"/>
  <c r="J21" i="48"/>
  <c r="I21" i="48"/>
  <c r="H21" i="48"/>
  <c r="G21" i="48"/>
  <c r="F21" i="48"/>
  <c r="E21" i="48"/>
  <c r="D21" i="48"/>
  <c r="N20" i="48"/>
  <c r="O20" i="48"/>
  <c r="N19" i="48"/>
  <c r="O19" i="48"/>
  <c r="N18" i="48"/>
  <c r="O18" i="48" s="1"/>
  <c r="N17" i="48"/>
  <c r="O17" i="48" s="1"/>
  <c r="N16" i="48"/>
  <c r="O16" i="48" s="1"/>
  <c r="N15" i="48"/>
  <c r="O15" i="48" s="1"/>
  <c r="N14" i="48"/>
  <c r="O14" i="48"/>
  <c r="N13" i="48"/>
  <c r="O13" i="48"/>
  <c r="M12" i="48"/>
  <c r="L12" i="48"/>
  <c r="K12" i="48"/>
  <c r="J12" i="48"/>
  <c r="I12" i="48"/>
  <c r="H12" i="48"/>
  <c r="G12" i="48"/>
  <c r="F12" i="48"/>
  <c r="E12" i="48"/>
  <c r="D12" i="48"/>
  <c r="N11" i="48"/>
  <c r="O11" i="48"/>
  <c r="N10" i="48"/>
  <c r="O10" i="48" s="1"/>
  <c r="N9" i="48"/>
  <c r="O9" i="48" s="1"/>
  <c r="N8" i="48"/>
  <c r="O8" i="48" s="1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69" i="47"/>
  <c r="O69" i="47"/>
  <c r="N68" i="47"/>
  <c r="O68" i="47"/>
  <c r="N67" i="47"/>
  <c r="O67" i="47" s="1"/>
  <c r="N66" i="47"/>
  <c r="O66" i="47" s="1"/>
  <c r="N65" i="47"/>
  <c r="O65" i="47" s="1"/>
  <c r="N64" i="47"/>
  <c r="O64" i="47" s="1"/>
  <c r="N63" i="47"/>
  <c r="O63" i="47"/>
  <c r="N62" i="47"/>
  <c r="O62" i="47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 s="1"/>
  <c r="M48" i="47"/>
  <c r="L48" i="47"/>
  <c r="K48" i="47"/>
  <c r="J48" i="47"/>
  <c r="I48" i="47"/>
  <c r="H48" i="47"/>
  <c r="G48" i="47"/>
  <c r="F48" i="47"/>
  <c r="N48" i="47" s="1"/>
  <c r="O48" i="47" s="1"/>
  <c r="E48" i="47"/>
  <c r="D48" i="47"/>
  <c r="N47" i="47"/>
  <c r="O47" i="47" s="1"/>
  <c r="N46" i="47"/>
  <c r="O46" i="47" s="1"/>
  <c r="N45" i="47"/>
  <c r="O45" i="47" s="1"/>
  <c r="M44" i="47"/>
  <c r="L44" i="47"/>
  <c r="K44" i="47"/>
  <c r="J44" i="47"/>
  <c r="I44" i="47"/>
  <c r="H44" i="47"/>
  <c r="G44" i="47"/>
  <c r="F44" i="47"/>
  <c r="E44" i="47"/>
  <c r="D44" i="47"/>
  <c r="N43" i="47"/>
  <c r="O43" i="47" s="1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/>
  <c r="N38" i="47"/>
  <c r="O38" i="47"/>
  <c r="N37" i="47"/>
  <c r="O37" i="47" s="1"/>
  <c r="N36" i="47"/>
  <c r="O36" i="47" s="1"/>
  <c r="M35" i="47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N32" i="47"/>
  <c r="O32" i="47" s="1"/>
  <c r="N31" i="47"/>
  <c r="O31" i="47"/>
  <c r="N30" i="47"/>
  <c r="O30" i="47"/>
  <c r="M29" i="47"/>
  <c r="L29" i="47"/>
  <c r="K29" i="47"/>
  <c r="J29" i="47"/>
  <c r="I29" i="47"/>
  <c r="H29" i="47"/>
  <c r="G29" i="47"/>
  <c r="F29" i="47"/>
  <c r="E29" i="47"/>
  <c r="D29" i="47"/>
  <c r="N29" i="47" s="1"/>
  <c r="O29" i="47" s="1"/>
  <c r="N28" i="47"/>
  <c r="O28" i="47"/>
  <c r="N27" i="47"/>
  <c r="O27" i="47" s="1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 s="1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/>
  <c r="N18" i="47"/>
  <c r="O18" i="47"/>
  <c r="N17" i="47"/>
  <c r="O17" i="47" s="1"/>
  <c r="N16" i="47"/>
  <c r="O16" i="47" s="1"/>
  <c r="N15" i="47"/>
  <c r="O15" i="47" s="1"/>
  <c r="N14" i="47"/>
  <c r="O14" i="47" s="1"/>
  <c r="N13" i="47"/>
  <c r="O13" i="47"/>
  <c r="M12" i="47"/>
  <c r="L12" i="47"/>
  <c r="K12" i="47"/>
  <c r="J12" i="47"/>
  <c r="I12" i="47"/>
  <c r="H12" i="47"/>
  <c r="G12" i="47"/>
  <c r="F12" i="47"/>
  <c r="E12" i="47"/>
  <c r="D12" i="47"/>
  <c r="N11" i="47"/>
  <c r="O11" i="47"/>
  <c r="N10" i="47"/>
  <c r="O10" i="47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0" i="46"/>
  <c r="O70" i="46" s="1"/>
  <c r="N69" i="46"/>
  <c r="O69" i="46"/>
  <c r="N68" i="46"/>
  <c r="O68" i="46"/>
  <c r="N67" i="46"/>
  <c r="O67" i="46"/>
  <c r="N66" i="46"/>
  <c r="O66" i="46" s="1"/>
  <c r="N65" i="46"/>
  <c r="O65" i="46"/>
  <c r="N64" i="46"/>
  <c r="O64" i="46" s="1"/>
  <c r="N63" i="46"/>
  <c r="O63" i="46"/>
  <c r="N62" i="46"/>
  <c r="O62" i="46"/>
  <c r="N61" i="46"/>
  <c r="O61" i="46"/>
  <c r="N60" i="46"/>
  <c r="O60" i="46" s="1"/>
  <c r="N59" i="46"/>
  <c r="O59" i="46"/>
  <c r="N58" i="46"/>
  <c r="O58" i="46" s="1"/>
  <c r="N57" i="46"/>
  <c r="O57" i="46"/>
  <c r="N56" i="46"/>
  <c r="O56" i="46"/>
  <c r="N55" i="46"/>
  <c r="O55" i="46" s="1"/>
  <c r="N54" i="46"/>
  <c r="O54" i="46" s="1"/>
  <c r="N53" i="46"/>
  <c r="O53" i="46"/>
  <c r="N52" i="46"/>
  <c r="O52" i="46" s="1"/>
  <c r="N51" i="46"/>
  <c r="O51" i="46"/>
  <c r="N50" i="46"/>
  <c r="O50" i="46"/>
  <c r="M49" i="46"/>
  <c r="L49" i="46"/>
  <c r="K49" i="46"/>
  <c r="J49" i="46"/>
  <c r="I49" i="46"/>
  <c r="H49" i="46"/>
  <c r="G49" i="46"/>
  <c r="F49" i="46"/>
  <c r="E49" i="46"/>
  <c r="D49" i="46"/>
  <c r="N48" i="46"/>
  <c r="O48" i="46"/>
  <c r="N47" i="46"/>
  <c r="O47" i="46" s="1"/>
  <c r="N46" i="46"/>
  <c r="O46" i="46" s="1"/>
  <c r="N45" i="46"/>
  <c r="O45" i="46" s="1"/>
  <c r="M44" i="46"/>
  <c r="L44" i="46"/>
  <c r="K44" i="46"/>
  <c r="J44" i="46"/>
  <c r="I44" i="46"/>
  <c r="H44" i="46"/>
  <c r="G44" i="46"/>
  <c r="F44" i="46"/>
  <c r="E44" i="46"/>
  <c r="D44" i="46"/>
  <c r="N43" i="46"/>
  <c r="O43" i="46" s="1"/>
  <c r="N42" i="46"/>
  <c r="O42" i="46" s="1"/>
  <c r="M41" i="46"/>
  <c r="L41" i="46"/>
  <c r="N41" i="46" s="1"/>
  <c r="O41" i="46" s="1"/>
  <c r="K41" i="46"/>
  <c r="J41" i="46"/>
  <c r="I41" i="46"/>
  <c r="H41" i="46"/>
  <c r="G41" i="46"/>
  <c r="F41" i="46"/>
  <c r="E41" i="46"/>
  <c r="D41" i="46"/>
  <c r="N40" i="46"/>
  <c r="O40" i="46" s="1"/>
  <c r="N39" i="46"/>
  <c r="O39" i="46"/>
  <c r="N38" i="46"/>
  <c r="O38" i="46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N32" i="46"/>
  <c r="O32" i="46" s="1"/>
  <c r="N31" i="46"/>
  <c r="O31" i="46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N25" i="46" s="1"/>
  <c r="O25" i="46" s="1"/>
  <c r="G25" i="46"/>
  <c r="F25" i="46"/>
  <c r="E25" i="46"/>
  <c r="D25" i="46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L71" i="46" s="1"/>
  <c r="K5" i="46"/>
  <c r="J5" i="46"/>
  <c r="I5" i="46"/>
  <c r="H5" i="46"/>
  <c r="G5" i="46"/>
  <c r="F5" i="46"/>
  <c r="E5" i="46"/>
  <c r="D5" i="46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M41" i="45"/>
  <c r="L41" i="45"/>
  <c r="K41" i="45"/>
  <c r="J41" i="45"/>
  <c r="N41" i="45" s="1"/>
  <c r="O41" i="45" s="1"/>
  <c r="I41" i="45"/>
  <c r="H41" i="45"/>
  <c r="G41" i="45"/>
  <c r="F41" i="45"/>
  <c r="E41" i="45"/>
  <c r="D41" i="45"/>
  <c r="N40" i="45"/>
  <c r="O40" i="45" s="1"/>
  <c r="N39" i="45"/>
  <c r="O39" i="45" s="1"/>
  <c r="N38" i="45"/>
  <c r="O38" i="45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 s="1"/>
  <c r="N31" i="45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1" i="44"/>
  <c r="O71" i="44" s="1"/>
  <c r="N70" i="44"/>
  <c r="O70" i="44" s="1"/>
  <c r="N69" i="44"/>
  <c r="O69" i="44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 s="1"/>
  <c r="N45" i="44"/>
  <c r="O45" i="44" s="1"/>
  <c r="M44" i="44"/>
  <c r="L44" i="44"/>
  <c r="K44" i="44"/>
  <c r="J44" i="44"/>
  <c r="J72" i="44" s="1"/>
  <c r="I44" i="44"/>
  <c r="H44" i="44"/>
  <c r="G44" i="44"/>
  <c r="F44" i="44"/>
  <c r="E44" i="44"/>
  <c r="D44" i="44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 s="1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H72" i="44" s="1"/>
  <c r="G25" i="44"/>
  <c r="F25" i="44"/>
  <c r="E25" i="44"/>
  <c r="D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72" i="44" s="1"/>
  <c r="K5" i="44"/>
  <c r="J5" i="44"/>
  <c r="I5" i="44"/>
  <c r="H5" i="44"/>
  <c r="G5" i="44"/>
  <c r="F5" i="44"/>
  <c r="E5" i="44"/>
  <c r="D5" i="44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/>
  <c r="N33" i="43"/>
  <c r="O33" i="43" s="1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H74" i="43" s="1"/>
  <c r="G12" i="43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23" i="39"/>
  <c r="O23" i="39" s="1"/>
  <c r="N79" i="42"/>
  <c r="O79" i="42" s="1"/>
  <c r="N78" i="42"/>
  <c r="O78" i="42" s="1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H80" i="42" s="1"/>
  <c r="G36" i="42"/>
  <c r="F36" i="42"/>
  <c r="E36" i="42"/>
  <c r="D36" i="42"/>
  <c r="N35" i="42"/>
  <c r="O35" i="42" s="1"/>
  <c r="N34" i="42"/>
  <c r="O34" i="42" s="1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73" i="41"/>
  <c r="O73" i="4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/>
  <c r="N54" i="41"/>
  <c r="O54" i="41" s="1"/>
  <c r="N53" i="41"/>
  <c r="O53" i="41" s="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N42" i="41" s="1"/>
  <c r="O42" i="41" s="1"/>
  <c r="E42" i="41"/>
  <c r="D42" i="41"/>
  <c r="N41" i="41"/>
  <c r="O41" i="41" s="1"/>
  <c r="N40" i="41"/>
  <c r="O40" i="41" s="1"/>
  <c r="N39" i="41"/>
  <c r="O39" i="41" s="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H74" i="41" s="1"/>
  <c r="G5" i="41"/>
  <c r="F5" i="41"/>
  <c r="E5" i="41"/>
  <c r="D5" i="41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/>
  <c r="N59" i="40"/>
  <c r="O59" i="40"/>
  <c r="N58" i="40"/>
  <c r="O58" i="40"/>
  <c r="N57" i="40"/>
  <c r="O57" i="40" s="1"/>
  <c r="N56" i="40"/>
  <c r="O56" i="40" s="1"/>
  <c r="N55" i="40"/>
  <c r="O55" i="40" s="1"/>
  <c r="N54" i="40"/>
  <c r="O54" i="40"/>
  <c r="N53" i="40"/>
  <c r="O53" i="40"/>
  <c r="N52" i="40"/>
  <c r="O52" i="40"/>
  <c r="N51" i="40"/>
  <c r="O51" i="40" s="1"/>
  <c r="M50" i="40"/>
  <c r="L50" i="40"/>
  <c r="K50" i="40"/>
  <c r="J50" i="40"/>
  <c r="I50" i="40"/>
  <c r="H50" i="40"/>
  <c r="N50" i="40" s="1"/>
  <c r="O50" i="40" s="1"/>
  <c r="G50" i="40"/>
  <c r="F50" i="40"/>
  <c r="E50" i="40"/>
  <c r="D50" i="40"/>
  <c r="N49" i="40"/>
  <c r="O49" i="40" s="1"/>
  <c r="N48" i="40"/>
  <c r="O48" i="40" s="1"/>
  <c r="N47" i="40"/>
  <c r="O47" i="40" s="1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4" i="40" s="1"/>
  <c r="O44" i="40" s="1"/>
  <c r="N43" i="40"/>
  <c r="O43" i="40"/>
  <c r="N42" i="40"/>
  <c r="O42" i="40"/>
  <c r="M41" i="40"/>
  <c r="L41" i="40"/>
  <c r="K41" i="40"/>
  <c r="J41" i="40"/>
  <c r="I41" i="40"/>
  <c r="H41" i="40"/>
  <c r="G41" i="40"/>
  <c r="G76" i="40" s="1"/>
  <c r="F41" i="40"/>
  <c r="N41" i="40" s="1"/>
  <c r="O41" i="40" s="1"/>
  <c r="E41" i="40"/>
  <c r="D41" i="40"/>
  <c r="N40" i="40"/>
  <c r="O40" i="40"/>
  <c r="N39" i="40"/>
  <c r="O39" i="40" s="1"/>
  <c r="N38" i="40"/>
  <c r="O38" i="40" s="1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N35" i="40" s="1"/>
  <c r="O35" i="40" s="1"/>
  <c r="D35" i="40"/>
  <c r="N34" i="40"/>
  <c r="O34" i="40"/>
  <c r="N33" i="40"/>
  <c r="O33" i="40"/>
  <c r="N32" i="40"/>
  <c r="O32" i="40"/>
  <c r="N31" i="40"/>
  <c r="O31" i="40" s="1"/>
  <c r="N30" i="40"/>
  <c r="O30" i="40" s="1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N28" i="40"/>
  <c r="O28" i="40" s="1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/>
  <c r="O25" i="40"/>
  <c r="N24" i="40"/>
  <c r="O24" i="40"/>
  <c r="N23" i="40"/>
  <c r="O23" i="40"/>
  <c r="N22" i="40"/>
  <c r="O22" i="40" s="1"/>
  <c r="M21" i="40"/>
  <c r="L21" i="40"/>
  <c r="K21" i="40"/>
  <c r="J21" i="40"/>
  <c r="I21" i="40"/>
  <c r="H21" i="40"/>
  <c r="H76" i="40" s="1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/>
  <c r="N16" i="40"/>
  <c r="O16" i="40"/>
  <c r="N15" i="40"/>
  <c r="O15" i="40"/>
  <c r="N14" i="40"/>
  <c r="O14" i="40" s="1"/>
  <c r="N13" i="40"/>
  <c r="O13" i="40" s="1"/>
  <c r="M12" i="40"/>
  <c r="M76" i="40" s="1"/>
  <c r="L12" i="40"/>
  <c r="K12" i="40"/>
  <c r="K76" i="40" s="1"/>
  <c r="J12" i="40"/>
  <c r="N12" i="40" s="1"/>
  <c r="O12" i="40" s="1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/>
  <c r="N7" i="40"/>
  <c r="O7" i="40"/>
  <c r="N6" i="40"/>
  <c r="O6" i="40" s="1"/>
  <c r="M5" i="40"/>
  <c r="L5" i="40"/>
  <c r="L76" i="40"/>
  <c r="K5" i="40"/>
  <c r="J5" i="40"/>
  <c r="J76" i="40" s="1"/>
  <c r="I5" i="40"/>
  <c r="N5" i="40" s="1"/>
  <c r="O5" i="40" s="1"/>
  <c r="H5" i="40"/>
  <c r="G5" i="40"/>
  <c r="F5" i="40"/>
  <c r="E5" i="40"/>
  <c r="D5" i="40"/>
  <c r="N73" i="39"/>
  <c r="O73" i="39"/>
  <c r="N72" i="39"/>
  <c r="O72" i="39"/>
  <c r="N71" i="39"/>
  <c r="O71" i="39"/>
  <c r="N70" i="39"/>
  <c r="O70" i="39" s="1"/>
  <c r="N69" i="39"/>
  <c r="O69" i="39" s="1"/>
  <c r="N68" i="39"/>
  <c r="O68" i="39" s="1"/>
  <c r="N67" i="39"/>
  <c r="O67" i="39"/>
  <c r="N66" i="39"/>
  <c r="O66" i="39"/>
  <c r="N65" i="39"/>
  <c r="O65" i="39"/>
  <c r="N64" i="39"/>
  <c r="O64" i="39" s="1"/>
  <c r="N63" i="39"/>
  <c r="O63" i="39" s="1"/>
  <c r="N62" i="39"/>
  <c r="O62" i="39" s="1"/>
  <c r="N61" i="39"/>
  <c r="O61" i="39"/>
  <c r="N60" i="39"/>
  <c r="O60" i="39"/>
  <c r="N59" i="39"/>
  <c r="O59" i="39"/>
  <c r="N58" i="39"/>
  <c r="O58" i="39" s="1"/>
  <c r="N57" i="39"/>
  <c r="O57" i="39" s="1"/>
  <c r="N56" i="39"/>
  <c r="O56" i="39" s="1"/>
  <c r="N55" i="39"/>
  <c r="O55" i="39"/>
  <c r="N54" i="39"/>
  <c r="O54" i="39"/>
  <c r="N53" i="39"/>
  <c r="O53" i="39"/>
  <c r="N52" i="39"/>
  <c r="O52" i="39" s="1"/>
  <c r="N51" i="39"/>
  <c r="O51" i="39" s="1"/>
  <c r="N50" i="39"/>
  <c r="O50" i="39" s="1"/>
  <c r="M49" i="39"/>
  <c r="L49" i="39"/>
  <c r="K49" i="39"/>
  <c r="J49" i="39"/>
  <c r="I49" i="39"/>
  <c r="H49" i="39"/>
  <c r="G49" i="39"/>
  <c r="N49" i="39" s="1"/>
  <c r="O49" i="39" s="1"/>
  <c r="F49" i="39"/>
  <c r="E49" i="39"/>
  <c r="D49" i="39"/>
  <c r="N48" i="39"/>
  <c r="O48" i="39" s="1"/>
  <c r="N47" i="39"/>
  <c r="O47" i="39"/>
  <c r="N46" i="39"/>
  <c r="O46" i="39"/>
  <c r="M45" i="39"/>
  <c r="L45" i="39"/>
  <c r="K45" i="39"/>
  <c r="K74" i="39" s="1"/>
  <c r="J45" i="39"/>
  <c r="I45" i="39"/>
  <c r="H45" i="39"/>
  <c r="G45" i="39"/>
  <c r="F45" i="39"/>
  <c r="E45" i="39"/>
  <c r="D45" i="39"/>
  <c r="N44" i="39"/>
  <c r="O44" i="39"/>
  <c r="N43" i="39"/>
  <c r="O43" i="39"/>
  <c r="M42" i="39"/>
  <c r="L42" i="39"/>
  <c r="K42" i="39"/>
  <c r="J42" i="39"/>
  <c r="I42" i="39"/>
  <c r="H42" i="39"/>
  <c r="G42" i="39"/>
  <c r="F42" i="39"/>
  <c r="E42" i="39"/>
  <c r="D42" i="39"/>
  <c r="N42" i="39" s="1"/>
  <c r="O42" i="39" s="1"/>
  <c r="N41" i="39"/>
  <c r="O41" i="39"/>
  <c r="N40" i="39"/>
  <c r="O40" i="39" s="1"/>
  <c r="N39" i="39"/>
  <c r="O39" i="39" s="1"/>
  <c r="N38" i="39"/>
  <c r="O38" i="39" s="1"/>
  <c r="N37" i="39"/>
  <c r="O37" i="39"/>
  <c r="M36" i="39"/>
  <c r="L36" i="39"/>
  <c r="K36" i="39"/>
  <c r="J36" i="39"/>
  <c r="I36" i="39"/>
  <c r="N36" i="39" s="1"/>
  <c r="O36" i="39" s="1"/>
  <c r="H36" i="39"/>
  <c r="G36" i="39"/>
  <c r="F36" i="39"/>
  <c r="E36" i="39"/>
  <c r="D36" i="39"/>
  <c r="N35" i="39"/>
  <c r="O35" i="39"/>
  <c r="N34" i="39"/>
  <c r="O34" i="39"/>
  <c r="N33" i="39"/>
  <c r="O33" i="39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N30" i="39" s="1"/>
  <c r="O30" i="39" s="1"/>
  <c r="D30" i="39"/>
  <c r="N29" i="39"/>
  <c r="O29" i="39" s="1"/>
  <c r="N28" i="39"/>
  <c r="O28" i="39" s="1"/>
  <c r="N27" i="39"/>
  <c r="O27" i="39"/>
  <c r="M26" i="39"/>
  <c r="L26" i="39"/>
  <c r="K26" i="39"/>
  <c r="J26" i="39"/>
  <c r="J74" i="39" s="1"/>
  <c r="I26" i="39"/>
  <c r="N26" i="39" s="1"/>
  <c r="O26" i="39" s="1"/>
  <c r="H26" i="39"/>
  <c r="G26" i="39"/>
  <c r="F26" i="39"/>
  <c r="E26" i="39"/>
  <c r="D26" i="39"/>
  <c r="N25" i="39"/>
  <c r="O25" i="39"/>
  <c r="N24" i="39"/>
  <c r="O24" i="39"/>
  <c r="N22" i="39"/>
  <c r="O22" i="39"/>
  <c r="M21" i="39"/>
  <c r="M74" i="39" s="1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 s="1"/>
  <c r="N18" i="39"/>
  <c r="O18" i="39" s="1"/>
  <c r="N17" i="39"/>
  <c r="O17" i="39"/>
  <c r="N16" i="39"/>
  <c r="O16" i="39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H74" i="39" s="1"/>
  <c r="G12" i="39"/>
  <c r="F12" i="39"/>
  <c r="E12" i="39"/>
  <c r="N12" i="39" s="1"/>
  <c r="O12" i="39" s="1"/>
  <c r="D12" i="39"/>
  <c r="N11" i="39"/>
  <c r="O11" i="39" s="1"/>
  <c r="N10" i="39"/>
  <c r="O10" i="39" s="1"/>
  <c r="N9" i="39"/>
  <c r="O9" i="39"/>
  <c r="N8" i="39"/>
  <c r="O8" i="39"/>
  <c r="N7" i="39"/>
  <c r="O7" i="39"/>
  <c r="N6" i="39"/>
  <c r="O6" i="39" s="1"/>
  <c r="M5" i="39"/>
  <c r="L5" i="39"/>
  <c r="L74" i="39" s="1"/>
  <c r="K5" i="39"/>
  <c r="J5" i="39"/>
  <c r="I5" i="39"/>
  <c r="I74" i="39" s="1"/>
  <c r="H5" i="39"/>
  <c r="G5" i="39"/>
  <c r="F5" i="39"/>
  <c r="F74" i="39" s="1"/>
  <c r="E5" i="39"/>
  <c r="D5" i="39"/>
  <c r="D74" i="39" s="1"/>
  <c r="N72" i="38"/>
  <c r="O72" i="38" s="1"/>
  <c r="N71" i="38"/>
  <c r="O71" i="38" s="1"/>
  <c r="N70" i="38"/>
  <c r="O70" i="38" s="1"/>
  <c r="N69" i="38"/>
  <c r="O69" i="38"/>
  <c r="N68" i="38"/>
  <c r="O68" i="38"/>
  <c r="N67" i="38"/>
  <c r="O67" i="38"/>
  <c r="N66" i="38"/>
  <c r="O66" i="38" s="1"/>
  <c r="N65" i="38"/>
  <c r="O65" i="38" s="1"/>
  <c r="N64" i="38"/>
  <c r="O64" i="38" s="1"/>
  <c r="N63" i="38"/>
  <c r="O63" i="38"/>
  <c r="N62" i="38"/>
  <c r="O62" i="38"/>
  <c r="N61" i="38"/>
  <c r="O61" i="38"/>
  <c r="N60" i="38"/>
  <c r="O60" i="38" s="1"/>
  <c r="N59" i="38"/>
  <c r="O59" i="38" s="1"/>
  <c r="N58" i="38"/>
  <c r="O58" i="38" s="1"/>
  <c r="N57" i="38"/>
  <c r="O57" i="38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/>
  <c r="M50" i="38"/>
  <c r="L50" i="38"/>
  <c r="K50" i="38"/>
  <c r="J50" i="38"/>
  <c r="I50" i="38"/>
  <c r="N50" i="38" s="1"/>
  <c r="O50" i="38" s="1"/>
  <c r="H50" i="38"/>
  <c r="G50" i="38"/>
  <c r="F50" i="38"/>
  <c r="E50" i="38"/>
  <c r="D50" i="38"/>
  <c r="N49" i="38"/>
  <c r="O49" i="38"/>
  <c r="N48" i="38"/>
  <c r="O48" i="38"/>
  <c r="N47" i="38"/>
  <c r="O47" i="38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N44" i="38" s="1"/>
  <c r="O44" i="38" s="1"/>
  <c r="D44" i="38"/>
  <c r="N43" i="38"/>
  <c r="O43" i="38" s="1"/>
  <c r="N42" i="38"/>
  <c r="O42" i="38" s="1"/>
  <c r="M41" i="38"/>
  <c r="L41" i="38"/>
  <c r="K41" i="38"/>
  <c r="J41" i="38"/>
  <c r="J73" i="38" s="1"/>
  <c r="I41" i="38"/>
  <c r="H41" i="38"/>
  <c r="G41" i="38"/>
  <c r="N41" i="38" s="1"/>
  <c r="O41" i="38" s="1"/>
  <c r="F41" i="38"/>
  <c r="E41" i="38"/>
  <c r="D41" i="38"/>
  <c r="N40" i="38"/>
  <c r="O40" i="38" s="1"/>
  <c r="N39" i="38"/>
  <c r="O39" i="38"/>
  <c r="N38" i="38"/>
  <c r="O38" i="38"/>
  <c r="N37" i="38"/>
  <c r="O37" i="38"/>
  <c r="N36" i="38"/>
  <c r="O36" i="38" s="1"/>
  <c r="M35" i="38"/>
  <c r="L35" i="38"/>
  <c r="K35" i="38"/>
  <c r="J35" i="38"/>
  <c r="I35" i="38"/>
  <c r="H35" i="38"/>
  <c r="G35" i="38"/>
  <c r="F35" i="38"/>
  <c r="E35" i="38"/>
  <c r="N35" i="38" s="1"/>
  <c r="O35" i="38" s="1"/>
  <c r="D35" i="38"/>
  <c r="N34" i="38"/>
  <c r="O34" i="38" s="1"/>
  <c r="N33" i="38"/>
  <c r="O33" i="38" s="1"/>
  <c r="N32" i="38"/>
  <c r="O32" i="38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 s="1"/>
  <c r="N26" i="38"/>
  <c r="O26" i="38" s="1"/>
  <c r="M25" i="38"/>
  <c r="L25" i="38"/>
  <c r="K25" i="38"/>
  <c r="K73" i="38"/>
  <c r="J25" i="38"/>
  <c r="I25" i="38"/>
  <c r="I73" i="38" s="1"/>
  <c r="H25" i="38"/>
  <c r="N25" i="38" s="1"/>
  <c r="O25" i="38" s="1"/>
  <c r="G25" i="38"/>
  <c r="F25" i="38"/>
  <c r="E25" i="38"/>
  <c r="D25" i="38"/>
  <c r="N24" i="38"/>
  <c r="O24" i="38" s="1"/>
  <c r="N23" i="38"/>
  <c r="O23" i="38" s="1"/>
  <c r="N22" i="38"/>
  <c r="O22" i="38" s="1"/>
  <c r="M21" i="38"/>
  <c r="M73" i="38" s="1"/>
  <c r="L21" i="38"/>
  <c r="L73" i="38" s="1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N19" i="38"/>
  <c r="O19" i="38"/>
  <c r="N18" i="38"/>
  <c r="O18" i="38"/>
  <c r="N17" i="38"/>
  <c r="O17" i="38" s="1"/>
  <c r="N16" i="38"/>
  <c r="O16" i="38" s="1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G73" i="38" s="1"/>
  <c r="F12" i="38"/>
  <c r="E12" i="38"/>
  <c r="E73" i="38" s="1"/>
  <c r="D12" i="38"/>
  <c r="N12" i="38" s="1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N5" i="38" s="1"/>
  <c r="O5" i="38" s="1"/>
  <c r="F73" i="38"/>
  <c r="E5" i="38"/>
  <c r="D5" i="38"/>
  <c r="N73" i="37"/>
  <c r="O73" i="37"/>
  <c r="N72" i="37"/>
  <c r="O72" i="37" s="1"/>
  <c r="N71" i="37"/>
  <c r="O71" i="37" s="1"/>
  <c r="N70" i="37"/>
  <c r="O70" i="37" s="1"/>
  <c r="N69" i="37"/>
  <c r="O69" i="37"/>
  <c r="N68" i="37"/>
  <c r="O68" i="37"/>
  <c r="N67" i="37"/>
  <c r="O67" i="37"/>
  <c r="N66" i="37"/>
  <c r="O66" i="37" s="1"/>
  <c r="N65" i="37"/>
  <c r="O65" i="37" s="1"/>
  <c r="N64" i="37"/>
  <c r="O64" i="37" s="1"/>
  <c r="N63" i="37"/>
  <c r="O63" i="37"/>
  <c r="N62" i="37"/>
  <c r="O62" i="37"/>
  <c r="N61" i="37"/>
  <c r="O61" i="37"/>
  <c r="N60" i="37"/>
  <c r="O60" i="37" s="1"/>
  <c r="N59" i="37"/>
  <c r="O59" i="37" s="1"/>
  <c r="N58" i="37"/>
  <c r="O58" i="37" s="1"/>
  <c r="N57" i="37"/>
  <c r="O57" i="37"/>
  <c r="N56" i="37"/>
  <c r="O56" i="37"/>
  <c r="N55" i="37"/>
  <c r="O55" i="37"/>
  <c r="N54" i="37"/>
  <c r="O54" i="37" s="1"/>
  <c r="N53" i="37"/>
  <c r="O53" i="37" s="1"/>
  <c r="N52" i="37"/>
  <c r="O52" i="37" s="1"/>
  <c r="N51" i="37"/>
  <c r="O51" i="37"/>
  <c r="M50" i="37"/>
  <c r="L50" i="37"/>
  <c r="K50" i="37"/>
  <c r="J50" i="37"/>
  <c r="I50" i="37"/>
  <c r="H50" i="37"/>
  <c r="G50" i="37"/>
  <c r="F50" i="37"/>
  <c r="E50" i="37"/>
  <c r="N50" i="37" s="1"/>
  <c r="O50" i="37" s="1"/>
  <c r="D50" i="37"/>
  <c r="N49" i="37"/>
  <c r="O49" i="37"/>
  <c r="N48" i="37"/>
  <c r="O48" i="37"/>
  <c r="N47" i="37"/>
  <c r="O47" i="37"/>
  <c r="N46" i="37"/>
  <c r="O46" i="37" s="1"/>
  <c r="N45" i="37"/>
  <c r="O45" i="37" s="1"/>
  <c r="M44" i="37"/>
  <c r="L44" i="37"/>
  <c r="K44" i="37"/>
  <c r="J44" i="37"/>
  <c r="N44" i="37" s="1"/>
  <c r="O44" i="37" s="1"/>
  <c r="I44" i="37"/>
  <c r="H44" i="37"/>
  <c r="G44" i="37"/>
  <c r="F44" i="37"/>
  <c r="E44" i="37"/>
  <c r="D44" i="37"/>
  <c r="N43" i="37"/>
  <c r="O43" i="37" s="1"/>
  <c r="N42" i="37"/>
  <c r="O42" i="37" s="1"/>
  <c r="M41" i="37"/>
  <c r="L41" i="37"/>
  <c r="N41" i="37" s="1"/>
  <c r="O41" i="37" s="1"/>
  <c r="K41" i="37"/>
  <c r="J41" i="37"/>
  <c r="I41" i="37"/>
  <c r="H41" i="37"/>
  <c r="G41" i="37"/>
  <c r="F41" i="37"/>
  <c r="E41" i="37"/>
  <c r="D41" i="37"/>
  <c r="N40" i="37"/>
  <c r="O40" i="37"/>
  <c r="N39" i="37"/>
  <c r="O39" i="37"/>
  <c r="N38" i="37"/>
  <c r="O38" i="37"/>
  <c r="N37" i="37"/>
  <c r="O37" i="37" s="1"/>
  <c r="N36" i="37"/>
  <c r="O36" i="37" s="1"/>
  <c r="M35" i="37"/>
  <c r="L35" i="37"/>
  <c r="K35" i="37"/>
  <c r="J35" i="37"/>
  <c r="N35" i="37" s="1"/>
  <c r="O35" i="37" s="1"/>
  <c r="I35" i="37"/>
  <c r="H35" i="37"/>
  <c r="G35" i="37"/>
  <c r="F35" i="37"/>
  <c r="E35" i="37"/>
  <c r="D35" i="37"/>
  <c r="N34" i="37"/>
  <c r="O34" i="37" s="1"/>
  <c r="N33" i="37"/>
  <c r="O33" i="37" s="1"/>
  <c r="N32" i="37"/>
  <c r="O32" i="37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F74" i="37" s="1"/>
  <c r="E29" i="37"/>
  <c r="D29" i="37"/>
  <c r="N28" i="37"/>
  <c r="O28" i="37" s="1"/>
  <c r="N27" i="37"/>
  <c r="O27" i="37" s="1"/>
  <c r="N26" i="37"/>
  <c r="O26" i="37" s="1"/>
  <c r="M25" i="37"/>
  <c r="M74" i="37" s="1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E74" i="37" s="1"/>
  <c r="D21" i="37"/>
  <c r="N21" i="37" s="1"/>
  <c r="O21" i="37" s="1"/>
  <c r="N20" i="37"/>
  <c r="O20" i="37" s="1"/>
  <c r="N19" i="37"/>
  <c r="O19" i="37" s="1"/>
  <c r="N18" i="37"/>
  <c r="O18" i="37" s="1"/>
  <c r="N17" i="37"/>
  <c r="O17" i="37" s="1"/>
  <c r="N16" i="37"/>
  <c r="O16" i="37"/>
  <c r="N15" i="37"/>
  <c r="O15" i="37" s="1"/>
  <c r="N14" i="37"/>
  <c r="O14" i="37" s="1"/>
  <c r="N13" i="37"/>
  <c r="O13" i="37" s="1"/>
  <c r="M12" i="37"/>
  <c r="L12" i="37"/>
  <c r="K12" i="37"/>
  <c r="K74" i="37" s="1"/>
  <c r="J12" i="37"/>
  <c r="I12" i="37"/>
  <c r="I74" i="37" s="1"/>
  <c r="H12" i="37"/>
  <c r="N12" i="37" s="1"/>
  <c r="O12" i="37" s="1"/>
  <c r="G12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I5" i="37"/>
  <c r="H5" i="37"/>
  <c r="H74" i="37" s="1"/>
  <c r="G5" i="37"/>
  <c r="N5" i="37" s="1"/>
  <c r="O5" i="37" s="1"/>
  <c r="F5" i="37"/>
  <c r="E5" i="37"/>
  <c r="D5" i="37"/>
  <c r="N76" i="36"/>
  <c r="O76" i="36"/>
  <c r="N75" i="36"/>
  <c r="O75" i="36"/>
  <c r="N74" i="36"/>
  <c r="O74" i="36"/>
  <c r="N73" i="36"/>
  <c r="O73" i="36" s="1"/>
  <c r="N72" i="36"/>
  <c r="O72" i="36" s="1"/>
  <c r="N71" i="36"/>
  <c r="O71" i="36" s="1"/>
  <c r="N70" i="36"/>
  <c r="O70" i="36"/>
  <c r="N69" i="36"/>
  <c r="O69" i="36"/>
  <c r="N68" i="36"/>
  <c r="O68" i="36"/>
  <c r="N67" i="36"/>
  <c r="O67" i="36" s="1"/>
  <c r="N66" i="36"/>
  <c r="O66" i="36" s="1"/>
  <c r="N65" i="36"/>
  <c r="O65" i="36" s="1"/>
  <c r="N64" i="36"/>
  <c r="O64" i="36"/>
  <c r="N63" i="36"/>
  <c r="O63" i="36"/>
  <c r="N62" i="36"/>
  <c r="O62" i="36"/>
  <c r="N61" i="36"/>
  <c r="O61" i="36" s="1"/>
  <c r="N60" i="36"/>
  <c r="O60" i="36" s="1"/>
  <c r="N59" i="36"/>
  <c r="O59" i="36" s="1"/>
  <c r="N58" i="36"/>
  <c r="O58" i="36"/>
  <c r="N57" i="36"/>
  <c r="O57" i="36"/>
  <c r="N56" i="36"/>
  <c r="O56" i="36"/>
  <c r="N55" i="36"/>
  <c r="O55" i="36" s="1"/>
  <c r="N54" i="36"/>
  <c r="O54" i="36" s="1"/>
  <c r="N53" i="36"/>
  <c r="O53" i="36" s="1"/>
  <c r="M52" i="36"/>
  <c r="L52" i="36"/>
  <c r="K52" i="36"/>
  <c r="J52" i="36"/>
  <c r="I52" i="36"/>
  <c r="H52" i="36"/>
  <c r="G52" i="36"/>
  <c r="N52" i="36" s="1"/>
  <c r="O52" i="36" s="1"/>
  <c r="F52" i="36"/>
  <c r="E52" i="36"/>
  <c r="D52" i="36"/>
  <c r="N51" i="36"/>
  <c r="O51" i="36" s="1"/>
  <c r="N50" i="36"/>
  <c r="O50" i="36"/>
  <c r="N49" i="36"/>
  <c r="O49" i="36"/>
  <c r="N48" i="36"/>
  <c r="O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F77" i="36" s="1"/>
  <c r="N45" i="36"/>
  <c r="O45" i="36" s="1"/>
  <c r="E45" i="36"/>
  <c r="D45" i="36"/>
  <c r="N44" i="36"/>
  <c r="O44" i="36" s="1"/>
  <c r="N43" i="36"/>
  <c r="O43" i="36"/>
  <c r="N42" i="36"/>
  <c r="O42" i="36"/>
  <c r="M41" i="36"/>
  <c r="L41" i="36"/>
  <c r="K41" i="36"/>
  <c r="K77" i="36" s="1"/>
  <c r="J41" i="36"/>
  <c r="I41" i="36"/>
  <c r="H41" i="36"/>
  <c r="G41" i="36"/>
  <c r="F41" i="36"/>
  <c r="E41" i="36"/>
  <c r="D41" i="36"/>
  <c r="N41" i="36" s="1"/>
  <c r="O41" i="36" s="1"/>
  <c r="N40" i="36"/>
  <c r="O40" i="36"/>
  <c r="N39" i="36"/>
  <c r="O39" i="36" s="1"/>
  <c r="N38" i="36"/>
  <c r="O38" i="36" s="1"/>
  <c r="N37" i="36"/>
  <c r="O37" i="36" s="1"/>
  <c r="N36" i="36"/>
  <c r="O36" i="36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/>
  <c r="N33" i="36"/>
  <c r="O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N29" i="36" s="1"/>
  <c r="O29" i="36" s="1"/>
  <c r="G29" i="36"/>
  <c r="F29" i="36"/>
  <c r="E29" i="36"/>
  <c r="D29" i="36"/>
  <c r="N28" i="36"/>
  <c r="O28" i="36"/>
  <c r="N27" i="36"/>
  <c r="O27" i="36" s="1"/>
  <c r="N26" i="36"/>
  <c r="O26" i="36" s="1"/>
  <c r="M25" i="36"/>
  <c r="M77" i="36" s="1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/>
  <c r="N23" i="36"/>
  <c r="O23" i="36"/>
  <c r="N22" i="36"/>
  <c r="O22" i="36"/>
  <c r="M21" i="36"/>
  <c r="L21" i="36"/>
  <c r="K21" i="36"/>
  <c r="J21" i="36"/>
  <c r="I21" i="36"/>
  <c r="H21" i="36"/>
  <c r="G21" i="36"/>
  <c r="G77" i="36" s="1"/>
  <c r="F21" i="36"/>
  <c r="E21" i="36"/>
  <c r="D21" i="36"/>
  <c r="N20" i="36"/>
  <c r="O20" i="36" s="1"/>
  <c r="N19" i="36"/>
  <c r="O19" i="36"/>
  <c r="N18" i="36"/>
  <c r="O18" i="36"/>
  <c r="N17" i="36"/>
  <c r="O17" i="36"/>
  <c r="N16" i="36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I77" i="36" s="1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L77" i="36" s="1"/>
  <c r="K5" i="36"/>
  <c r="J5" i="36"/>
  <c r="J77" i="36" s="1"/>
  <c r="I5" i="36"/>
  <c r="H5" i="36"/>
  <c r="H77" i="36" s="1"/>
  <c r="G5" i="36"/>
  <c r="F5" i="36"/>
  <c r="E5" i="36"/>
  <c r="D5" i="36"/>
  <c r="D77" i="36"/>
  <c r="N73" i="35"/>
  <c r="O73" i="35" s="1"/>
  <c r="N72" i="35"/>
  <c r="O72" i="35" s="1"/>
  <c r="N71" i="35"/>
  <c r="O71" i="35"/>
  <c r="N70" i="35"/>
  <c r="O70" i="35" s="1"/>
  <c r="N69" i="35"/>
  <c r="O69" i="35" s="1"/>
  <c r="N68" i="35"/>
  <c r="O68" i="35"/>
  <c r="N67" i="35"/>
  <c r="O67" i="35" s="1"/>
  <c r="N66" i="35"/>
  <c r="O66" i="35" s="1"/>
  <c r="N65" i="35"/>
  <c r="O65" i="35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49" i="35"/>
  <c r="O49" i="35" s="1"/>
  <c r="N48" i="35"/>
  <c r="O48" i="35" s="1"/>
  <c r="N47" i="35"/>
  <c r="O47" i="35" s="1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/>
  <c r="O44" i="35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 s="1"/>
  <c r="N39" i="35"/>
  <c r="O39" i="35" s="1"/>
  <c r="N38" i="35"/>
  <c r="O38" i="35" s="1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N35" i="35"/>
  <c r="O35" i="35" s="1"/>
  <c r="D35" i="35"/>
  <c r="N34" i="35"/>
  <c r="O34" i="35" s="1"/>
  <c r="N33" i="35"/>
  <c r="O33" i="35" s="1"/>
  <c r="N32" i="35"/>
  <c r="O32" i="35" s="1"/>
  <c r="N31" i="35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E74" i="35" s="1"/>
  <c r="D29" i="35"/>
  <c r="N29" i="35" s="1"/>
  <c r="O29" i="35" s="1"/>
  <c r="N28" i="35"/>
  <c r="O28" i="35" s="1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N25" i="35" s="1"/>
  <c r="O25" i="35" s="1"/>
  <c r="D25" i="35"/>
  <c r="N24" i="35"/>
  <c r="O24" i="35" s="1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D74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G74" i="35" s="1"/>
  <c r="F12" i="35"/>
  <c r="F74" i="35" s="1"/>
  <c r="E12" i="35"/>
  <c r="N12" i="35" s="1"/>
  <c r="O12" i="35" s="1"/>
  <c r="D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74" i="35" s="1"/>
  <c r="L5" i="35"/>
  <c r="L74" i="35" s="1"/>
  <c r="K5" i="35"/>
  <c r="K74" i="35" s="1"/>
  <c r="J5" i="35"/>
  <c r="I5" i="35"/>
  <c r="N5" i="35" s="1"/>
  <c r="O5" i="35" s="1"/>
  <c r="I74" i="35"/>
  <c r="H5" i="35"/>
  <c r="H74" i="35" s="1"/>
  <c r="G5" i="35"/>
  <c r="F5" i="35"/>
  <c r="E5" i="35"/>
  <c r="D5" i="35"/>
  <c r="N74" i="34"/>
  <c r="O74" i="34"/>
  <c r="N73" i="34"/>
  <c r="O73" i="34" s="1"/>
  <c r="N72" i="34"/>
  <c r="O72" i="34" s="1"/>
  <c r="N71" i="34"/>
  <c r="O71" i="34"/>
  <c r="N70" i="34"/>
  <c r="O70" i="34"/>
  <c r="N69" i="34"/>
  <c r="O69" i="34"/>
  <c r="N68" i="34"/>
  <c r="O68" i="34"/>
  <c r="N67" i="34"/>
  <c r="O67" i="34" s="1"/>
  <c r="N66" i="34"/>
  <c r="O66" i="34" s="1"/>
  <c r="N65" i="34"/>
  <c r="O65" i="34"/>
  <c r="N64" i="34"/>
  <c r="O64" i="34"/>
  <c r="N63" i="34"/>
  <c r="O63" i="34"/>
  <c r="N62" i="34"/>
  <c r="O62" i="34"/>
  <c r="N61" i="34"/>
  <c r="O61" i="34" s="1"/>
  <c r="N60" i="34"/>
  <c r="O60" i="34" s="1"/>
  <c r="N59" i="34"/>
  <c r="O59" i="34"/>
  <c r="N58" i="34"/>
  <c r="O58" i="34"/>
  <c r="N57" i="34"/>
  <c r="O57" i="34"/>
  <c r="N56" i="34"/>
  <c r="O56" i="34"/>
  <c r="N55" i="34"/>
  <c r="O55" i="34" s="1"/>
  <c r="N54" i="34"/>
  <c r="O54" i="34" s="1"/>
  <c r="N53" i="34"/>
  <c r="O53" i="34"/>
  <c r="N52" i="34"/>
  <c r="O52" i="34"/>
  <c r="M51" i="34"/>
  <c r="L51" i="34"/>
  <c r="K51" i="34"/>
  <c r="J51" i="34"/>
  <c r="I51" i="34"/>
  <c r="H51" i="34"/>
  <c r="G51" i="34"/>
  <c r="F51" i="34"/>
  <c r="E51" i="34"/>
  <c r="D51" i="34"/>
  <c r="N51" i="34" s="1"/>
  <c r="O51" i="34" s="1"/>
  <c r="N50" i="34"/>
  <c r="O50" i="34"/>
  <c r="N49" i="34"/>
  <c r="O49" i="34"/>
  <c r="N48" i="34"/>
  <c r="O48" i="34" s="1"/>
  <c r="N47" i="34"/>
  <c r="O47" i="34" s="1"/>
  <c r="N46" i="34"/>
  <c r="O46" i="34" s="1"/>
  <c r="N45" i="34"/>
  <c r="O45" i="34"/>
  <c r="M44" i="34"/>
  <c r="L44" i="34"/>
  <c r="K44" i="34"/>
  <c r="J44" i="34"/>
  <c r="I44" i="34"/>
  <c r="N44" i="34" s="1"/>
  <c r="O44" i="34" s="1"/>
  <c r="H44" i="34"/>
  <c r="G44" i="34"/>
  <c r="F44" i="34"/>
  <c r="E44" i="34"/>
  <c r="D44" i="34"/>
  <c r="N43" i="34"/>
  <c r="O43" i="34"/>
  <c r="N42" i="34"/>
  <c r="O42" i="34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 s="1"/>
  <c r="N37" i="34"/>
  <c r="O37" i="34"/>
  <c r="N36" i="34"/>
  <c r="O36" i="34"/>
  <c r="M35" i="34"/>
  <c r="L35" i="34"/>
  <c r="K35" i="34"/>
  <c r="K75" i="34" s="1"/>
  <c r="J35" i="34"/>
  <c r="I35" i="34"/>
  <c r="H35" i="34"/>
  <c r="G35" i="34"/>
  <c r="F35" i="34"/>
  <c r="E35" i="34"/>
  <c r="D35" i="34"/>
  <c r="N35" i="34" s="1"/>
  <c r="O35" i="34" s="1"/>
  <c r="N34" i="34"/>
  <c r="O34" i="34"/>
  <c r="N33" i="34"/>
  <c r="O33" i="34" s="1"/>
  <c r="N32" i="34"/>
  <c r="O32" i="34" s="1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F75" i="34" s="1"/>
  <c r="E25" i="34"/>
  <c r="E75" i="34" s="1"/>
  <c r="D25" i="34"/>
  <c r="N24" i="34"/>
  <c r="O24" i="34" s="1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/>
  <c r="N14" i="34"/>
  <c r="O14" i="34"/>
  <c r="N13" i="34"/>
  <c r="O13" i="34"/>
  <c r="M12" i="34"/>
  <c r="M75" i="34" s="1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75" i="34" s="1"/>
  <c r="K5" i="34"/>
  <c r="J5" i="34"/>
  <c r="I5" i="34"/>
  <c r="I75" i="34" s="1"/>
  <c r="H5" i="34"/>
  <c r="G5" i="34"/>
  <c r="F5" i="34"/>
  <c r="E5" i="34"/>
  <c r="D5" i="34"/>
  <c r="D75" i="34" s="1"/>
  <c r="E51" i="33"/>
  <c r="F51" i="33"/>
  <c r="G51" i="33"/>
  <c r="H51" i="33"/>
  <c r="I51" i="33"/>
  <c r="J51" i="33"/>
  <c r="K51" i="33"/>
  <c r="L51" i="33"/>
  <c r="M51" i="33"/>
  <c r="D51" i="33"/>
  <c r="N51" i="33" s="1"/>
  <c r="O51" i="33" s="1"/>
  <c r="N74" i="33"/>
  <c r="O74" i="33" s="1"/>
  <c r="E44" i="33"/>
  <c r="F44" i="33"/>
  <c r="G44" i="33"/>
  <c r="H44" i="33"/>
  <c r="I44" i="33"/>
  <c r="J44" i="33"/>
  <c r="K44" i="33"/>
  <c r="L44" i="33"/>
  <c r="M44" i="33"/>
  <c r="D44" i="33"/>
  <c r="N44" i="33"/>
  <c r="O44" i="33" s="1"/>
  <c r="N66" i="33"/>
  <c r="O66" i="33" s="1"/>
  <c r="N67" i="33"/>
  <c r="O67" i="33" s="1"/>
  <c r="N68" i="33"/>
  <c r="O68" i="33" s="1"/>
  <c r="N69" i="33"/>
  <c r="O69" i="33"/>
  <c r="N70" i="33"/>
  <c r="O70" i="33"/>
  <c r="N71" i="33"/>
  <c r="O71" i="33" s="1"/>
  <c r="N72" i="33"/>
  <c r="O72" i="33" s="1"/>
  <c r="N73" i="33"/>
  <c r="O73" i="33" s="1"/>
  <c r="N58" i="33"/>
  <c r="O58" i="33" s="1"/>
  <c r="N59" i="33"/>
  <c r="O59" i="33"/>
  <c r="N60" i="33"/>
  <c r="O60" i="33"/>
  <c r="N61" i="33"/>
  <c r="O61" i="33" s="1"/>
  <c r="N62" i="33"/>
  <c r="O62" i="33" s="1"/>
  <c r="N63" i="33"/>
  <c r="O63" i="33" s="1"/>
  <c r="N64" i="33"/>
  <c r="O64" i="33" s="1"/>
  <c r="N65" i="33"/>
  <c r="O65" i="33"/>
  <c r="E41" i="33"/>
  <c r="F41" i="33"/>
  <c r="G41" i="33"/>
  <c r="H41" i="33"/>
  <c r="I41" i="33"/>
  <c r="J41" i="33"/>
  <c r="K41" i="33"/>
  <c r="L41" i="33"/>
  <c r="M41" i="33"/>
  <c r="E35" i="33"/>
  <c r="F35" i="33"/>
  <c r="G35" i="33"/>
  <c r="H35" i="33"/>
  <c r="I35" i="33"/>
  <c r="J35" i="33"/>
  <c r="K35" i="33"/>
  <c r="L35" i="33"/>
  <c r="M35" i="33"/>
  <c r="E29" i="33"/>
  <c r="F29" i="33"/>
  <c r="G29" i="33"/>
  <c r="H29" i="33"/>
  <c r="I29" i="33"/>
  <c r="J29" i="33"/>
  <c r="N29" i="33" s="1"/>
  <c r="O29" i="33" s="1"/>
  <c r="K29" i="33"/>
  <c r="L29" i="33"/>
  <c r="L75" i="33" s="1"/>
  <c r="M29" i="33"/>
  <c r="E25" i="33"/>
  <c r="F25" i="33"/>
  <c r="G25" i="33"/>
  <c r="H25" i="33"/>
  <c r="I25" i="33"/>
  <c r="J25" i="33"/>
  <c r="K25" i="33"/>
  <c r="L25" i="33"/>
  <c r="M25" i="33"/>
  <c r="M75" i="33" s="1"/>
  <c r="E21" i="33"/>
  <c r="F21" i="33"/>
  <c r="G21" i="33"/>
  <c r="H21" i="33"/>
  <c r="I21" i="33"/>
  <c r="J21" i="33"/>
  <c r="K21" i="33"/>
  <c r="L21" i="33"/>
  <c r="M21" i="33"/>
  <c r="E12" i="33"/>
  <c r="E75" i="33" s="1"/>
  <c r="F12" i="33"/>
  <c r="F75" i="33"/>
  <c r="G12" i="33"/>
  <c r="H12" i="33"/>
  <c r="I12" i="33"/>
  <c r="J12" i="33"/>
  <c r="K12" i="33"/>
  <c r="L12" i="33"/>
  <c r="M12" i="33"/>
  <c r="E5" i="33"/>
  <c r="F5" i="33"/>
  <c r="G5" i="33"/>
  <c r="G75" i="33" s="1"/>
  <c r="H5" i="33"/>
  <c r="I5" i="33"/>
  <c r="I75" i="33" s="1"/>
  <c r="J5" i="33"/>
  <c r="J75" i="33" s="1"/>
  <c r="K5" i="33"/>
  <c r="K75" i="33" s="1"/>
  <c r="L5" i="33"/>
  <c r="M5" i="33"/>
  <c r="D41" i="33"/>
  <c r="N41" i="33" s="1"/>
  <c r="O41" i="33" s="1"/>
  <c r="D35" i="33"/>
  <c r="D25" i="33"/>
  <c r="D21" i="33"/>
  <c r="N21" i="33" s="1"/>
  <c r="O21" i="33" s="1"/>
  <c r="D12" i="33"/>
  <c r="N12" i="33" s="1"/>
  <c r="O12" i="33" s="1"/>
  <c r="D5" i="33"/>
  <c r="N54" i="33"/>
  <c r="O54" i="33" s="1"/>
  <c r="N55" i="33"/>
  <c r="O55" i="33"/>
  <c r="N56" i="33"/>
  <c r="O56" i="33"/>
  <c r="N57" i="33"/>
  <c r="O57" i="33" s="1"/>
  <c r="N46" i="33"/>
  <c r="O46" i="33" s="1"/>
  <c r="N47" i="33"/>
  <c r="O47" i="33" s="1"/>
  <c r="N48" i="33"/>
  <c r="O48" i="33" s="1"/>
  <c r="N49" i="33"/>
  <c r="O49" i="33"/>
  <c r="N50" i="33"/>
  <c r="O50" i="33"/>
  <c r="N52" i="33"/>
  <c r="O52" i="33" s="1"/>
  <c r="N53" i="33"/>
  <c r="O53" i="33" s="1"/>
  <c r="N45" i="33"/>
  <c r="O45" i="33" s="1"/>
  <c r="N36" i="33"/>
  <c r="N37" i="33"/>
  <c r="N38" i="33"/>
  <c r="O38" i="33"/>
  <c r="N39" i="33"/>
  <c r="O39" i="33"/>
  <c r="N40" i="33"/>
  <c r="O40" i="33" s="1"/>
  <c r="N42" i="33"/>
  <c r="N43" i="33"/>
  <c r="O43" i="33"/>
  <c r="D29" i="33"/>
  <c r="N31" i="33"/>
  <c r="O31" i="33"/>
  <c r="N32" i="33"/>
  <c r="O32" i="33"/>
  <c r="N33" i="33"/>
  <c r="O33" i="33" s="1"/>
  <c r="N34" i="33"/>
  <c r="O34" i="33" s="1"/>
  <c r="N30" i="33"/>
  <c r="O30" i="33" s="1"/>
  <c r="N27" i="33"/>
  <c r="N28" i="33"/>
  <c r="O28" i="33"/>
  <c r="N26" i="33"/>
  <c r="O26" i="33" s="1"/>
  <c r="O27" i="33"/>
  <c r="O42" i="33"/>
  <c r="O37" i="33"/>
  <c r="O36" i="33"/>
  <c r="N14" i="33"/>
  <c r="O14" i="33"/>
  <c r="N15" i="33"/>
  <c r="O15" i="33"/>
  <c r="N16" i="33"/>
  <c r="O16" i="33"/>
  <c r="N17" i="33"/>
  <c r="O17" i="33" s="1"/>
  <c r="N18" i="33"/>
  <c r="O18" i="33"/>
  <c r="N19" i="33"/>
  <c r="O19" i="33"/>
  <c r="N20" i="33"/>
  <c r="O20" i="33"/>
  <c r="N7" i="33"/>
  <c r="O7" i="33"/>
  <c r="N8" i="33"/>
  <c r="O8" i="33"/>
  <c r="N9" i="33"/>
  <c r="O9" i="33" s="1"/>
  <c r="N10" i="33"/>
  <c r="O10" i="33"/>
  <c r="N11" i="33"/>
  <c r="O11" i="33"/>
  <c r="N6" i="33"/>
  <c r="O6" i="33"/>
  <c r="N22" i="33"/>
  <c r="O22" i="33"/>
  <c r="N23" i="33"/>
  <c r="O23" i="33"/>
  <c r="N24" i="33"/>
  <c r="O24" i="33" s="1"/>
  <c r="N13" i="33"/>
  <c r="O13" i="33"/>
  <c r="E77" i="36"/>
  <c r="N77" i="36" s="1"/>
  <c r="O77" i="36" s="1"/>
  <c r="J74" i="37"/>
  <c r="E76" i="40"/>
  <c r="I76" i="40"/>
  <c r="N26" i="41"/>
  <c r="O26" i="41" s="1"/>
  <c r="K74" i="41"/>
  <c r="M74" i="41"/>
  <c r="L74" i="41"/>
  <c r="J74" i="41"/>
  <c r="N36" i="41"/>
  <c r="O36" i="41" s="1"/>
  <c r="N50" i="41"/>
  <c r="O50" i="41"/>
  <c r="N45" i="41"/>
  <c r="O45" i="41" s="1"/>
  <c r="I74" i="41"/>
  <c r="D74" i="41"/>
  <c r="N30" i="41"/>
  <c r="O30" i="41"/>
  <c r="G74" i="41"/>
  <c r="N21" i="41"/>
  <c r="O21" i="41"/>
  <c r="N12" i="41"/>
  <c r="O12" i="41"/>
  <c r="E74" i="41"/>
  <c r="K80" i="42"/>
  <c r="N26" i="42"/>
  <c r="O26" i="42"/>
  <c r="L80" i="42"/>
  <c r="J80" i="42"/>
  <c r="N21" i="42"/>
  <c r="O21" i="42"/>
  <c r="I80" i="42"/>
  <c r="N51" i="42"/>
  <c r="O51" i="42"/>
  <c r="N46" i="42"/>
  <c r="O46" i="42"/>
  <c r="F80" i="42"/>
  <c r="N43" i="42"/>
  <c r="O43" i="42"/>
  <c r="G80" i="42"/>
  <c r="E80" i="42"/>
  <c r="N80" i="42" s="1"/>
  <c r="O80" i="42" s="1"/>
  <c r="N30" i="42"/>
  <c r="O30" i="42" s="1"/>
  <c r="M80" i="42"/>
  <c r="D80" i="42"/>
  <c r="N12" i="42"/>
  <c r="O12" i="42" s="1"/>
  <c r="N5" i="42"/>
  <c r="O5" i="42"/>
  <c r="L74" i="43"/>
  <c r="F74" i="43"/>
  <c r="J74" i="43"/>
  <c r="M74" i="43"/>
  <c r="K74" i="43"/>
  <c r="G74" i="43"/>
  <c r="N21" i="43"/>
  <c r="O21" i="43" s="1"/>
  <c r="N42" i="43"/>
  <c r="O42" i="43"/>
  <c r="I74" i="43"/>
  <c r="N50" i="43"/>
  <c r="O50" i="43" s="1"/>
  <c r="N45" i="43"/>
  <c r="O45" i="43"/>
  <c r="N36" i="43"/>
  <c r="O36" i="43"/>
  <c r="N30" i="43"/>
  <c r="O30" i="43"/>
  <c r="N26" i="43"/>
  <c r="O26" i="43"/>
  <c r="D74" i="43"/>
  <c r="E74" i="43"/>
  <c r="N5" i="43"/>
  <c r="O5" i="43"/>
  <c r="J74" i="35"/>
  <c r="N35" i="33"/>
  <c r="O35" i="33" s="1"/>
  <c r="H75" i="33"/>
  <c r="J75" i="34"/>
  <c r="N50" i="35"/>
  <c r="O50" i="35" s="1"/>
  <c r="H75" i="34"/>
  <c r="G75" i="34"/>
  <c r="N5" i="39"/>
  <c r="O5" i="39"/>
  <c r="N5" i="44"/>
  <c r="O5" i="44" s="1"/>
  <c r="I72" i="44"/>
  <c r="K72" i="44"/>
  <c r="G72" i="44"/>
  <c r="N35" i="44"/>
  <c r="O35" i="44"/>
  <c r="N49" i="44"/>
  <c r="O49" i="44"/>
  <c r="M72" i="44"/>
  <c r="N41" i="44"/>
  <c r="O41" i="44" s="1"/>
  <c r="N29" i="44"/>
  <c r="O29" i="44"/>
  <c r="F72" i="44"/>
  <c r="N21" i="44"/>
  <c r="O21" i="44"/>
  <c r="D72" i="44"/>
  <c r="N12" i="44"/>
  <c r="O12" i="44"/>
  <c r="E72" i="44"/>
  <c r="N48" i="45"/>
  <c r="O48" i="45"/>
  <c r="N44" i="45"/>
  <c r="O44" i="45"/>
  <c r="N35" i="45"/>
  <c r="O35" i="45" s="1"/>
  <c r="N29" i="45"/>
  <c r="O29" i="45"/>
  <c r="N25" i="45"/>
  <c r="O25" i="45"/>
  <c r="N21" i="45"/>
  <c r="O21" i="45"/>
  <c r="G70" i="45"/>
  <c r="N12" i="45"/>
  <c r="O12" i="45"/>
  <c r="H70" i="45"/>
  <c r="M70" i="45"/>
  <c r="D70" i="45"/>
  <c r="I70" i="45"/>
  <c r="J70" i="45"/>
  <c r="K70" i="45"/>
  <c r="L70" i="45"/>
  <c r="E70" i="45"/>
  <c r="N70" i="45" s="1"/>
  <c r="O70" i="45" s="1"/>
  <c r="F70" i="45"/>
  <c r="N5" i="45"/>
  <c r="O5" i="45" s="1"/>
  <c r="N49" i="46"/>
  <c r="O49" i="46" s="1"/>
  <c r="N44" i="46"/>
  <c r="O44" i="46"/>
  <c r="N35" i="46"/>
  <c r="O35" i="46"/>
  <c r="N29" i="46"/>
  <c r="O29" i="46" s="1"/>
  <c r="N21" i="46"/>
  <c r="O21" i="46" s="1"/>
  <c r="J71" i="46"/>
  <c r="H71" i="46"/>
  <c r="N12" i="46"/>
  <c r="O12" i="46"/>
  <c r="I71" i="46"/>
  <c r="K71" i="46"/>
  <c r="E71" i="46"/>
  <c r="F71" i="46"/>
  <c r="D71" i="46"/>
  <c r="G71" i="46"/>
  <c r="M71" i="46"/>
  <c r="N5" i="46"/>
  <c r="O5" i="46"/>
  <c r="N44" i="47"/>
  <c r="O44" i="47"/>
  <c r="N41" i="47"/>
  <c r="O41" i="47"/>
  <c r="N35" i="47"/>
  <c r="O35" i="47" s="1"/>
  <c r="I70" i="47"/>
  <c r="N25" i="47"/>
  <c r="O25" i="47"/>
  <c r="J70" i="47"/>
  <c r="E70" i="47"/>
  <c r="N21" i="47"/>
  <c r="O21" i="47"/>
  <c r="K70" i="47"/>
  <c r="H70" i="47"/>
  <c r="N12" i="47"/>
  <c r="O12" i="47" s="1"/>
  <c r="G70" i="47"/>
  <c r="M70" i="47"/>
  <c r="N5" i="47"/>
  <c r="O5" i="47" s="1"/>
  <c r="L70" i="47"/>
  <c r="N41" i="48"/>
  <c r="O41" i="48" s="1"/>
  <c r="N44" i="48"/>
  <c r="O44" i="48"/>
  <c r="N35" i="48"/>
  <c r="O35" i="48"/>
  <c r="E71" i="48"/>
  <c r="N29" i="48"/>
  <c r="O29" i="48"/>
  <c r="N25" i="48"/>
  <c r="O25" i="48"/>
  <c r="M71" i="48"/>
  <c r="D71" i="48"/>
  <c r="N71" i="48" s="1"/>
  <c r="O71" i="48" s="1"/>
  <c r="N21" i="48"/>
  <c r="O21" i="48" s="1"/>
  <c r="H71" i="48"/>
  <c r="G71" i="48"/>
  <c r="I71" i="48"/>
  <c r="N12" i="48"/>
  <c r="O12" i="48" s="1"/>
  <c r="K71" i="48"/>
  <c r="L71" i="48"/>
  <c r="N5" i="48"/>
  <c r="O5" i="48"/>
  <c r="J71" i="48"/>
  <c r="O35" i="50"/>
  <c r="P35" i="50" s="1"/>
  <c r="E71" i="50"/>
  <c r="O29" i="50"/>
  <c r="P29" i="50" s="1"/>
  <c r="K71" i="50"/>
  <c r="O25" i="50"/>
  <c r="P25" i="50"/>
  <c r="O21" i="50"/>
  <c r="P21" i="50" s="1"/>
  <c r="L71" i="50"/>
  <c r="N71" i="50"/>
  <c r="D71" i="50"/>
  <c r="M71" i="50"/>
  <c r="F71" i="50"/>
  <c r="G71" i="50"/>
  <c r="O12" i="50"/>
  <c r="P12" i="50"/>
  <c r="I71" i="50"/>
  <c r="O5" i="50"/>
  <c r="P5" i="50"/>
  <c r="O70" i="51" l="1"/>
  <c r="P70" i="51" s="1"/>
  <c r="N74" i="35"/>
  <c r="O74" i="35" s="1"/>
  <c r="N74" i="43"/>
  <c r="O74" i="43" s="1"/>
  <c r="N72" i="44"/>
  <c r="O72" i="44" s="1"/>
  <c r="N75" i="34"/>
  <c r="O75" i="34" s="1"/>
  <c r="N71" i="46"/>
  <c r="O71" i="46" s="1"/>
  <c r="N49" i="48"/>
  <c r="O49" i="48" s="1"/>
  <c r="N29" i="37"/>
  <c r="O29" i="37" s="1"/>
  <c r="N45" i="39"/>
  <c r="O45" i="39" s="1"/>
  <c r="F70" i="47"/>
  <c r="N44" i="44"/>
  <c r="O44" i="44" s="1"/>
  <c r="N25" i="33"/>
  <c r="O25" i="33" s="1"/>
  <c r="N36" i="42"/>
  <c r="O36" i="42" s="1"/>
  <c r="N5" i="41"/>
  <c r="O5" i="41" s="1"/>
  <c r="N21" i="40"/>
  <c r="O21" i="40" s="1"/>
  <c r="N12" i="36"/>
  <c r="O12" i="36" s="1"/>
  <c r="N12" i="43"/>
  <c r="O12" i="43" s="1"/>
  <c r="H71" i="50"/>
  <c r="O71" i="50" s="1"/>
  <c r="P71" i="50" s="1"/>
  <c r="E74" i="39"/>
  <c r="N74" i="39" s="1"/>
  <c r="O74" i="39" s="1"/>
  <c r="G74" i="39"/>
  <c r="D76" i="40"/>
  <c r="G74" i="37"/>
  <c r="N25" i="34"/>
  <c r="O25" i="34" s="1"/>
  <c r="N5" i="36"/>
  <c r="O5" i="36" s="1"/>
  <c r="N21" i="36"/>
  <c r="O21" i="36" s="1"/>
  <c r="L74" i="37"/>
  <c r="H73" i="38"/>
  <c r="N5" i="34"/>
  <c r="O5" i="34" s="1"/>
  <c r="F74" i="41"/>
  <c r="N74" i="41" s="1"/>
  <c r="O74" i="41" s="1"/>
  <c r="N21" i="35"/>
  <c r="O21" i="35" s="1"/>
  <c r="J71" i="50"/>
  <c r="D70" i="47"/>
  <c r="N70" i="47" s="1"/>
  <c r="O70" i="47" s="1"/>
  <c r="N25" i="44"/>
  <c r="O25" i="44" s="1"/>
  <c r="D73" i="38"/>
  <c r="N73" i="38" s="1"/>
  <c r="O73" i="38" s="1"/>
  <c r="F76" i="40"/>
  <c r="N5" i="33"/>
  <c r="O5" i="33" s="1"/>
  <c r="D74" i="37"/>
  <c r="D75" i="33"/>
  <c r="N75" i="33" s="1"/>
  <c r="O75" i="33" s="1"/>
  <c r="N76" i="40" l="1"/>
  <c r="O76" i="40" s="1"/>
  <c r="N74" i="37"/>
  <c r="O74" i="37" s="1"/>
</calcChain>
</file>

<file path=xl/sharedStrings.xml><?xml version="1.0" encoding="utf-8"?>
<sst xmlns="http://schemas.openxmlformats.org/spreadsheetml/2006/main" count="1611" uniqueCount="180">
  <si>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</si>
  <si>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</si>
  <si>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</si>
  <si>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</si>
  <si>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</si>
  <si>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</si>
  <si>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</si>
  <si>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</si>
  <si>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</si>
  <si>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</si>
  <si>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</si>
  <si>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</si>
  <si>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</si>
  <si>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</si>
  <si>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</si>
  <si>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</si>
  <si>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</si>
  <si>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</si>
  <si>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</si>
  <si>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</si>
  <si>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</si>
  <si>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</si>
  <si>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</si>
  <si>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</si>
  <si>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</si>
  <si>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</si>
  <si>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</si>
  <si>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</si>
  <si>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</si>
  <si>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</si>
  <si>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</si>
  <si>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</si>
  <si>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</si>
  <si>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Consumer Affairs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</si>
  <si>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</si>
  <si>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</si>
  <si>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</si>
  <si>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</si>
  <si>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</si>
  <si>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Transportation</t>
  </si>
  <si>
    <t>Road and Street Facilities</t>
  </si>
  <si>
    <t>Airports</t>
  </si>
  <si>
    <t>Mass Transit Systems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</si>
  <si>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</si>
  <si>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</si>
  <si>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</si>
  <si>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</si>
  <si>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</si>
  <si>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</si>
  <si>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</si>
  <si>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</si>
  <si>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</si>
  <si>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</si>
  <si>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</si>
  <si>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</si>
  <si>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</si>
  <si>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</si>
  <si>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</si>
  <si>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Inter-Fund Group Transfers Out</t>
  </si>
  <si>
    <t>Payment to Refunded Bond Escrow Agent</t>
  </si>
  <si>
    <t>Intragovernmental Transfers Out from Constitutional Fee Officers</t>
  </si>
  <si>
    <t>Clerk of Court Excess Remittance</t>
  </si>
  <si>
    <t>Proprietary - Other Non-Operating Disbursements</t>
  </si>
  <si>
    <t>Proprietary - Non-Operating Interest Expense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</si>
  <si>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</si>
  <si>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</si>
  <si>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</si>
  <si>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</si>
  <si>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</si>
  <si>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</si>
  <si>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</si>
  <si>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</si>
  <si>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</si>
  <si>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Criminal - Pre-Trial Release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</si>
  <si>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</si>
  <si>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</si>
  <si>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</si>
  <si>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</si>
  <si>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</si>
  <si>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Circuit Court - Probate - Public Guardian</t>
  </si>
  <si>
    <t>Circuit Court - Probate - Other Costs</t>
  </si>
  <si>
    <t>General Court-Related Operations - Courthouse Security</t>
  </si>
  <si>
    <t>General Court-Related Operations - Information Systems</t>
  </si>
  <si>
    <t>General Court-Related Operations - Public Law Library</t>
  </si>
  <si>
    <t>County Court - Criminal - Clerk of Court Administration</t>
  </si>
  <si>
    <t>County Court - Criminal - Community Service Programs</t>
  </si>
  <si>
    <t>Other Uses and Non-Operating</t>
  </si>
  <si>
    <t>County Court - Civil - Clerk of Court Administration</t>
  </si>
  <si>
    <t>County Court - Traffic - Clerk of Court Administration</t>
  </si>
  <si>
    <t>Palm Beach County Government Expenditures Reported by Account Code and Fund Type</t>
  </si>
  <si>
    <t>Local Fiscal Year Ended September 30, 2010</t>
  </si>
  <si>
    <t>Special Items (Loss)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</si>
  <si>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</si>
  <si>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</si>
  <si>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</si>
  <si>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</si>
  <si>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</si>
  <si>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Culture / Recreation</t>
  </si>
  <si>
    <t>Circuit Court - Family (Excluding Juvenile) - Other Costs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</si>
  <si>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</si>
  <si>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</si>
  <si>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</si>
  <si>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</si>
  <si>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</si>
  <si>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</si>
  <si>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</si>
  <si>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Other Physical Environment</t>
  </si>
  <si>
    <t>Circuit Court - Family - Clerk of Court Administration</t>
  </si>
  <si>
    <t>Circuit Court - Family - Court-Based Victim Services</t>
  </si>
  <si>
    <t>Circuit Court - Family - Other Programs</t>
  </si>
  <si>
    <t>General Court Operations - Courthouse Security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</si>
  <si>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</si>
  <si>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</si>
  <si>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</si>
  <si>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</si>
  <si>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Circuit Court - Criminal - Public Defender Conflicts</t>
  </si>
  <si>
    <t>Circuit Court - Juvenile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</si>
  <si>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</si>
  <si>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</si>
  <si>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</si>
  <si>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</si>
  <si>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</si>
  <si>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</si>
  <si>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</si>
  <si>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</si>
  <si>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Mass Transit</t>
  </si>
  <si>
    <t>Employment Development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</si>
  <si>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</si>
  <si>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</si>
  <si>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</si>
  <si>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</si>
  <si>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</si>
  <si>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</si>
  <si>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</si>
  <si>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</si>
  <si>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</si>
  <si>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</si>
  <si>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</si>
  <si>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</si>
  <si>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</si>
  <si>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</si>
  <si>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</si>
  <si>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</si>
  <si>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</si>
  <si>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</si>
  <si>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</si>
  <si>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</si>
  <si>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Juvenile - Clinical Evaluations</t>
  </si>
  <si>
    <t>Circuit Court - Juvenile - Masters / Hearing Officers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</si>
  <si>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</si>
  <si>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</si>
  <si>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</si>
  <si>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</si>
  <si>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</si>
  <si>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</si>
  <si>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</si>
  <si>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Hospital Services</t>
  </si>
  <si>
    <t>Circuit Court - Family (Excluding Juvenile) - Court-Based Victim Services</t>
  </si>
  <si>
    <t>2005 Countywide Population:</t>
  </si>
  <si>
    <t>Local Fiscal Year Ended September 30, 2015</t>
  </si>
  <si>
    <t>Sewer / Wastewater Services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</si>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</sst>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5"/>
      <c r="O3" s="36"/>
      <c r="P3" s="71" t="s">
        <v>174</v>
      </c>
      <c r="Q3" s="11"/>
      <c r="R3"/>
    </row>
    <row r="4" spans="1:134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175</v>
      </c>
      <c r="N4" s="34" t="s">
        <v>5</v>
      </c>
      <c r="O4" s="34" t="s">
        <v>176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278662210</v>
      </c>
      <c r="E5" s="26">
        <f>SUM(E6:E11)</f>
        <v>37292767</v>
      </c>
      <c r="F5" s="26">
        <f>SUM(F6:F11)</f>
        <v>86060228</v>
      </c>
      <c r="G5" s="26">
        <f>SUM(G6:G11)</f>
        <v>75275744</v>
      </c>
      <c r="H5" s="26">
        <f>SUM(H6:H11)</f>
        <v>0</v>
      </c>
      <c r="I5" s="26">
        <f>SUM(I6:I11)</f>
        <v>0</v>
      </c>
      <c r="J5" s="26">
        <f>SUM(J6:J11)</f>
        <v>153836499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631127448</v>
      </c>
      <c r="P5" s="32">
        <f>(O5/P$72)</f>
        <v>415.72085535572194</v>
      </c>
      <c r="Q5" s="6"/>
    </row>
    <row r="6" spans="1:134">
      <c r="A6" s="12"/>
      <c r="B6" s="44">
        <v>511</v>
      </c>
      <c r="C6" s="20" t="s">
        <v>20</v>
      </c>
      <c r="D6" s="47">
        <v>29480390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29480390</v>
      </c>
      <c r="P6" s="48">
        <f>(O6/P$72)</f>
        <v>19.418602353387538</v>
      </c>
      <c r="Q6" s="9"/>
    </row>
    <row r="7" spans="1:134">
      <c r="A7" s="12"/>
      <c r="B7" s="44">
        <v>513</v>
      </c>
      <c r="C7" s="20" t="s">
        <v>21</v>
      </c>
      <c r="D7" s="47">
        <v>128171046</v>
      </c>
      <c r="E7" s="47">
        <v>3068211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131239257</v>
      </c>
      <c r="P7" s="48">
        <f>(O7/P$72)</f>
        <v>86.446717456486567</v>
      </c>
      <c r="Q7" s="9"/>
    </row>
    <row r="8" spans="1:134">
      <c r="A8" s="12"/>
      <c r="B8" s="44">
        <v>514</v>
      </c>
      <c r="C8" s="20" t="s">
        <v>22</v>
      </c>
      <c r="D8" s="47">
        <v>6232540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6232540</v>
      </c>
      <c r="P8" s="48">
        <f>(O8/P$72)</f>
        <v>4.1053465002186869</v>
      </c>
      <c r="Q8" s="9"/>
    </row>
    <row r="9" spans="1:134">
      <c r="A9" s="12"/>
      <c r="B9" s="44">
        <v>515</v>
      </c>
      <c r="C9" s="20" t="s">
        <v>23</v>
      </c>
      <c r="D9" s="47">
        <v>9345584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9345584</v>
      </c>
      <c r="P9" s="48">
        <f>(O9/P$72)</f>
        <v>6.155894798412807</v>
      </c>
      <c r="Q9" s="9"/>
    </row>
    <row r="10" spans="1:134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86060228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86060228</v>
      </c>
      <c r="P10" s="48">
        <f>(O10/P$72)</f>
        <v>56.68749110760978</v>
      </c>
      <c r="Q10" s="9"/>
    </row>
    <row r="11" spans="1:134">
      <c r="A11" s="12"/>
      <c r="B11" s="44">
        <v>519</v>
      </c>
      <c r="C11" s="20" t="s">
        <v>25</v>
      </c>
      <c r="D11" s="47">
        <v>105432650</v>
      </c>
      <c r="E11" s="47">
        <v>34224556</v>
      </c>
      <c r="F11" s="47">
        <v>0</v>
      </c>
      <c r="G11" s="47">
        <v>75275744</v>
      </c>
      <c r="H11" s="47">
        <v>0</v>
      </c>
      <c r="I11" s="47">
        <v>0</v>
      </c>
      <c r="J11" s="47">
        <v>153836499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368769449</v>
      </c>
      <c r="P11" s="48">
        <f>(O11/P$72)</f>
        <v>242.90680313960658</v>
      </c>
      <c r="Q11" s="9"/>
    </row>
    <row r="12" spans="1:134" ht="15.75">
      <c r="A12" s="28" t="s">
        <v>26</v>
      </c>
      <c r="B12" s="29"/>
      <c r="C12" s="30"/>
      <c r="D12" s="31">
        <f>SUM(D13:D20)</f>
        <v>769208777</v>
      </c>
      <c r="E12" s="31">
        <f>SUM(E13:E20)</f>
        <v>412817583.63</v>
      </c>
      <c r="F12" s="31">
        <f>SUM(F13:F20)</f>
        <v>0</v>
      </c>
      <c r="G12" s="31">
        <f>SUM(G13:G20)</f>
        <v>6204010</v>
      </c>
      <c r="H12" s="31">
        <f>SUM(H13:H20)</f>
        <v>0</v>
      </c>
      <c r="I12" s="31">
        <f>SUM(I13:I20)</f>
        <v>65642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1188296012.6300001</v>
      </c>
      <c r="P12" s="43">
        <f>(O12/P$72)</f>
        <v>782.72532172667832</v>
      </c>
      <c r="Q12" s="10"/>
    </row>
    <row r="13" spans="1:134">
      <c r="A13" s="12"/>
      <c r="B13" s="44">
        <v>521</v>
      </c>
      <c r="C13" s="20" t="s">
        <v>27</v>
      </c>
      <c r="D13" s="47">
        <v>571760801</v>
      </c>
      <c r="E13" s="47">
        <v>1984418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573745219</v>
      </c>
      <c r="P13" s="48">
        <f>(O13/P$72)</f>
        <v>377.92343520279917</v>
      </c>
      <c r="Q13" s="9"/>
    </row>
    <row r="14" spans="1:134">
      <c r="A14" s="12"/>
      <c r="B14" s="44">
        <v>522</v>
      </c>
      <c r="C14" s="20" t="s">
        <v>28</v>
      </c>
      <c r="D14" s="47">
        <v>41135</v>
      </c>
      <c r="E14" s="47">
        <v>367051230.63</v>
      </c>
      <c r="F14" s="47">
        <v>0</v>
      </c>
      <c r="G14" s="47">
        <v>6002221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0" si="1">SUM(D14:N14)</f>
        <v>373094586.63</v>
      </c>
      <c r="P14" s="48">
        <f>(O14/P$72)</f>
        <v>245.75575214471277</v>
      </c>
      <c r="Q14" s="9"/>
    </row>
    <row r="15" spans="1:134">
      <c r="A15" s="12"/>
      <c r="B15" s="44">
        <v>523</v>
      </c>
      <c r="C15" s="20" t="s">
        <v>29</v>
      </c>
      <c r="D15" s="47">
        <v>179700909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179700909</v>
      </c>
      <c r="P15" s="48">
        <f>(O15/P$72)</f>
        <v>118.36819303995911</v>
      </c>
      <c r="Q15" s="9"/>
    </row>
    <row r="16" spans="1:134">
      <c r="A16" s="12"/>
      <c r="B16" s="44">
        <v>524</v>
      </c>
      <c r="C16" s="20" t="s">
        <v>30</v>
      </c>
      <c r="D16" s="47">
        <v>4682251</v>
      </c>
      <c r="E16" s="47">
        <v>21921010</v>
      </c>
      <c r="F16" s="47">
        <v>0</v>
      </c>
      <c r="G16" s="47">
        <v>201789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26805050</v>
      </c>
      <c r="P16" s="48">
        <f>(O16/P$72)</f>
        <v>17.656367741833492</v>
      </c>
      <c r="Q16" s="9"/>
    </row>
    <row r="17" spans="1:17">
      <c r="A17" s="12"/>
      <c r="B17" s="44">
        <v>525</v>
      </c>
      <c r="C17" s="20" t="s">
        <v>31</v>
      </c>
      <c r="D17" s="47">
        <v>2560735</v>
      </c>
      <c r="E17" s="47">
        <v>18696860</v>
      </c>
      <c r="F17" s="47">
        <v>0</v>
      </c>
      <c r="G17" s="47">
        <v>0</v>
      </c>
      <c r="H17" s="47">
        <v>0</v>
      </c>
      <c r="I17" s="47">
        <v>65642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21323237</v>
      </c>
      <c r="P17" s="48">
        <f>(O17/P$72)</f>
        <v>14.045521792284303</v>
      </c>
      <c r="Q17" s="9"/>
    </row>
    <row r="18" spans="1:17">
      <c r="A18" s="12"/>
      <c r="B18" s="44">
        <v>527</v>
      </c>
      <c r="C18" s="20" t="s">
        <v>32</v>
      </c>
      <c r="D18" s="47">
        <v>5075045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5075045</v>
      </c>
      <c r="P18" s="48">
        <f>(O18/P$72)</f>
        <v>3.3429096691240403</v>
      </c>
      <c r="Q18" s="9"/>
    </row>
    <row r="19" spans="1:17">
      <c r="A19" s="12"/>
      <c r="B19" s="44">
        <v>528</v>
      </c>
      <c r="C19" s="20" t="s">
        <v>33</v>
      </c>
      <c r="D19" s="47">
        <v>741042</v>
      </c>
      <c r="E19" s="47">
        <v>636633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1377675</v>
      </c>
      <c r="P19" s="48">
        <f>(O19/P$72)</f>
        <v>0.90746842213427903</v>
      </c>
      <c r="Q19" s="9"/>
    </row>
    <row r="20" spans="1:17">
      <c r="A20" s="12"/>
      <c r="B20" s="44">
        <v>529</v>
      </c>
      <c r="C20" s="20" t="s">
        <v>34</v>
      </c>
      <c r="D20" s="47">
        <v>4646859</v>
      </c>
      <c r="E20" s="47">
        <v>2527432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7174291</v>
      </c>
      <c r="P20" s="48">
        <f>(O20/P$72)</f>
        <v>4.7256737138310259</v>
      </c>
      <c r="Q20" s="9"/>
    </row>
    <row r="21" spans="1:17" ht="15.75">
      <c r="A21" s="28" t="s">
        <v>35</v>
      </c>
      <c r="B21" s="29"/>
      <c r="C21" s="30"/>
      <c r="D21" s="31">
        <f>SUM(D22:D24)</f>
        <v>14214206</v>
      </c>
      <c r="E21" s="31">
        <f>SUM(E22:E24)</f>
        <v>11998947</v>
      </c>
      <c r="F21" s="31">
        <f>SUM(F22:F24)</f>
        <v>0</v>
      </c>
      <c r="G21" s="31">
        <f>SUM(G22:G24)</f>
        <v>14175681</v>
      </c>
      <c r="H21" s="31">
        <f>SUM(H22:H24)</f>
        <v>0</v>
      </c>
      <c r="I21" s="31">
        <f>SUM(I22:I24)</f>
        <v>202979397</v>
      </c>
      <c r="J21" s="31">
        <f>SUM(J22:J24)</f>
        <v>0</v>
      </c>
      <c r="K21" s="31">
        <f>SUM(K22:K24)</f>
        <v>0</v>
      </c>
      <c r="L21" s="31">
        <f>SUM(L22:L24)</f>
        <v>0</v>
      </c>
      <c r="M21" s="31">
        <f>SUM(M22:M24)</f>
        <v>0</v>
      </c>
      <c r="N21" s="31">
        <f>SUM(N22:N24)</f>
        <v>308473298</v>
      </c>
      <c r="O21" s="42">
        <f>SUM(D21:N21)</f>
        <v>551841529</v>
      </c>
      <c r="P21" s="43">
        <f>(O21/P$72)</f>
        <v>363.49557158966957</v>
      </c>
      <c r="Q21" s="10"/>
    </row>
    <row r="22" spans="1:17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308473298</v>
      </c>
      <c r="O22" s="47">
        <f t="shared" ref="O22:O43" si="2">SUM(D22:N22)</f>
        <v>308473298</v>
      </c>
      <c r="P22" s="48">
        <f>(O22/P$72)</f>
        <v>203.18999546817446</v>
      </c>
      <c r="Q22" s="9"/>
    </row>
    <row r="23" spans="1:17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202979397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202979397</v>
      </c>
      <c r="P23" s="48">
        <f>(O23/P$72)</f>
        <v>133.70163000806244</v>
      </c>
      <c r="Q23" s="9"/>
    </row>
    <row r="24" spans="1:17">
      <c r="A24" s="12"/>
      <c r="B24" s="44">
        <v>537</v>
      </c>
      <c r="C24" s="20" t="s">
        <v>38</v>
      </c>
      <c r="D24" s="47">
        <v>14214206</v>
      </c>
      <c r="E24" s="47">
        <v>11998947</v>
      </c>
      <c r="F24" s="47">
        <v>0</v>
      </c>
      <c r="G24" s="47">
        <v>14175681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40388834</v>
      </c>
      <c r="P24" s="48">
        <f>(O24/P$72)</f>
        <v>26.603946113432649</v>
      </c>
      <c r="Q24" s="9"/>
    </row>
    <row r="25" spans="1:17" ht="15.75">
      <c r="A25" s="28" t="s">
        <v>39</v>
      </c>
      <c r="B25" s="29"/>
      <c r="C25" s="30"/>
      <c r="D25" s="31">
        <f>SUM(D26:D28)</f>
        <v>4235000</v>
      </c>
      <c r="E25" s="31">
        <f>SUM(E26:E28)</f>
        <v>175291755</v>
      </c>
      <c r="F25" s="31">
        <f>SUM(F26:F28)</f>
        <v>0</v>
      </c>
      <c r="G25" s="31">
        <f>SUM(G26:G28)</f>
        <v>56554077</v>
      </c>
      <c r="H25" s="31">
        <f>SUM(H26:H28)</f>
        <v>0</v>
      </c>
      <c r="I25" s="31">
        <f>SUM(I26:I28)</f>
        <v>77034764</v>
      </c>
      <c r="J25" s="31">
        <f>SUM(J26:J28)</f>
        <v>0</v>
      </c>
      <c r="K25" s="31">
        <f>SUM(K26:K28)</f>
        <v>0</v>
      </c>
      <c r="L25" s="31">
        <f>SUM(L26:L28)</f>
        <v>0</v>
      </c>
      <c r="M25" s="31">
        <f>SUM(M26:M28)</f>
        <v>0</v>
      </c>
      <c r="N25" s="31">
        <f>SUM(N26:N28)</f>
        <v>0</v>
      </c>
      <c r="O25" s="31">
        <f t="shared" si="2"/>
        <v>313115596</v>
      </c>
      <c r="P25" s="43">
        <f>(O25/P$72)</f>
        <v>206.24785660460876</v>
      </c>
      <c r="Q25" s="10"/>
    </row>
    <row r="26" spans="1:17">
      <c r="A26" s="12"/>
      <c r="B26" s="44">
        <v>541</v>
      </c>
      <c r="C26" s="20" t="s">
        <v>40</v>
      </c>
      <c r="D26" s="47">
        <v>0</v>
      </c>
      <c r="E26" s="47">
        <v>45330567</v>
      </c>
      <c r="F26" s="47">
        <v>0</v>
      </c>
      <c r="G26" s="47">
        <v>56554077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101884644</v>
      </c>
      <c r="P26" s="48">
        <f>(O26/P$72)</f>
        <v>67.110963856056571</v>
      </c>
      <c r="Q26" s="9"/>
    </row>
    <row r="27" spans="1:17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77034764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77034764</v>
      </c>
      <c r="P27" s="48">
        <f>(O27/P$72)</f>
        <v>50.74245793570077</v>
      </c>
      <c r="Q27" s="9"/>
    </row>
    <row r="28" spans="1:17">
      <c r="A28" s="12"/>
      <c r="B28" s="44">
        <v>544</v>
      </c>
      <c r="C28" s="20" t="s">
        <v>42</v>
      </c>
      <c r="D28" s="47">
        <v>4235000</v>
      </c>
      <c r="E28" s="47">
        <v>129961188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134196188</v>
      </c>
      <c r="P28" s="48">
        <f>(O28/P$72)</f>
        <v>88.394434812851415</v>
      </c>
      <c r="Q28" s="9"/>
    </row>
    <row r="29" spans="1:17" ht="15.75">
      <c r="A29" s="28" t="s">
        <v>43</v>
      </c>
      <c r="B29" s="29"/>
      <c r="C29" s="30"/>
      <c r="D29" s="31">
        <f>SUM(D30:D34)</f>
        <v>54046366</v>
      </c>
      <c r="E29" s="31">
        <f t="shared" ref="E29:N29" si="3">SUM(E30:E34)</f>
        <v>69879875</v>
      </c>
      <c r="F29" s="31">
        <f t="shared" si="3"/>
        <v>0</v>
      </c>
      <c r="G29" s="31">
        <f t="shared" si="3"/>
        <v>76601</v>
      </c>
      <c r="H29" s="31">
        <f t="shared" si="3"/>
        <v>0</v>
      </c>
      <c r="I29" s="31">
        <f t="shared" si="3"/>
        <v>0</v>
      </c>
      <c r="J29" s="31">
        <f t="shared" si="3"/>
        <v>0</v>
      </c>
      <c r="K29" s="31">
        <f t="shared" si="3"/>
        <v>0</v>
      </c>
      <c r="L29" s="31">
        <f>SUM(L30:L34)</f>
        <v>0</v>
      </c>
      <c r="M29" s="31">
        <f t="shared" si="3"/>
        <v>0</v>
      </c>
      <c r="N29" s="31">
        <f t="shared" si="3"/>
        <v>3771043</v>
      </c>
      <c r="O29" s="31">
        <f t="shared" si="2"/>
        <v>127773885</v>
      </c>
      <c r="P29" s="43">
        <f>(O29/P$72)</f>
        <v>84.164092264806158</v>
      </c>
      <c r="Q29" s="10"/>
    </row>
    <row r="30" spans="1:17">
      <c r="A30" s="13"/>
      <c r="B30" s="45">
        <v>551</v>
      </c>
      <c r="C30" s="21" t="s">
        <v>44</v>
      </c>
      <c r="D30" s="47">
        <v>599318</v>
      </c>
      <c r="E30" s="47">
        <v>77207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676525</v>
      </c>
      <c r="P30" s="48">
        <f>(O30/P$72)</f>
        <v>0.44562402183707561</v>
      </c>
      <c r="Q30" s="9"/>
    </row>
    <row r="31" spans="1:17">
      <c r="A31" s="13"/>
      <c r="B31" s="45">
        <v>552</v>
      </c>
      <c r="C31" s="21" t="s">
        <v>45</v>
      </c>
      <c r="D31" s="47">
        <v>0</v>
      </c>
      <c r="E31" s="47">
        <v>39759467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39759467</v>
      </c>
      <c r="P31" s="48">
        <f>(O31/P$72)</f>
        <v>26.189384857379235</v>
      </c>
      <c r="Q31" s="9"/>
    </row>
    <row r="32" spans="1:17">
      <c r="A32" s="13"/>
      <c r="B32" s="45">
        <v>553</v>
      </c>
      <c r="C32" s="21" t="s">
        <v>46</v>
      </c>
      <c r="D32" s="47">
        <v>0</v>
      </c>
      <c r="E32" s="47">
        <v>292418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292418</v>
      </c>
      <c r="P32" s="48">
        <f>(O32/P$72)</f>
        <v>0.19261444176867665</v>
      </c>
      <c r="Q32" s="9"/>
    </row>
    <row r="33" spans="1:17">
      <c r="A33" s="13"/>
      <c r="B33" s="45">
        <v>554</v>
      </c>
      <c r="C33" s="21" t="s">
        <v>47</v>
      </c>
      <c r="D33" s="47">
        <v>1975098</v>
      </c>
      <c r="E33" s="47">
        <v>15365501</v>
      </c>
      <c r="F33" s="47">
        <v>0</v>
      </c>
      <c r="G33" s="47">
        <v>76601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3771043</v>
      </c>
      <c r="O33" s="47">
        <f t="shared" si="2"/>
        <v>21188243</v>
      </c>
      <c r="P33" s="48">
        <f>(O33/P$72)</f>
        <v>13.956601842239776</v>
      </c>
      <c r="Q33" s="9"/>
    </row>
    <row r="34" spans="1:17">
      <c r="A34" s="13"/>
      <c r="B34" s="45">
        <v>559</v>
      </c>
      <c r="C34" s="21" t="s">
        <v>48</v>
      </c>
      <c r="D34" s="47">
        <v>51471950</v>
      </c>
      <c r="E34" s="47">
        <v>14385282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65857232</v>
      </c>
      <c r="P34" s="48">
        <f>(O34/P$72)</f>
        <v>43.379867101581397</v>
      </c>
      <c r="Q34" s="9"/>
    </row>
    <row r="35" spans="1:17" ht="15.75">
      <c r="A35" s="28" t="s">
        <v>49</v>
      </c>
      <c r="B35" s="29"/>
      <c r="C35" s="30"/>
      <c r="D35" s="31">
        <f>SUM(D36:D40)</f>
        <v>77394945</v>
      </c>
      <c r="E35" s="31">
        <f>SUM(E36:E40)</f>
        <v>71478102</v>
      </c>
      <c r="F35" s="31">
        <f>SUM(F36:F40)</f>
        <v>0</v>
      </c>
      <c r="G35" s="31">
        <f>SUM(G36:G40)</f>
        <v>99176</v>
      </c>
      <c r="H35" s="31">
        <f>SUM(H36:H40)</f>
        <v>0</v>
      </c>
      <c r="I35" s="31">
        <f>SUM(I36:I40)</f>
        <v>0</v>
      </c>
      <c r="J35" s="31">
        <f>SUM(J36:J40)</f>
        <v>0</v>
      </c>
      <c r="K35" s="31">
        <f>SUM(K36:K40)</f>
        <v>0</v>
      </c>
      <c r="L35" s="31">
        <f>SUM(L36:L40)</f>
        <v>0</v>
      </c>
      <c r="M35" s="31">
        <f>SUM(M36:M40)</f>
        <v>0</v>
      </c>
      <c r="N35" s="31">
        <f>SUM(N36:N40)</f>
        <v>0</v>
      </c>
      <c r="O35" s="31">
        <f t="shared" si="2"/>
        <v>148972223</v>
      </c>
      <c r="P35" s="43">
        <f>(O35/P$72)</f>
        <v>98.127343638845119</v>
      </c>
      <c r="Q35" s="10"/>
    </row>
    <row r="36" spans="1:17">
      <c r="A36" s="12"/>
      <c r="B36" s="44">
        <v>562</v>
      </c>
      <c r="C36" s="20" t="s">
        <v>50</v>
      </c>
      <c r="D36" s="47">
        <v>30598340</v>
      </c>
      <c r="E36" s="47">
        <v>6974480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37572820</v>
      </c>
      <c r="P36" s="48">
        <f>(O36/P$72)</f>
        <v>24.749050160985199</v>
      </c>
      <c r="Q36" s="9"/>
    </row>
    <row r="37" spans="1:17">
      <c r="A37" s="12"/>
      <c r="B37" s="44">
        <v>563</v>
      </c>
      <c r="C37" s="20" t="s">
        <v>51</v>
      </c>
      <c r="D37" s="47">
        <v>4899743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4899743</v>
      </c>
      <c r="P37" s="48">
        <f>(O37/P$72)</f>
        <v>3.2274390179639458</v>
      </c>
      <c r="Q37" s="9"/>
    </row>
    <row r="38" spans="1:17">
      <c r="A38" s="12"/>
      <c r="B38" s="44">
        <v>564</v>
      </c>
      <c r="C38" s="20" t="s">
        <v>52</v>
      </c>
      <c r="D38" s="47">
        <v>4355105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4355105</v>
      </c>
      <c r="P38" s="48">
        <f>(O38/P$72)</f>
        <v>2.868688379029241</v>
      </c>
      <c r="Q38" s="9"/>
    </row>
    <row r="39" spans="1:17">
      <c r="A39" s="12"/>
      <c r="B39" s="44">
        <v>565</v>
      </c>
      <c r="C39" s="20" t="s">
        <v>53</v>
      </c>
      <c r="D39" s="47">
        <v>947625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947625</v>
      </c>
      <c r="P39" s="48">
        <f>(O39/P$72)</f>
        <v>0.62419639140217842</v>
      </c>
      <c r="Q39" s="9"/>
    </row>
    <row r="40" spans="1:17">
      <c r="A40" s="12"/>
      <c r="B40" s="44">
        <v>569</v>
      </c>
      <c r="C40" s="20" t="s">
        <v>54</v>
      </c>
      <c r="D40" s="47">
        <v>36594132</v>
      </c>
      <c r="E40" s="47">
        <v>64503622</v>
      </c>
      <c r="F40" s="47">
        <v>0</v>
      </c>
      <c r="G40" s="47">
        <v>99176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101196930</v>
      </c>
      <c r="P40" s="48">
        <f>(O40/P$72)</f>
        <v>66.657969689464565</v>
      </c>
      <c r="Q40" s="9"/>
    </row>
    <row r="41" spans="1:17" ht="15.75">
      <c r="A41" s="28" t="s">
        <v>55</v>
      </c>
      <c r="B41" s="29"/>
      <c r="C41" s="30"/>
      <c r="D41" s="31">
        <f>SUM(D42:D43)</f>
        <v>66878372</v>
      </c>
      <c r="E41" s="31">
        <f>SUM(E42:E43)</f>
        <v>57994340</v>
      </c>
      <c r="F41" s="31">
        <f>SUM(F42:F43)</f>
        <v>0</v>
      </c>
      <c r="G41" s="31">
        <f>SUM(G42:G43)</f>
        <v>21936170</v>
      </c>
      <c r="H41" s="31">
        <f>SUM(H42:H43)</f>
        <v>0</v>
      </c>
      <c r="I41" s="31">
        <f>SUM(I42:I43)</f>
        <v>0</v>
      </c>
      <c r="J41" s="31">
        <f>SUM(J42:J43)</f>
        <v>0</v>
      </c>
      <c r="K41" s="31">
        <f>SUM(K42:K43)</f>
        <v>0</v>
      </c>
      <c r="L41" s="31">
        <f>SUM(L42:L43)</f>
        <v>0</v>
      </c>
      <c r="M41" s="31">
        <f>SUM(M42:M43)</f>
        <v>0</v>
      </c>
      <c r="N41" s="31">
        <f>SUM(N42:N43)</f>
        <v>0</v>
      </c>
      <c r="O41" s="31">
        <f>SUM(D41:N41)</f>
        <v>146808882</v>
      </c>
      <c r="P41" s="43">
        <f>(O41/P$72)</f>
        <v>96.702360501451764</v>
      </c>
      <c r="Q41" s="9"/>
    </row>
    <row r="42" spans="1:17">
      <c r="A42" s="12"/>
      <c r="B42" s="44">
        <v>571</v>
      </c>
      <c r="C42" s="20" t="s">
        <v>56</v>
      </c>
      <c r="D42" s="47">
        <v>0</v>
      </c>
      <c r="E42" s="47">
        <v>49269403</v>
      </c>
      <c r="F42" s="47">
        <v>0</v>
      </c>
      <c r="G42" s="47">
        <v>3494689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52764092</v>
      </c>
      <c r="P42" s="48">
        <f>(O42/P$72)</f>
        <v>34.755473760203195</v>
      </c>
      <c r="Q42" s="9"/>
    </row>
    <row r="43" spans="1:17">
      <c r="A43" s="12"/>
      <c r="B43" s="44">
        <v>572</v>
      </c>
      <c r="C43" s="20" t="s">
        <v>57</v>
      </c>
      <c r="D43" s="47">
        <v>66878372</v>
      </c>
      <c r="E43" s="47">
        <v>8724937</v>
      </c>
      <c r="F43" s="47">
        <v>0</v>
      </c>
      <c r="G43" s="47">
        <v>18441481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94044790</v>
      </c>
      <c r="P43" s="48">
        <f>(O43/P$72)</f>
        <v>61.946886741248569</v>
      </c>
      <c r="Q43" s="9"/>
    </row>
    <row r="44" spans="1:17" ht="15.75">
      <c r="A44" s="28" t="s">
        <v>86</v>
      </c>
      <c r="B44" s="29"/>
      <c r="C44" s="30"/>
      <c r="D44" s="31">
        <f>SUM(D45:D47)</f>
        <v>439278621</v>
      </c>
      <c r="E44" s="31">
        <f>SUM(E45:E47)</f>
        <v>82213782</v>
      </c>
      <c r="F44" s="31">
        <f>SUM(F45:F47)</f>
        <v>39926</v>
      </c>
      <c r="G44" s="31">
        <f>SUM(G45:G47)</f>
        <v>6103284</v>
      </c>
      <c r="H44" s="31">
        <f>SUM(H45:H47)</f>
        <v>0</v>
      </c>
      <c r="I44" s="31">
        <f>SUM(I45:I47)</f>
        <v>6614253</v>
      </c>
      <c r="J44" s="31">
        <f>SUM(J45:J47)</f>
        <v>5013200</v>
      </c>
      <c r="K44" s="31">
        <f>SUM(K45:K47)</f>
        <v>0</v>
      </c>
      <c r="L44" s="31">
        <f>SUM(L45:L47)</f>
        <v>0</v>
      </c>
      <c r="M44" s="31">
        <f>SUM(M45:M47)</f>
        <v>0</v>
      </c>
      <c r="N44" s="31">
        <f>SUM(N45:N47)</f>
        <v>14374668</v>
      </c>
      <c r="O44" s="31">
        <f>SUM(D44:N44)</f>
        <v>553637734</v>
      </c>
      <c r="P44" s="43">
        <f>(O44/P$72)</f>
        <v>364.67872386954667</v>
      </c>
      <c r="Q44" s="9"/>
    </row>
    <row r="45" spans="1:17">
      <c r="A45" s="12"/>
      <c r="B45" s="44">
        <v>581</v>
      </c>
      <c r="C45" s="20" t="s">
        <v>177</v>
      </c>
      <c r="D45" s="47">
        <v>439278621</v>
      </c>
      <c r="E45" s="47">
        <v>82213782</v>
      </c>
      <c r="F45" s="47">
        <v>39926</v>
      </c>
      <c r="G45" s="47">
        <v>6103284</v>
      </c>
      <c r="H45" s="47">
        <v>0</v>
      </c>
      <c r="I45" s="47">
        <v>124500</v>
      </c>
      <c r="J45" s="47">
        <v>5013200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532773313</v>
      </c>
      <c r="P45" s="48">
        <f>(O45/P$72)</f>
        <v>350.93542214481818</v>
      </c>
      <c r="Q45" s="9"/>
    </row>
    <row r="46" spans="1:17">
      <c r="A46" s="12"/>
      <c r="B46" s="44">
        <v>590</v>
      </c>
      <c r="C46" s="20" t="s">
        <v>62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449823</v>
      </c>
      <c r="J46" s="47">
        <v>0</v>
      </c>
      <c r="K46" s="47">
        <v>0</v>
      </c>
      <c r="L46" s="47">
        <v>0</v>
      </c>
      <c r="M46" s="47">
        <v>0</v>
      </c>
      <c r="N46" s="47">
        <v>14374668</v>
      </c>
      <c r="O46" s="47">
        <f t="shared" ref="O46:O54" si="4">SUM(D46:N46)</f>
        <v>14824491</v>
      </c>
      <c r="P46" s="48">
        <f>(O46/P$72)</f>
        <v>9.7648265786298083</v>
      </c>
      <c r="Q46" s="9"/>
    </row>
    <row r="47" spans="1:17">
      <c r="A47" s="12"/>
      <c r="B47" s="44">
        <v>591</v>
      </c>
      <c r="C47" s="20" t="s">
        <v>63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6039930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6039930</v>
      </c>
      <c r="P47" s="48">
        <f>(O47/P$72)</f>
        <v>3.978475146098678</v>
      </c>
      <c r="Q47" s="9"/>
    </row>
    <row r="48" spans="1:17" ht="15.75">
      <c r="A48" s="28" t="s">
        <v>64</v>
      </c>
      <c r="B48" s="29"/>
      <c r="C48" s="30"/>
      <c r="D48" s="31">
        <f>SUM(D49:D69)</f>
        <v>63465826</v>
      </c>
      <c r="E48" s="31">
        <f>SUM(E49:E69)</f>
        <v>5746835</v>
      </c>
      <c r="F48" s="31">
        <f>SUM(F49:F69)</f>
        <v>0</v>
      </c>
      <c r="G48" s="31">
        <f>SUM(G49:G69)</f>
        <v>0</v>
      </c>
      <c r="H48" s="31">
        <f>SUM(H49:H69)</f>
        <v>0</v>
      </c>
      <c r="I48" s="31">
        <f>SUM(I49:I69)</f>
        <v>0</v>
      </c>
      <c r="J48" s="31">
        <f>SUM(J49:J69)</f>
        <v>0</v>
      </c>
      <c r="K48" s="31">
        <f>SUM(K49:K69)</f>
        <v>0</v>
      </c>
      <c r="L48" s="31">
        <f>SUM(L49:L69)</f>
        <v>0</v>
      </c>
      <c r="M48" s="31">
        <f>SUM(M49:M69)</f>
        <v>0</v>
      </c>
      <c r="N48" s="31">
        <f>SUM(N49:N69)</f>
        <v>0</v>
      </c>
      <c r="O48" s="31">
        <f>SUM(D48:N48)</f>
        <v>69212661</v>
      </c>
      <c r="P48" s="43">
        <f>(O48/P$72)</f>
        <v>45.590073325991071</v>
      </c>
      <c r="Q48" s="9"/>
    </row>
    <row r="49" spans="1:17">
      <c r="A49" s="12"/>
      <c r="B49" s="44">
        <v>601</v>
      </c>
      <c r="C49" s="20" t="s">
        <v>65</v>
      </c>
      <c r="D49" s="47">
        <v>3795429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3795429</v>
      </c>
      <c r="P49" s="48">
        <f>(O49/P$72)</f>
        <v>2.5000322760830271</v>
      </c>
      <c r="Q49" s="9"/>
    </row>
    <row r="50" spans="1:17">
      <c r="A50" s="12"/>
      <c r="B50" s="44">
        <v>602</v>
      </c>
      <c r="C50" s="20" t="s">
        <v>66</v>
      </c>
      <c r="D50" s="47">
        <v>12000</v>
      </c>
      <c r="E50" s="47">
        <v>452123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464123</v>
      </c>
      <c r="P50" s="48">
        <f>(O50/P$72)</f>
        <v>0.30571576495634167</v>
      </c>
      <c r="Q50" s="9"/>
    </row>
    <row r="51" spans="1:17">
      <c r="A51" s="12"/>
      <c r="B51" s="44">
        <v>603</v>
      </c>
      <c r="C51" s="20" t="s">
        <v>67</v>
      </c>
      <c r="D51" s="47">
        <v>12000</v>
      </c>
      <c r="E51" s="47">
        <v>250468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262468</v>
      </c>
      <c r="P51" s="48">
        <f>(O51/P$72)</f>
        <v>0.17288650938772929</v>
      </c>
      <c r="Q51" s="9"/>
    </row>
    <row r="52" spans="1:17">
      <c r="A52" s="12"/>
      <c r="B52" s="44">
        <v>604</v>
      </c>
      <c r="C52" s="20" t="s">
        <v>68</v>
      </c>
      <c r="D52" s="47">
        <v>2542077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2542077</v>
      </c>
      <c r="P52" s="48">
        <f>(O52/P$72)</f>
        <v>1.6744548635446252</v>
      </c>
      <c r="Q52" s="9"/>
    </row>
    <row r="53" spans="1:17">
      <c r="A53" s="12"/>
      <c r="B53" s="44">
        <v>605</v>
      </c>
      <c r="C53" s="20" t="s">
        <v>69</v>
      </c>
      <c r="D53" s="47">
        <v>392342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392342</v>
      </c>
      <c r="P53" s="48">
        <f>(O53/P$72)</f>
        <v>0.25843393810369447</v>
      </c>
      <c r="Q53" s="9"/>
    </row>
    <row r="54" spans="1:17">
      <c r="A54" s="12"/>
      <c r="B54" s="44">
        <v>608</v>
      </c>
      <c r="C54" s="20" t="s">
        <v>70</v>
      </c>
      <c r="D54" s="47">
        <v>829976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829976</v>
      </c>
      <c r="P54" s="48">
        <f>(O54/P$72)</f>
        <v>0.54670151605372852</v>
      </c>
      <c r="Q54" s="9"/>
    </row>
    <row r="55" spans="1:17">
      <c r="A55" s="12"/>
      <c r="B55" s="44">
        <v>614</v>
      </c>
      <c r="C55" s="20" t="s">
        <v>71</v>
      </c>
      <c r="D55" s="47">
        <v>4491524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6" si="5">SUM(D55:N55)</f>
        <v>4491524</v>
      </c>
      <c r="P55" s="48">
        <f>(O55/P$72)</f>
        <v>2.9585469702638472</v>
      </c>
      <c r="Q55" s="9"/>
    </row>
    <row r="56" spans="1:17">
      <c r="A56" s="12"/>
      <c r="B56" s="44">
        <v>622</v>
      </c>
      <c r="C56" s="20" t="s">
        <v>72</v>
      </c>
      <c r="D56" s="47">
        <v>903113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5"/>
        <v>903113</v>
      </c>
      <c r="P56" s="48">
        <f>(O56/P$72)</f>
        <v>0.59487653410198715</v>
      </c>
      <c r="Q56" s="9"/>
    </row>
    <row r="57" spans="1:17">
      <c r="A57" s="12"/>
      <c r="B57" s="44">
        <v>623</v>
      </c>
      <c r="C57" s="20" t="s">
        <v>73</v>
      </c>
      <c r="D57" s="47">
        <v>1625993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5"/>
        <v>1625993</v>
      </c>
      <c r="P57" s="48">
        <f>(O57/P$72)</f>
        <v>1.0710343891784222</v>
      </c>
      <c r="Q57" s="9"/>
    </row>
    <row r="58" spans="1:17">
      <c r="A58" s="12"/>
      <c r="B58" s="44">
        <v>634</v>
      </c>
      <c r="C58" s="20" t="s">
        <v>74</v>
      </c>
      <c r="D58" s="47">
        <v>3899541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5"/>
        <v>3899541</v>
      </c>
      <c r="P58" s="48">
        <f>(O58/P$72)</f>
        <v>2.5686103894735179</v>
      </c>
      <c r="Q58" s="9"/>
    </row>
    <row r="59" spans="1:17">
      <c r="A59" s="12"/>
      <c r="B59" s="44">
        <v>654</v>
      </c>
      <c r="C59" s="20" t="s">
        <v>107</v>
      </c>
      <c r="D59" s="47">
        <v>3012520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5"/>
        <v>3012520</v>
      </c>
      <c r="P59" s="48">
        <f>(O59/P$72)</f>
        <v>1.9843335845159114</v>
      </c>
      <c r="Q59" s="9"/>
    </row>
    <row r="60" spans="1:17">
      <c r="A60" s="12"/>
      <c r="B60" s="44">
        <v>674</v>
      </c>
      <c r="C60" s="20" t="s">
        <v>76</v>
      </c>
      <c r="D60" s="47">
        <v>1713021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1713021</v>
      </c>
      <c r="P60" s="48">
        <f>(O60/P$72)</f>
        <v>1.128359347417123</v>
      </c>
      <c r="Q60" s="9"/>
    </row>
    <row r="61" spans="1:17">
      <c r="A61" s="12"/>
      <c r="B61" s="44">
        <v>685</v>
      </c>
      <c r="C61" s="20" t="s">
        <v>77</v>
      </c>
      <c r="D61" s="47">
        <v>192880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192880</v>
      </c>
      <c r="P61" s="48">
        <f>(O61/P$72)</f>
        <v>0.12704920192444499</v>
      </c>
      <c r="Q61" s="9"/>
    </row>
    <row r="62" spans="1:17">
      <c r="A62" s="12"/>
      <c r="B62" s="44">
        <v>694</v>
      </c>
      <c r="C62" s="20" t="s">
        <v>78</v>
      </c>
      <c r="D62" s="47">
        <v>1465448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1465448</v>
      </c>
      <c r="P62" s="48">
        <f>(O62/P$72)</f>
        <v>0.96528410857410851</v>
      </c>
      <c r="Q62" s="9"/>
    </row>
    <row r="63" spans="1:17">
      <c r="A63" s="12"/>
      <c r="B63" s="44">
        <v>704</v>
      </c>
      <c r="C63" s="20" t="s">
        <v>79</v>
      </c>
      <c r="D63" s="47">
        <v>152542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152542</v>
      </c>
      <c r="P63" s="48">
        <f>(O63/P$72)</f>
        <v>0.10047873994171862</v>
      </c>
      <c r="Q63" s="9"/>
    </row>
    <row r="64" spans="1:17">
      <c r="A64" s="12"/>
      <c r="B64" s="44">
        <v>711</v>
      </c>
      <c r="C64" s="20" t="s">
        <v>81</v>
      </c>
      <c r="D64" s="47">
        <v>23127191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23127191</v>
      </c>
      <c r="P64" s="48">
        <f>(O64/P$72)</f>
        <v>15.233778304148728</v>
      </c>
      <c r="Q64" s="9"/>
    </row>
    <row r="65" spans="1:120">
      <c r="A65" s="12"/>
      <c r="B65" s="44">
        <v>713</v>
      </c>
      <c r="C65" s="20" t="s">
        <v>82</v>
      </c>
      <c r="D65" s="47">
        <v>3596974</v>
      </c>
      <c r="E65" s="47">
        <v>4597877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8194851</v>
      </c>
      <c r="P65" s="48">
        <f>(O65/P$72)</f>
        <v>5.3979120667759224</v>
      </c>
      <c r="Q65" s="9"/>
    </row>
    <row r="66" spans="1:120">
      <c r="A66" s="12"/>
      <c r="B66" s="44">
        <v>714</v>
      </c>
      <c r="C66" s="20" t="s">
        <v>83</v>
      </c>
      <c r="D66" s="47">
        <v>0</v>
      </c>
      <c r="E66" s="47">
        <v>446367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446367</v>
      </c>
      <c r="P66" s="48">
        <f>(O66/P$72)</f>
        <v>0.29401996638017802</v>
      </c>
      <c r="Q66" s="9"/>
    </row>
    <row r="67" spans="1:120">
      <c r="A67" s="12"/>
      <c r="B67" s="44">
        <v>724</v>
      </c>
      <c r="C67" s="20" t="s">
        <v>84</v>
      </c>
      <c r="D67" s="47">
        <v>2678712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ref="O67:O69" si="6">SUM(D67:N67)</f>
        <v>2678712</v>
      </c>
      <c r="P67" s="48">
        <f>(O67/P$72)</f>
        <v>1.7644557330227804</v>
      </c>
      <c r="Q67" s="9"/>
    </row>
    <row r="68" spans="1:120">
      <c r="A68" s="12"/>
      <c r="B68" s="44">
        <v>744</v>
      </c>
      <c r="C68" s="20" t="s">
        <v>87</v>
      </c>
      <c r="D68" s="47">
        <v>2327765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6"/>
        <v>2327765</v>
      </c>
      <c r="P68" s="48">
        <f>(O68/P$72)</f>
        <v>1.5332884981214003</v>
      </c>
      <c r="Q68" s="9"/>
    </row>
    <row r="69" spans="1:120" ht="15.75" thickBot="1">
      <c r="A69" s="12"/>
      <c r="B69" s="44">
        <v>764</v>
      </c>
      <c r="C69" s="20" t="s">
        <v>88</v>
      </c>
      <c r="D69" s="47">
        <v>6694778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6"/>
        <v>6694778</v>
      </c>
      <c r="P69" s="48">
        <f>(O69/P$72)</f>
        <v>4.4098206240218367</v>
      </c>
      <c r="Q69" s="9"/>
    </row>
    <row r="70" spans="1:120" ht="16.5" thickBot="1">
      <c r="A70" s="14" t="s">
        <v>10</v>
      </c>
      <c r="B70" s="23"/>
      <c r="C70" s="22"/>
      <c r="D70" s="15">
        <f>SUM(D5,D12,D21,D25,D29,D35,D41,D44,D48)</f>
        <v>1767384323</v>
      </c>
      <c r="E70" s="15">
        <f>SUM(E5,E12,E21,E25,E29,E35,E41,E44,E48)</f>
        <v>924713986.63</v>
      </c>
      <c r="F70" s="15">
        <f>SUM(F5,F12,F21,F25,F29,F35,F41,F44,F48)</f>
        <v>86100154</v>
      </c>
      <c r="G70" s="15">
        <f>SUM(G5,G12,G21,G25,G29,G35,G41,G44,G48)</f>
        <v>180424743</v>
      </c>
      <c r="H70" s="15">
        <f>SUM(H5,H12,H21,H25,H29,H35,H41,H44,H48)</f>
        <v>0</v>
      </c>
      <c r="I70" s="15">
        <f>SUM(I5,I12,I21,I25,I29,I35,I41,I44,I48)</f>
        <v>286694056</v>
      </c>
      <c r="J70" s="15">
        <f>SUM(J5,J12,J21,J25,J29,J35,J41,J44,J48)</f>
        <v>158849699</v>
      </c>
      <c r="K70" s="15">
        <f>SUM(K5,K12,K21,K25,K29,K35,K41,K44,K48)</f>
        <v>0</v>
      </c>
      <c r="L70" s="15">
        <f>SUM(L5,L12,L21,L25,L29,L35,L41,L44,L48)</f>
        <v>0</v>
      </c>
      <c r="M70" s="15">
        <f>SUM(M5,M12,M21,M25,M29,M35,M41,M44,M48)</f>
        <v>0</v>
      </c>
      <c r="N70" s="15">
        <f>SUM(N5,N12,N21,N25,N29,N35,N41,N44,N48)</f>
        <v>326619009</v>
      </c>
      <c r="O70" s="15">
        <f>SUM(D70:N70)</f>
        <v>3730785970.6300001</v>
      </c>
      <c r="P70" s="37">
        <f>(O70/P$72)</f>
        <v>2457.4521988773195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9" t="s">
        <v>179</v>
      </c>
      <c r="N72" s="49"/>
      <c r="O72" s="49"/>
      <c r="P72" s="41">
        <v>1518152</v>
      </c>
    </row>
    <row r="73" spans="1:120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2"/>
    </row>
    <row r="74" spans="1:120" ht="15.75" customHeight="1" thickBot="1">
      <c r="A74" s="53" t="s">
        <v>95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186115307</v>
      </c>
      <c r="E5" s="26">
        <f t="shared" si="0"/>
        <v>16084738</v>
      </c>
      <c r="F5" s="26">
        <f t="shared" si="0"/>
        <v>134127744</v>
      </c>
      <c r="G5" s="26">
        <f t="shared" si="0"/>
        <v>28848404</v>
      </c>
      <c r="H5" s="26">
        <f t="shared" si="0"/>
        <v>0</v>
      </c>
      <c r="I5" s="26">
        <f t="shared" si="0"/>
        <v>0</v>
      </c>
      <c r="J5" s="26">
        <f t="shared" si="0"/>
        <v>123467452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488643645</v>
      </c>
      <c r="O5" s="32">
        <f t="shared" ref="O5:O23" si="2">(N5/O$76)</f>
        <v>363.12779604236459</v>
      </c>
      <c r="P5" s="6"/>
    </row>
    <row r="6" spans="1:133">
      <c r="A6" s="12"/>
      <c r="B6" s="44">
        <v>511</v>
      </c>
      <c r="C6" s="20" t="s">
        <v>20</v>
      </c>
      <c r="D6" s="47">
        <v>13113256</v>
      </c>
      <c r="E6" s="47">
        <v>128644</v>
      </c>
      <c r="F6" s="47">
        <v>0</v>
      </c>
      <c r="G6" s="47">
        <v>11200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13253100</v>
      </c>
      <c r="O6" s="48">
        <f t="shared" si="2"/>
        <v>9.8488316444370465</v>
      </c>
      <c r="P6" s="9"/>
    </row>
    <row r="7" spans="1:133">
      <c r="A7" s="12"/>
      <c r="B7" s="44">
        <v>513</v>
      </c>
      <c r="C7" s="20" t="s">
        <v>21</v>
      </c>
      <c r="D7" s="47">
        <v>88161348</v>
      </c>
      <c r="E7" s="47">
        <v>2997724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91159072</v>
      </c>
      <c r="O7" s="48">
        <f t="shared" si="2"/>
        <v>67.743422519343781</v>
      </c>
      <c r="P7" s="9"/>
    </row>
    <row r="8" spans="1:133">
      <c r="A8" s="12"/>
      <c r="B8" s="44">
        <v>514</v>
      </c>
      <c r="C8" s="20" t="s">
        <v>22</v>
      </c>
      <c r="D8" s="47">
        <v>5255680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5255680</v>
      </c>
      <c r="O8" s="48">
        <f t="shared" si="2"/>
        <v>3.9056754643845513</v>
      </c>
      <c r="P8" s="9"/>
    </row>
    <row r="9" spans="1:133">
      <c r="A9" s="12"/>
      <c r="B9" s="44">
        <v>515</v>
      </c>
      <c r="C9" s="20" t="s">
        <v>23</v>
      </c>
      <c r="D9" s="47">
        <v>7246390</v>
      </c>
      <c r="E9" s="47">
        <v>6055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7252445</v>
      </c>
      <c r="O9" s="48">
        <f t="shared" si="2"/>
        <v>5.3895397918629779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134127744</v>
      </c>
      <c r="G10" s="47">
        <v>4653615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138781359</v>
      </c>
      <c r="O10" s="48">
        <f t="shared" si="2"/>
        <v>103.13317187504644</v>
      </c>
      <c r="P10" s="9"/>
    </row>
    <row r="11" spans="1:133">
      <c r="A11" s="12"/>
      <c r="B11" s="44">
        <v>519</v>
      </c>
      <c r="C11" s="20" t="s">
        <v>25</v>
      </c>
      <c r="D11" s="47">
        <v>72338633</v>
      </c>
      <c r="E11" s="47">
        <v>12952315</v>
      </c>
      <c r="F11" s="47">
        <v>0</v>
      </c>
      <c r="G11" s="47">
        <v>24183589</v>
      </c>
      <c r="H11" s="47">
        <v>0</v>
      </c>
      <c r="I11" s="47">
        <v>0</v>
      </c>
      <c r="J11" s="47">
        <v>123467452</v>
      </c>
      <c r="K11" s="47">
        <v>0</v>
      </c>
      <c r="L11" s="47">
        <v>0</v>
      </c>
      <c r="M11" s="47">
        <v>0</v>
      </c>
      <c r="N11" s="47">
        <f t="shared" si="1"/>
        <v>232941989</v>
      </c>
      <c r="O11" s="48">
        <f t="shared" si="2"/>
        <v>173.1071547472898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475996539</v>
      </c>
      <c r="E12" s="31">
        <f t="shared" si="3"/>
        <v>274318735</v>
      </c>
      <c r="F12" s="31">
        <f t="shared" si="3"/>
        <v>0</v>
      </c>
      <c r="G12" s="31">
        <f t="shared" si="3"/>
        <v>1811620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752126894</v>
      </c>
      <c r="O12" s="43">
        <f t="shared" si="2"/>
        <v>558.93120509611697</v>
      </c>
      <c r="P12" s="10"/>
    </row>
    <row r="13" spans="1:133">
      <c r="A13" s="12"/>
      <c r="B13" s="44">
        <v>521</v>
      </c>
      <c r="C13" s="20" t="s">
        <v>27</v>
      </c>
      <c r="D13" s="47">
        <v>324698644</v>
      </c>
      <c r="E13" s="47">
        <v>647045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325345689</v>
      </c>
      <c r="O13" s="48">
        <f t="shared" si="2"/>
        <v>241.77550287890182</v>
      </c>
      <c r="P13" s="9"/>
    </row>
    <row r="14" spans="1:133">
      <c r="A14" s="12"/>
      <c r="B14" s="44">
        <v>522</v>
      </c>
      <c r="C14" s="20" t="s">
        <v>28</v>
      </c>
      <c r="D14" s="47">
        <v>41852</v>
      </c>
      <c r="E14" s="47">
        <v>252363345</v>
      </c>
      <c r="F14" s="47">
        <v>0</v>
      </c>
      <c r="G14" s="47">
        <v>1058760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253463957</v>
      </c>
      <c r="O14" s="48">
        <f t="shared" si="2"/>
        <v>188.35773067628182</v>
      </c>
      <c r="P14" s="9"/>
    </row>
    <row r="15" spans="1:133">
      <c r="A15" s="12"/>
      <c r="B15" s="44">
        <v>523</v>
      </c>
      <c r="C15" s="20" t="s">
        <v>105</v>
      </c>
      <c r="D15" s="47">
        <v>135120000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135120000</v>
      </c>
      <c r="O15" s="48">
        <f t="shared" si="2"/>
        <v>100.41229084488411</v>
      </c>
      <c r="P15" s="9"/>
    </row>
    <row r="16" spans="1:133">
      <c r="A16" s="12"/>
      <c r="B16" s="44">
        <v>524</v>
      </c>
      <c r="C16" s="20" t="s">
        <v>30</v>
      </c>
      <c r="D16" s="47">
        <v>3735164</v>
      </c>
      <c r="E16" s="47">
        <v>10353200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14088364</v>
      </c>
      <c r="O16" s="48">
        <f t="shared" si="2"/>
        <v>10.469544874900791</v>
      </c>
      <c r="P16" s="9"/>
    </row>
    <row r="17" spans="1:16">
      <c r="A17" s="12"/>
      <c r="B17" s="44">
        <v>525</v>
      </c>
      <c r="C17" s="20" t="s">
        <v>31</v>
      </c>
      <c r="D17" s="47">
        <v>1890650</v>
      </c>
      <c r="E17" s="47">
        <v>7156503</v>
      </c>
      <c r="F17" s="47">
        <v>0</v>
      </c>
      <c r="G17" s="47">
        <v>752860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9800013</v>
      </c>
      <c r="O17" s="48">
        <f t="shared" si="2"/>
        <v>7.2827246568949473</v>
      </c>
      <c r="P17" s="9"/>
    </row>
    <row r="18" spans="1:16">
      <c r="A18" s="12"/>
      <c r="B18" s="44">
        <v>527</v>
      </c>
      <c r="C18" s="20" t="s">
        <v>32</v>
      </c>
      <c r="D18" s="47">
        <v>2539660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2539660</v>
      </c>
      <c r="O18" s="48">
        <f t="shared" si="2"/>
        <v>1.8873081599105861</v>
      </c>
      <c r="P18" s="9"/>
    </row>
    <row r="19" spans="1:16">
      <c r="A19" s="12"/>
      <c r="B19" s="44">
        <v>528</v>
      </c>
      <c r="C19" s="20" t="s">
        <v>33</v>
      </c>
      <c r="D19" s="47">
        <v>378497</v>
      </c>
      <c r="E19" s="47">
        <v>570740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949237</v>
      </c>
      <c r="O19" s="48">
        <f t="shared" si="2"/>
        <v>0.70541046273479324</v>
      </c>
      <c r="P19" s="9"/>
    </row>
    <row r="20" spans="1:16">
      <c r="A20" s="12"/>
      <c r="B20" s="44">
        <v>529</v>
      </c>
      <c r="C20" s="20" t="s">
        <v>34</v>
      </c>
      <c r="D20" s="47">
        <v>7592072</v>
      </c>
      <c r="E20" s="47">
        <v>3227902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10819974</v>
      </c>
      <c r="O20" s="48">
        <f t="shared" si="2"/>
        <v>8.0406925416080828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10821361</v>
      </c>
      <c r="E21" s="31">
        <f t="shared" si="5"/>
        <v>10867163</v>
      </c>
      <c r="F21" s="31">
        <f t="shared" si="5"/>
        <v>0</v>
      </c>
      <c r="G21" s="31">
        <f t="shared" si="5"/>
        <v>17912982</v>
      </c>
      <c r="H21" s="31">
        <f t="shared" si="5"/>
        <v>0</v>
      </c>
      <c r="I21" s="31">
        <f t="shared" si="5"/>
        <v>147918817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195252661</v>
      </c>
      <c r="N21" s="42">
        <f>SUM(D21:M21)</f>
        <v>382772984</v>
      </c>
      <c r="O21" s="43">
        <f t="shared" si="2"/>
        <v>284.4516888467449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195252661</v>
      </c>
      <c r="N22" s="47">
        <f>SUM(D22:M22)</f>
        <v>195252661</v>
      </c>
      <c r="O22" s="48">
        <f t="shared" si="2"/>
        <v>145.0989267656125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413240</v>
      </c>
      <c r="F23" s="47">
        <v>0</v>
      </c>
      <c r="G23" s="47">
        <v>417748</v>
      </c>
      <c r="H23" s="47">
        <v>0</v>
      </c>
      <c r="I23" s="47">
        <v>147918817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148749805</v>
      </c>
      <c r="O23" s="48">
        <f t="shared" si="2"/>
        <v>110.54106485183391</v>
      </c>
      <c r="P23" s="9"/>
    </row>
    <row r="24" spans="1:16">
      <c r="A24" s="12"/>
      <c r="B24" s="44">
        <v>537</v>
      </c>
      <c r="C24" s="20" t="s">
        <v>38</v>
      </c>
      <c r="D24" s="47">
        <v>10821361</v>
      </c>
      <c r="E24" s="47">
        <v>10453923</v>
      </c>
      <c r="F24" s="47">
        <v>0</v>
      </c>
      <c r="G24" s="47">
        <v>17494443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38769727</v>
      </c>
      <c r="O24" s="48">
        <f t="shared" ref="O24:O37" si="6">(N24/O$76)</f>
        <v>28.811109410159535</v>
      </c>
      <c r="P24" s="9"/>
    </row>
    <row r="25" spans="1:16">
      <c r="A25" s="12"/>
      <c r="B25" s="44">
        <v>539</v>
      </c>
      <c r="C25" s="20" t="s">
        <v>106</v>
      </c>
      <c r="D25" s="47">
        <v>0</v>
      </c>
      <c r="E25" s="47">
        <v>0</v>
      </c>
      <c r="F25" s="47">
        <v>0</v>
      </c>
      <c r="G25" s="47">
        <v>791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791</v>
      </c>
      <c r="O25" s="48">
        <f t="shared" si="6"/>
        <v>5.8781913897500984E-4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SUM(D27:D29)</f>
        <v>4235000</v>
      </c>
      <c r="E26" s="31">
        <f t="shared" si="7"/>
        <v>123826038</v>
      </c>
      <c r="F26" s="31">
        <f t="shared" si="7"/>
        <v>0</v>
      </c>
      <c r="G26" s="31">
        <f t="shared" si="7"/>
        <v>57776891</v>
      </c>
      <c r="H26" s="31">
        <f t="shared" si="7"/>
        <v>0</v>
      </c>
      <c r="I26" s="31">
        <f t="shared" si="7"/>
        <v>68360183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6" si="8">SUM(D26:M26)</f>
        <v>254198112</v>
      </c>
      <c r="O26" s="43">
        <f t="shared" si="6"/>
        <v>188.90330635260824</v>
      </c>
      <c r="P26" s="10"/>
    </row>
    <row r="27" spans="1:16">
      <c r="A27" s="12"/>
      <c r="B27" s="44">
        <v>541</v>
      </c>
      <c r="C27" s="20" t="s">
        <v>40</v>
      </c>
      <c r="D27" s="47">
        <v>0</v>
      </c>
      <c r="E27" s="47">
        <v>36195907</v>
      </c>
      <c r="F27" s="47">
        <v>0</v>
      </c>
      <c r="G27" s="47">
        <v>57776891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8"/>
        <v>93972798</v>
      </c>
      <c r="O27" s="48">
        <f t="shared" si="6"/>
        <v>69.83439849232937</v>
      </c>
      <c r="P27" s="9"/>
    </row>
    <row r="28" spans="1:16">
      <c r="A28" s="12"/>
      <c r="B28" s="44">
        <v>542</v>
      </c>
      <c r="C28" s="20" t="s">
        <v>41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68360183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8"/>
        <v>68360183</v>
      </c>
      <c r="O28" s="48">
        <f t="shared" si="6"/>
        <v>50.800788762622133</v>
      </c>
      <c r="P28" s="9"/>
    </row>
    <row r="29" spans="1:16">
      <c r="A29" s="12"/>
      <c r="B29" s="44">
        <v>544</v>
      </c>
      <c r="C29" s="20" t="s">
        <v>42</v>
      </c>
      <c r="D29" s="47">
        <v>4235000</v>
      </c>
      <c r="E29" s="47">
        <v>87630131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8"/>
        <v>91865131</v>
      </c>
      <c r="O29" s="48">
        <f t="shared" si="6"/>
        <v>68.268119097656751</v>
      </c>
      <c r="P29" s="9"/>
    </row>
    <row r="30" spans="1:16" ht="15.75">
      <c r="A30" s="28" t="s">
        <v>43</v>
      </c>
      <c r="B30" s="29"/>
      <c r="C30" s="30"/>
      <c r="D30" s="31">
        <f>SUM(D31:D35)</f>
        <v>22985436</v>
      </c>
      <c r="E30" s="31">
        <f t="shared" ref="E30:M30" si="9">SUM(E31:E35)</f>
        <v>68749530</v>
      </c>
      <c r="F30" s="31">
        <f t="shared" si="9"/>
        <v>0</v>
      </c>
      <c r="G30" s="31">
        <f t="shared" si="9"/>
        <v>887928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5917471</v>
      </c>
      <c r="N30" s="31">
        <f t="shared" si="8"/>
        <v>98540365</v>
      </c>
      <c r="O30" s="43">
        <f t="shared" si="6"/>
        <v>73.228713664454105</v>
      </c>
      <c r="P30" s="10"/>
    </row>
    <row r="31" spans="1:16">
      <c r="A31" s="13"/>
      <c r="B31" s="45">
        <v>551</v>
      </c>
      <c r="C31" s="21" t="s">
        <v>44</v>
      </c>
      <c r="D31" s="47">
        <v>283719</v>
      </c>
      <c r="E31" s="47">
        <v>210863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8"/>
        <v>494582</v>
      </c>
      <c r="O31" s="48">
        <f t="shared" si="6"/>
        <v>0.3675407906353203</v>
      </c>
      <c r="P31" s="9"/>
    </row>
    <row r="32" spans="1:16">
      <c r="A32" s="13"/>
      <c r="B32" s="45">
        <v>552</v>
      </c>
      <c r="C32" s="21" t="s">
        <v>45</v>
      </c>
      <c r="D32" s="47">
        <v>0</v>
      </c>
      <c r="E32" s="47">
        <v>20327263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8"/>
        <v>20327263</v>
      </c>
      <c r="O32" s="48">
        <f t="shared" si="6"/>
        <v>15.10588398783638</v>
      </c>
      <c r="P32" s="9"/>
    </row>
    <row r="33" spans="1:16">
      <c r="A33" s="13"/>
      <c r="B33" s="45">
        <v>553</v>
      </c>
      <c r="C33" s="21" t="s">
        <v>46</v>
      </c>
      <c r="D33" s="47">
        <v>148019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8"/>
        <v>148019</v>
      </c>
      <c r="O33" s="48">
        <f t="shared" si="6"/>
        <v>0.10999797867502148</v>
      </c>
      <c r="P33" s="9"/>
    </row>
    <row r="34" spans="1:16">
      <c r="A34" s="13"/>
      <c r="B34" s="45">
        <v>554</v>
      </c>
      <c r="C34" s="21" t="s">
        <v>47</v>
      </c>
      <c r="D34" s="47">
        <v>1149629</v>
      </c>
      <c r="E34" s="47">
        <v>42868982</v>
      </c>
      <c r="F34" s="47">
        <v>0</v>
      </c>
      <c r="G34" s="47">
        <v>876320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5917471</v>
      </c>
      <c r="N34" s="47">
        <f t="shared" si="8"/>
        <v>50812402</v>
      </c>
      <c r="O34" s="48">
        <f t="shared" si="6"/>
        <v>37.760432860799078</v>
      </c>
      <c r="P34" s="9"/>
    </row>
    <row r="35" spans="1:16">
      <c r="A35" s="13"/>
      <c r="B35" s="45">
        <v>559</v>
      </c>
      <c r="C35" s="21" t="s">
        <v>48</v>
      </c>
      <c r="D35" s="47">
        <v>21404069</v>
      </c>
      <c r="E35" s="47">
        <v>5342422</v>
      </c>
      <c r="F35" s="47">
        <v>0</v>
      </c>
      <c r="G35" s="47">
        <v>11608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8"/>
        <v>26758099</v>
      </c>
      <c r="O35" s="48">
        <f t="shared" si="6"/>
        <v>19.88485804650831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SUM(D37:D41)</f>
        <v>50432889</v>
      </c>
      <c r="E36" s="31">
        <f t="shared" si="10"/>
        <v>47624135</v>
      </c>
      <c r="F36" s="31">
        <f t="shared" si="10"/>
        <v>0</v>
      </c>
      <c r="G36" s="31">
        <f t="shared" si="10"/>
        <v>56994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98114018</v>
      </c>
      <c r="O36" s="43">
        <f t="shared" si="6"/>
        <v>72.911880634814949</v>
      </c>
      <c r="P36" s="10"/>
    </row>
    <row r="37" spans="1:16">
      <c r="A37" s="12"/>
      <c r="B37" s="44">
        <v>562</v>
      </c>
      <c r="C37" s="20" t="s">
        <v>50</v>
      </c>
      <c r="D37" s="47">
        <v>27040305</v>
      </c>
      <c r="E37" s="47">
        <v>9468504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4" si="11">SUM(D37:M37)</f>
        <v>36508809</v>
      </c>
      <c r="O37" s="48">
        <f t="shared" si="6"/>
        <v>27.13094395876497</v>
      </c>
      <c r="P37" s="9"/>
    </row>
    <row r="38" spans="1:16">
      <c r="A38" s="12"/>
      <c r="B38" s="44">
        <v>563</v>
      </c>
      <c r="C38" s="20" t="s">
        <v>51</v>
      </c>
      <c r="D38" s="47">
        <v>5316796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1"/>
        <v>5316796</v>
      </c>
      <c r="O38" s="48">
        <f t="shared" ref="O38:O69" si="12">(N38/O$76)</f>
        <v>3.9510928531299325</v>
      </c>
      <c r="P38" s="9"/>
    </row>
    <row r="39" spans="1:16">
      <c r="A39" s="12"/>
      <c r="B39" s="44">
        <v>564</v>
      </c>
      <c r="C39" s="20" t="s">
        <v>52</v>
      </c>
      <c r="D39" s="47">
        <v>4956125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1"/>
        <v>4956125</v>
      </c>
      <c r="O39" s="48">
        <f t="shared" si="12"/>
        <v>3.6830659041119103</v>
      </c>
      <c r="P39" s="9"/>
    </row>
    <row r="40" spans="1:16">
      <c r="A40" s="12"/>
      <c r="B40" s="44">
        <v>565</v>
      </c>
      <c r="C40" s="20" t="s">
        <v>53</v>
      </c>
      <c r="D40" s="47">
        <v>740744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1"/>
        <v>740744</v>
      </c>
      <c r="O40" s="48">
        <f t="shared" si="12"/>
        <v>0.55047218746005655</v>
      </c>
      <c r="P40" s="9"/>
    </row>
    <row r="41" spans="1:16">
      <c r="A41" s="12"/>
      <c r="B41" s="44">
        <v>569</v>
      </c>
      <c r="C41" s="20" t="s">
        <v>54</v>
      </c>
      <c r="D41" s="47">
        <v>12378919</v>
      </c>
      <c r="E41" s="47">
        <v>38155631</v>
      </c>
      <c r="F41" s="47">
        <v>0</v>
      </c>
      <c r="G41" s="47">
        <v>56994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11"/>
        <v>50591544</v>
      </c>
      <c r="O41" s="48">
        <f t="shared" si="12"/>
        <v>37.596305731348075</v>
      </c>
      <c r="P41" s="9"/>
    </row>
    <row r="42" spans="1:16" ht="15.75">
      <c r="A42" s="28" t="s">
        <v>55</v>
      </c>
      <c r="B42" s="29"/>
      <c r="C42" s="30"/>
      <c r="D42" s="31">
        <f t="shared" ref="D42:M42" si="13">SUM(D43:D44)</f>
        <v>51076227</v>
      </c>
      <c r="E42" s="31">
        <f t="shared" si="13"/>
        <v>47276511</v>
      </c>
      <c r="F42" s="31">
        <f t="shared" si="13"/>
        <v>0</v>
      </c>
      <c r="G42" s="31">
        <f t="shared" si="13"/>
        <v>21963965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120316703</v>
      </c>
      <c r="O42" s="43">
        <f t="shared" si="12"/>
        <v>89.411454818927922</v>
      </c>
      <c r="P42" s="9"/>
    </row>
    <row r="43" spans="1:16">
      <c r="A43" s="12"/>
      <c r="B43" s="44">
        <v>571</v>
      </c>
      <c r="C43" s="20" t="s">
        <v>56</v>
      </c>
      <c r="D43" s="47">
        <v>0</v>
      </c>
      <c r="E43" s="47">
        <v>40396023</v>
      </c>
      <c r="F43" s="47">
        <v>0</v>
      </c>
      <c r="G43" s="47">
        <v>4643612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1"/>
        <v>45039635</v>
      </c>
      <c r="O43" s="48">
        <f t="shared" si="12"/>
        <v>33.470492370984473</v>
      </c>
      <c r="P43" s="9"/>
    </row>
    <row r="44" spans="1:16">
      <c r="A44" s="12"/>
      <c r="B44" s="44">
        <v>572</v>
      </c>
      <c r="C44" s="20" t="s">
        <v>57</v>
      </c>
      <c r="D44" s="47">
        <v>51076227</v>
      </c>
      <c r="E44" s="47">
        <v>6880488</v>
      </c>
      <c r="F44" s="47">
        <v>0</v>
      </c>
      <c r="G44" s="47">
        <v>17320353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1"/>
        <v>75277068</v>
      </c>
      <c r="O44" s="48">
        <f t="shared" si="12"/>
        <v>55.940962447943448</v>
      </c>
      <c r="P44" s="9"/>
    </row>
    <row r="45" spans="1:16" ht="15.75">
      <c r="A45" s="28" t="s">
        <v>86</v>
      </c>
      <c r="B45" s="29"/>
      <c r="C45" s="30"/>
      <c r="D45" s="31">
        <f t="shared" ref="D45:M45" si="14">SUM(D46:D48)</f>
        <v>153896626</v>
      </c>
      <c r="E45" s="31">
        <f t="shared" si="14"/>
        <v>26439846</v>
      </c>
      <c r="F45" s="31">
        <f t="shared" si="14"/>
        <v>100000</v>
      </c>
      <c r="G45" s="31">
        <f t="shared" si="14"/>
        <v>7947565</v>
      </c>
      <c r="H45" s="31">
        <f t="shared" si="14"/>
        <v>0</v>
      </c>
      <c r="I45" s="31">
        <f t="shared" si="14"/>
        <v>19776040</v>
      </c>
      <c r="J45" s="31">
        <f t="shared" si="14"/>
        <v>11107611</v>
      </c>
      <c r="K45" s="31">
        <f t="shared" si="14"/>
        <v>0</v>
      </c>
      <c r="L45" s="31">
        <f t="shared" si="14"/>
        <v>0</v>
      </c>
      <c r="M45" s="31">
        <f t="shared" si="14"/>
        <v>21635772</v>
      </c>
      <c r="N45" s="31">
        <f>SUM(D45:M45)</f>
        <v>240903460</v>
      </c>
      <c r="O45" s="43">
        <f t="shared" si="12"/>
        <v>179.02359599658752</v>
      </c>
      <c r="P45" s="9"/>
    </row>
    <row r="46" spans="1:16">
      <c r="A46" s="12"/>
      <c r="B46" s="44">
        <v>581</v>
      </c>
      <c r="C46" s="20" t="s">
        <v>58</v>
      </c>
      <c r="D46" s="47">
        <v>153860235</v>
      </c>
      <c r="E46" s="47">
        <v>26439846</v>
      </c>
      <c r="F46" s="47">
        <v>100000</v>
      </c>
      <c r="G46" s="47">
        <v>7947565</v>
      </c>
      <c r="H46" s="47">
        <v>0</v>
      </c>
      <c r="I46" s="47">
        <v>187421</v>
      </c>
      <c r="J46" s="47">
        <v>11107611</v>
      </c>
      <c r="K46" s="47">
        <v>0</v>
      </c>
      <c r="L46" s="47">
        <v>0</v>
      </c>
      <c r="M46" s="47">
        <v>0</v>
      </c>
      <c r="N46" s="47">
        <f>SUM(D46:M46)</f>
        <v>199642678</v>
      </c>
      <c r="O46" s="48">
        <f t="shared" si="12"/>
        <v>148.36129846349576</v>
      </c>
      <c r="P46" s="9"/>
    </row>
    <row r="47" spans="1:16">
      <c r="A47" s="12"/>
      <c r="B47" s="44">
        <v>590</v>
      </c>
      <c r="C47" s="20" t="s">
        <v>62</v>
      </c>
      <c r="D47" s="47">
        <v>36391</v>
      </c>
      <c r="E47" s="47">
        <v>0</v>
      </c>
      <c r="F47" s="47">
        <v>0</v>
      </c>
      <c r="G47" s="47">
        <v>0</v>
      </c>
      <c r="H47" s="47">
        <v>0</v>
      </c>
      <c r="I47" s="47">
        <v>5999253</v>
      </c>
      <c r="J47" s="47">
        <v>0</v>
      </c>
      <c r="K47" s="47">
        <v>0</v>
      </c>
      <c r="L47" s="47">
        <v>0</v>
      </c>
      <c r="M47" s="47">
        <v>21635772</v>
      </c>
      <c r="N47" s="47">
        <f t="shared" ref="N47:N55" si="15">SUM(D47:M47)</f>
        <v>27671416</v>
      </c>
      <c r="O47" s="48">
        <f t="shared" si="12"/>
        <v>20.563575129379661</v>
      </c>
      <c r="P47" s="9"/>
    </row>
    <row r="48" spans="1:16">
      <c r="A48" s="12"/>
      <c r="B48" s="44">
        <v>591</v>
      </c>
      <c r="C48" s="20" t="s">
        <v>63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13589366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5"/>
        <v>13589366</v>
      </c>
      <c r="O48" s="48">
        <f t="shared" si="12"/>
        <v>10.098722403712104</v>
      </c>
      <c r="P48" s="9"/>
    </row>
    <row r="49" spans="1:16" ht="15.75">
      <c r="A49" s="28" t="s">
        <v>64</v>
      </c>
      <c r="B49" s="29"/>
      <c r="C49" s="30"/>
      <c r="D49" s="31">
        <f t="shared" ref="D49:M49" si="16">SUM(D50:D73)</f>
        <v>64934861</v>
      </c>
      <c r="E49" s="31">
        <f t="shared" si="16"/>
        <v>5347390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70282251</v>
      </c>
      <c r="O49" s="43">
        <f t="shared" si="12"/>
        <v>52.229143196012046</v>
      </c>
      <c r="P49" s="9"/>
    </row>
    <row r="50" spans="1:16">
      <c r="A50" s="12"/>
      <c r="B50" s="44">
        <v>601</v>
      </c>
      <c r="C50" s="20" t="s">
        <v>65</v>
      </c>
      <c r="D50" s="47">
        <v>2095762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5"/>
        <v>2095762</v>
      </c>
      <c r="O50" s="48">
        <f t="shared" si="12"/>
        <v>1.5574323822206633</v>
      </c>
      <c r="P50" s="9"/>
    </row>
    <row r="51" spans="1:16">
      <c r="A51" s="12"/>
      <c r="B51" s="44">
        <v>602</v>
      </c>
      <c r="C51" s="20" t="s">
        <v>66</v>
      </c>
      <c r="D51" s="47">
        <v>12000</v>
      </c>
      <c r="E51" s="47">
        <v>212552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5"/>
        <v>224552</v>
      </c>
      <c r="O51" s="48">
        <f t="shared" si="12"/>
        <v>0.16687226712404099</v>
      </c>
      <c r="P51" s="9"/>
    </row>
    <row r="52" spans="1:16">
      <c r="A52" s="12"/>
      <c r="B52" s="44">
        <v>603</v>
      </c>
      <c r="C52" s="20" t="s">
        <v>67</v>
      </c>
      <c r="D52" s="47">
        <v>12000</v>
      </c>
      <c r="E52" s="47">
        <v>179837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5"/>
        <v>191837</v>
      </c>
      <c r="O52" s="48">
        <f t="shared" si="12"/>
        <v>0.14256063231801386</v>
      </c>
      <c r="P52" s="9"/>
    </row>
    <row r="53" spans="1:16">
      <c r="A53" s="12"/>
      <c r="B53" s="44">
        <v>604</v>
      </c>
      <c r="C53" s="20" t="s">
        <v>68</v>
      </c>
      <c r="D53" s="47">
        <v>3487514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5"/>
        <v>3487514</v>
      </c>
      <c r="O53" s="48">
        <f t="shared" si="12"/>
        <v>2.591690868069902</v>
      </c>
      <c r="P53" s="9"/>
    </row>
    <row r="54" spans="1:16">
      <c r="A54" s="12"/>
      <c r="B54" s="44">
        <v>605</v>
      </c>
      <c r="C54" s="20" t="s">
        <v>69</v>
      </c>
      <c r="D54" s="47">
        <v>287803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5"/>
        <v>287803</v>
      </c>
      <c r="O54" s="48">
        <f t="shared" si="12"/>
        <v>0.21387624735072663</v>
      </c>
      <c r="P54" s="9"/>
    </row>
    <row r="55" spans="1:16">
      <c r="A55" s="12"/>
      <c r="B55" s="44">
        <v>608</v>
      </c>
      <c r="C55" s="20" t="s">
        <v>70</v>
      </c>
      <c r="D55" s="47">
        <v>800922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5"/>
        <v>800922</v>
      </c>
      <c r="O55" s="48">
        <f t="shared" si="12"/>
        <v>0.59519251634152071</v>
      </c>
      <c r="P55" s="9"/>
    </row>
    <row r="56" spans="1:16">
      <c r="A56" s="12"/>
      <c r="B56" s="44">
        <v>614</v>
      </c>
      <c r="C56" s="20" t="s">
        <v>71</v>
      </c>
      <c r="D56" s="47">
        <v>4034003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9" si="17">SUM(D56:M56)</f>
        <v>4034003</v>
      </c>
      <c r="O56" s="48">
        <f t="shared" si="12"/>
        <v>2.9978055247567723</v>
      </c>
      <c r="P56" s="9"/>
    </row>
    <row r="57" spans="1:16">
      <c r="A57" s="12"/>
      <c r="B57" s="44">
        <v>622</v>
      </c>
      <c r="C57" s="20" t="s">
        <v>72</v>
      </c>
      <c r="D57" s="47">
        <v>549403</v>
      </c>
      <c r="E57" s="47">
        <v>157914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7"/>
        <v>707317</v>
      </c>
      <c r="O57" s="48">
        <f t="shared" si="12"/>
        <v>0.52563144111553362</v>
      </c>
      <c r="P57" s="9"/>
    </row>
    <row r="58" spans="1:16">
      <c r="A58" s="12"/>
      <c r="B58" s="44">
        <v>623</v>
      </c>
      <c r="C58" s="20" t="s">
        <v>73</v>
      </c>
      <c r="D58" s="47">
        <v>1096633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7"/>
        <v>1096633</v>
      </c>
      <c r="O58" s="48">
        <f t="shared" si="12"/>
        <v>0.81494546881363084</v>
      </c>
      <c r="P58" s="9"/>
    </row>
    <row r="59" spans="1:16">
      <c r="A59" s="12"/>
      <c r="B59" s="44">
        <v>634</v>
      </c>
      <c r="C59" s="20" t="s">
        <v>74</v>
      </c>
      <c r="D59" s="47">
        <v>5476656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7"/>
        <v>5476656</v>
      </c>
      <c r="O59" s="48">
        <f t="shared" si="12"/>
        <v>4.0698902836691806</v>
      </c>
      <c r="P59" s="9"/>
    </row>
    <row r="60" spans="1:16">
      <c r="A60" s="12"/>
      <c r="B60" s="44">
        <v>654</v>
      </c>
      <c r="C60" s="20" t="s">
        <v>107</v>
      </c>
      <c r="D60" s="47">
        <v>2050500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7"/>
        <v>2050500</v>
      </c>
      <c r="O60" s="48">
        <f t="shared" si="12"/>
        <v>1.5237966428170135</v>
      </c>
      <c r="P60" s="9"/>
    </row>
    <row r="61" spans="1:16">
      <c r="A61" s="12"/>
      <c r="B61" s="44">
        <v>667</v>
      </c>
      <c r="C61" s="20" t="s">
        <v>108</v>
      </c>
      <c r="D61" s="47">
        <v>114255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7"/>
        <v>114255</v>
      </c>
      <c r="O61" s="48">
        <f t="shared" si="12"/>
        <v>8.4906796110732943E-2</v>
      </c>
      <c r="P61" s="9"/>
    </row>
    <row r="62" spans="1:16">
      <c r="A62" s="12"/>
      <c r="B62" s="44">
        <v>669</v>
      </c>
      <c r="C62" s="20" t="s">
        <v>109</v>
      </c>
      <c r="D62" s="47">
        <v>205000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7"/>
        <v>205000</v>
      </c>
      <c r="O62" s="48">
        <f t="shared" si="12"/>
        <v>0.15234250757253734</v>
      </c>
      <c r="P62" s="9"/>
    </row>
    <row r="63" spans="1:16">
      <c r="A63" s="12"/>
      <c r="B63" s="44">
        <v>674</v>
      </c>
      <c r="C63" s="20" t="s">
        <v>76</v>
      </c>
      <c r="D63" s="47">
        <v>1146586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7"/>
        <v>1146586</v>
      </c>
      <c r="O63" s="48">
        <f t="shared" si="12"/>
        <v>0.85206725067105016</v>
      </c>
      <c r="P63" s="9"/>
    </row>
    <row r="64" spans="1:16">
      <c r="A64" s="12"/>
      <c r="B64" s="44">
        <v>685</v>
      </c>
      <c r="C64" s="20" t="s">
        <v>77</v>
      </c>
      <c r="D64" s="47">
        <v>121055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7"/>
        <v>121055</v>
      </c>
      <c r="O64" s="48">
        <f t="shared" si="12"/>
        <v>8.9960108557041493E-2</v>
      </c>
      <c r="P64" s="9"/>
    </row>
    <row r="65" spans="1:119">
      <c r="A65" s="12"/>
      <c r="B65" s="44">
        <v>694</v>
      </c>
      <c r="C65" s="20" t="s">
        <v>78</v>
      </c>
      <c r="D65" s="47">
        <v>1944705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7"/>
        <v>1944705</v>
      </c>
      <c r="O65" s="48">
        <f t="shared" si="12"/>
        <v>1.4451767618968352</v>
      </c>
      <c r="P65" s="9"/>
    </row>
    <row r="66" spans="1:119">
      <c r="A66" s="12"/>
      <c r="B66" s="44">
        <v>704</v>
      </c>
      <c r="C66" s="20" t="s">
        <v>79</v>
      </c>
      <c r="D66" s="47">
        <v>154530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7"/>
        <v>154530</v>
      </c>
      <c r="O66" s="48">
        <f t="shared" si="12"/>
        <v>0.11483652534236191</v>
      </c>
      <c r="P66" s="9"/>
    </row>
    <row r="67" spans="1:119">
      <c r="A67" s="12"/>
      <c r="B67" s="44">
        <v>711</v>
      </c>
      <c r="C67" s="20" t="s">
        <v>110</v>
      </c>
      <c r="D67" s="47">
        <v>23445311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23445311</v>
      </c>
      <c r="O67" s="48">
        <f t="shared" si="12"/>
        <v>17.423012041746304</v>
      </c>
      <c r="P67" s="9"/>
    </row>
    <row r="68" spans="1:119">
      <c r="A68" s="12"/>
      <c r="B68" s="44">
        <v>713</v>
      </c>
      <c r="C68" s="20" t="s">
        <v>111</v>
      </c>
      <c r="D68" s="47">
        <v>3246873</v>
      </c>
      <c r="E68" s="47">
        <v>3551765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6798638</v>
      </c>
      <c r="O68" s="48">
        <f t="shared" si="12"/>
        <v>5.0523002975509268</v>
      </c>
      <c r="P68" s="9"/>
    </row>
    <row r="69" spans="1:119">
      <c r="A69" s="12"/>
      <c r="B69" s="44">
        <v>714</v>
      </c>
      <c r="C69" s="20" t="s">
        <v>112</v>
      </c>
      <c r="D69" s="47">
        <v>0</v>
      </c>
      <c r="E69" s="47">
        <v>287301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287301</v>
      </c>
      <c r="O69" s="48">
        <f t="shared" si="12"/>
        <v>0.21350319399071974</v>
      </c>
      <c r="P69" s="9"/>
    </row>
    <row r="70" spans="1:119">
      <c r="A70" s="12"/>
      <c r="B70" s="44">
        <v>724</v>
      </c>
      <c r="C70" s="20" t="s">
        <v>84</v>
      </c>
      <c r="D70" s="47">
        <v>3338609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3338609</v>
      </c>
      <c r="O70" s="48">
        <f>(N70/O$76)</f>
        <v>2.4810344725084938</v>
      </c>
      <c r="P70" s="9"/>
    </row>
    <row r="71" spans="1:119">
      <c r="A71" s="12"/>
      <c r="B71" s="44">
        <v>732</v>
      </c>
      <c r="C71" s="20" t="s">
        <v>85</v>
      </c>
      <c r="D71" s="47">
        <v>0</v>
      </c>
      <c r="E71" s="47">
        <v>958021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958021</v>
      </c>
      <c r="O71" s="48">
        <f>(N71/O$76)</f>
        <v>0.71193815340073063</v>
      </c>
      <c r="P71" s="9"/>
    </row>
    <row r="72" spans="1:119">
      <c r="A72" s="12"/>
      <c r="B72" s="44">
        <v>744</v>
      </c>
      <c r="C72" s="20" t="s">
        <v>87</v>
      </c>
      <c r="D72" s="47">
        <v>2530241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2530241</v>
      </c>
      <c r="O72" s="48">
        <f>(N72/O$76)</f>
        <v>1.8803085790382654</v>
      </c>
      <c r="P72" s="9"/>
    </row>
    <row r="73" spans="1:119" ht="15.75" thickBot="1">
      <c r="A73" s="12"/>
      <c r="B73" s="44">
        <v>764</v>
      </c>
      <c r="C73" s="20" t="s">
        <v>88</v>
      </c>
      <c r="D73" s="47">
        <v>8784500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8784500</v>
      </c>
      <c r="O73" s="48">
        <f>(N73/O$76)</f>
        <v>6.5280622330290443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8">SUM(D5,D12,D21,D26,D30,D36,D42,D45,D49)</f>
        <v>1020494246</v>
      </c>
      <c r="E74" s="15">
        <f t="shared" si="18"/>
        <v>620534086</v>
      </c>
      <c r="F74" s="15">
        <f t="shared" si="18"/>
        <v>134227744</v>
      </c>
      <c r="G74" s="15">
        <f t="shared" si="18"/>
        <v>137206349</v>
      </c>
      <c r="H74" s="15">
        <f t="shared" si="18"/>
        <v>0</v>
      </c>
      <c r="I74" s="15">
        <f t="shared" si="18"/>
        <v>236055040</v>
      </c>
      <c r="J74" s="15">
        <f t="shared" si="18"/>
        <v>134575063</v>
      </c>
      <c r="K74" s="15">
        <f t="shared" si="18"/>
        <v>0</v>
      </c>
      <c r="L74" s="15">
        <f t="shared" si="18"/>
        <v>0</v>
      </c>
      <c r="M74" s="15">
        <f t="shared" si="18"/>
        <v>222805904</v>
      </c>
      <c r="N74" s="15">
        <f>SUM(D74:M74)</f>
        <v>2505898432</v>
      </c>
      <c r="O74" s="37">
        <f>(N74/O$76)</f>
        <v>1862.2187846486313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9" t="s">
        <v>113</v>
      </c>
      <c r="M76" s="49"/>
      <c r="N76" s="49"/>
      <c r="O76" s="41">
        <v>1345652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95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180871202</v>
      </c>
      <c r="E5" s="26">
        <f t="shared" si="0"/>
        <v>3222890</v>
      </c>
      <c r="F5" s="26">
        <f t="shared" si="0"/>
        <v>131907146</v>
      </c>
      <c r="G5" s="26">
        <f t="shared" si="0"/>
        <v>42547933</v>
      </c>
      <c r="H5" s="26">
        <f t="shared" si="0"/>
        <v>0</v>
      </c>
      <c r="I5" s="26">
        <f t="shared" si="0"/>
        <v>0</v>
      </c>
      <c r="J5" s="26">
        <f t="shared" si="0"/>
        <v>123450580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481999751</v>
      </c>
      <c r="O5" s="32">
        <f t="shared" ref="O5:O36" si="2">(N5/O$75)</f>
        <v>360.93630144936219</v>
      </c>
      <c r="P5" s="6"/>
    </row>
    <row r="6" spans="1:133">
      <c r="A6" s="12"/>
      <c r="B6" s="44">
        <v>511</v>
      </c>
      <c r="C6" s="20" t="s">
        <v>20</v>
      </c>
      <c r="D6" s="47">
        <v>10878839</v>
      </c>
      <c r="E6" s="47">
        <v>67670</v>
      </c>
      <c r="F6" s="47">
        <v>0</v>
      </c>
      <c r="G6" s="47">
        <v>106250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11052759</v>
      </c>
      <c r="O6" s="48">
        <f t="shared" si="2"/>
        <v>8.2766473343492475</v>
      </c>
      <c r="P6" s="9"/>
    </row>
    <row r="7" spans="1:133">
      <c r="A7" s="12"/>
      <c r="B7" s="44">
        <v>513</v>
      </c>
      <c r="C7" s="20" t="s">
        <v>21</v>
      </c>
      <c r="D7" s="47">
        <v>86136769</v>
      </c>
      <c r="E7" s="47">
        <v>3151945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89288714</v>
      </c>
      <c r="O7" s="48">
        <f t="shared" si="2"/>
        <v>66.86214697303835</v>
      </c>
      <c r="P7" s="9"/>
    </row>
    <row r="8" spans="1:133">
      <c r="A8" s="12"/>
      <c r="B8" s="44">
        <v>514</v>
      </c>
      <c r="C8" s="20" t="s">
        <v>22</v>
      </c>
      <c r="D8" s="47">
        <v>5224353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5224353</v>
      </c>
      <c r="O8" s="48">
        <f t="shared" si="2"/>
        <v>3.9121568950476071</v>
      </c>
      <c r="P8" s="9"/>
    </row>
    <row r="9" spans="1:133">
      <c r="A9" s="12"/>
      <c r="B9" s="44">
        <v>515</v>
      </c>
      <c r="C9" s="20" t="s">
        <v>23</v>
      </c>
      <c r="D9" s="47">
        <v>8273191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8273191</v>
      </c>
      <c r="O9" s="48">
        <f t="shared" si="2"/>
        <v>6.1952209612742104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131907146</v>
      </c>
      <c r="G10" s="47">
        <v>220899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132128045</v>
      </c>
      <c r="O10" s="48">
        <f t="shared" si="2"/>
        <v>98.941561237517931</v>
      </c>
      <c r="P10" s="9"/>
    </row>
    <row r="11" spans="1:133">
      <c r="A11" s="12"/>
      <c r="B11" s="44">
        <v>519</v>
      </c>
      <c r="C11" s="20" t="s">
        <v>25</v>
      </c>
      <c r="D11" s="47">
        <v>70358050</v>
      </c>
      <c r="E11" s="47">
        <v>3275</v>
      </c>
      <c r="F11" s="47">
        <v>0</v>
      </c>
      <c r="G11" s="47">
        <v>42220784</v>
      </c>
      <c r="H11" s="47">
        <v>0</v>
      </c>
      <c r="I11" s="47">
        <v>0</v>
      </c>
      <c r="J11" s="47">
        <v>123450580</v>
      </c>
      <c r="K11" s="47">
        <v>0</v>
      </c>
      <c r="L11" s="47">
        <v>0</v>
      </c>
      <c r="M11" s="47">
        <v>0</v>
      </c>
      <c r="N11" s="47">
        <f t="shared" si="1"/>
        <v>236032689</v>
      </c>
      <c r="O11" s="48">
        <f t="shared" si="2"/>
        <v>176.74856804813484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467218740</v>
      </c>
      <c r="E12" s="31">
        <f t="shared" si="3"/>
        <v>254033554</v>
      </c>
      <c r="F12" s="31">
        <f t="shared" si="3"/>
        <v>0</v>
      </c>
      <c r="G12" s="31">
        <f t="shared" si="3"/>
        <v>10890031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732142325</v>
      </c>
      <c r="O12" s="43">
        <f t="shared" si="2"/>
        <v>548.2507872084708</v>
      </c>
      <c r="P12" s="10"/>
    </row>
    <row r="13" spans="1:133">
      <c r="A13" s="12"/>
      <c r="B13" s="44">
        <v>521</v>
      </c>
      <c r="C13" s="20" t="s">
        <v>27</v>
      </c>
      <c r="D13" s="47">
        <v>317620392</v>
      </c>
      <c r="E13" s="47">
        <v>530384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318150776</v>
      </c>
      <c r="O13" s="48">
        <f t="shared" si="2"/>
        <v>238.24112803884935</v>
      </c>
      <c r="P13" s="9"/>
    </row>
    <row r="14" spans="1:133">
      <c r="A14" s="12"/>
      <c r="B14" s="44">
        <v>522</v>
      </c>
      <c r="C14" s="20" t="s">
        <v>28</v>
      </c>
      <c r="D14" s="47">
        <v>41852</v>
      </c>
      <c r="E14" s="47">
        <v>228305026</v>
      </c>
      <c r="F14" s="47">
        <v>0</v>
      </c>
      <c r="G14" s="47">
        <v>10693490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239040368</v>
      </c>
      <c r="O14" s="48">
        <f t="shared" si="2"/>
        <v>179.00081098385147</v>
      </c>
      <c r="P14" s="9"/>
    </row>
    <row r="15" spans="1:133">
      <c r="A15" s="12"/>
      <c r="B15" s="44">
        <v>523</v>
      </c>
      <c r="C15" s="20" t="s">
        <v>29</v>
      </c>
      <c r="D15" s="47">
        <v>129599034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129599034</v>
      </c>
      <c r="O15" s="48">
        <f t="shared" si="2"/>
        <v>97.047759685191494</v>
      </c>
      <c r="P15" s="9"/>
    </row>
    <row r="16" spans="1:133">
      <c r="A16" s="12"/>
      <c r="B16" s="44">
        <v>524</v>
      </c>
      <c r="C16" s="20" t="s">
        <v>30</v>
      </c>
      <c r="D16" s="47">
        <v>3736845</v>
      </c>
      <c r="E16" s="47">
        <v>9417033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13153878</v>
      </c>
      <c r="O16" s="48">
        <f t="shared" si="2"/>
        <v>9.8500301404432324</v>
      </c>
      <c r="P16" s="9"/>
    </row>
    <row r="17" spans="1:16">
      <c r="A17" s="12"/>
      <c r="B17" s="44">
        <v>525</v>
      </c>
      <c r="C17" s="20" t="s">
        <v>31</v>
      </c>
      <c r="D17" s="47">
        <v>5072705</v>
      </c>
      <c r="E17" s="47">
        <v>12135680</v>
      </c>
      <c r="F17" s="47">
        <v>0</v>
      </c>
      <c r="G17" s="47">
        <v>196541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17404926</v>
      </c>
      <c r="O17" s="48">
        <f t="shared" si="2"/>
        <v>13.033346188263573</v>
      </c>
      <c r="P17" s="9"/>
    </row>
    <row r="18" spans="1:16">
      <c r="A18" s="12"/>
      <c r="B18" s="44">
        <v>527</v>
      </c>
      <c r="C18" s="20" t="s">
        <v>32</v>
      </c>
      <c r="D18" s="47">
        <v>2481169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2481169</v>
      </c>
      <c r="O18" s="48">
        <f t="shared" si="2"/>
        <v>1.857975984993429</v>
      </c>
      <c r="P18" s="9"/>
    </row>
    <row r="19" spans="1:16">
      <c r="A19" s="12"/>
      <c r="B19" s="44">
        <v>528</v>
      </c>
      <c r="C19" s="20" t="s">
        <v>33</v>
      </c>
      <c r="D19" s="47">
        <v>297110</v>
      </c>
      <c r="E19" s="47">
        <v>559774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856884</v>
      </c>
      <c r="O19" s="48">
        <f t="shared" si="2"/>
        <v>0.64166120644144331</v>
      </c>
      <c r="P19" s="9"/>
    </row>
    <row r="20" spans="1:16">
      <c r="A20" s="12"/>
      <c r="B20" s="44">
        <v>529</v>
      </c>
      <c r="C20" s="20" t="s">
        <v>34</v>
      </c>
      <c r="D20" s="47">
        <v>8369633</v>
      </c>
      <c r="E20" s="47">
        <v>3085657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11455290</v>
      </c>
      <c r="O20" s="48">
        <f t="shared" si="2"/>
        <v>8.5780749804367922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11072328</v>
      </c>
      <c r="E21" s="31">
        <f t="shared" si="5"/>
        <v>12669761</v>
      </c>
      <c r="F21" s="31">
        <f t="shared" si="5"/>
        <v>0</v>
      </c>
      <c r="G21" s="31">
        <f t="shared" si="5"/>
        <v>8574426</v>
      </c>
      <c r="H21" s="31">
        <f t="shared" si="5"/>
        <v>0</v>
      </c>
      <c r="I21" s="31">
        <f t="shared" si="5"/>
        <v>141272134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188363877</v>
      </c>
      <c r="N21" s="42">
        <f>SUM(D21:M21)</f>
        <v>361952526</v>
      </c>
      <c r="O21" s="43">
        <f t="shared" si="2"/>
        <v>271.04123137751185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188363877</v>
      </c>
      <c r="N22" s="47">
        <f>SUM(D22:M22)</f>
        <v>188363877</v>
      </c>
      <c r="O22" s="48">
        <f t="shared" si="2"/>
        <v>141.05268923892572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1074631</v>
      </c>
      <c r="H23" s="47">
        <v>0</v>
      </c>
      <c r="I23" s="47">
        <v>141272134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142346765</v>
      </c>
      <c r="O23" s="48">
        <f t="shared" si="2"/>
        <v>106.59365440705699</v>
      </c>
      <c r="P23" s="9"/>
    </row>
    <row r="24" spans="1:16">
      <c r="A24" s="12"/>
      <c r="B24" s="44">
        <v>537</v>
      </c>
      <c r="C24" s="20" t="s">
        <v>38</v>
      </c>
      <c r="D24" s="47">
        <v>11072328</v>
      </c>
      <c r="E24" s="47">
        <v>12669761</v>
      </c>
      <c r="F24" s="47">
        <v>0</v>
      </c>
      <c r="G24" s="47">
        <v>7499795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31241884</v>
      </c>
      <c r="O24" s="48">
        <f t="shared" si="2"/>
        <v>23.394887731529149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4235000</v>
      </c>
      <c r="E25" s="31">
        <f t="shared" si="6"/>
        <v>127644684</v>
      </c>
      <c r="F25" s="31">
        <f t="shared" si="6"/>
        <v>0</v>
      </c>
      <c r="G25" s="31">
        <f t="shared" si="6"/>
        <v>54759360</v>
      </c>
      <c r="H25" s="31">
        <f t="shared" si="6"/>
        <v>0</v>
      </c>
      <c r="I25" s="31">
        <f t="shared" si="6"/>
        <v>67465548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254104592</v>
      </c>
      <c r="O25" s="43">
        <f t="shared" si="2"/>
        <v>190.2813672154349</v>
      </c>
      <c r="P25" s="10"/>
    </row>
    <row r="26" spans="1:16">
      <c r="A26" s="12"/>
      <c r="B26" s="44">
        <v>541</v>
      </c>
      <c r="C26" s="20" t="s">
        <v>40</v>
      </c>
      <c r="D26" s="47">
        <v>0</v>
      </c>
      <c r="E26" s="47">
        <v>33829542</v>
      </c>
      <c r="F26" s="47">
        <v>0</v>
      </c>
      <c r="G26" s="47">
        <v>54759360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88588902</v>
      </c>
      <c r="O26" s="48">
        <f t="shared" si="2"/>
        <v>66.338106131801723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67465548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67465548</v>
      </c>
      <c r="O27" s="48">
        <f t="shared" si="2"/>
        <v>50.520286203165305</v>
      </c>
      <c r="P27" s="9"/>
    </row>
    <row r="28" spans="1:16">
      <c r="A28" s="12"/>
      <c r="B28" s="44">
        <v>544</v>
      </c>
      <c r="C28" s="20" t="s">
        <v>42</v>
      </c>
      <c r="D28" s="47">
        <v>4235000</v>
      </c>
      <c r="E28" s="47">
        <v>93815142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98050142</v>
      </c>
      <c r="O28" s="48">
        <f t="shared" si="2"/>
        <v>73.422974880467876</v>
      </c>
      <c r="P28" s="9"/>
    </row>
    <row r="29" spans="1:16" ht="15.75">
      <c r="A29" s="28" t="s">
        <v>43</v>
      </c>
      <c r="B29" s="29"/>
      <c r="C29" s="30"/>
      <c r="D29" s="31">
        <f>SUM(D30:D34)</f>
        <v>23058293</v>
      </c>
      <c r="E29" s="31">
        <f t="shared" ref="E29:M29" si="8">SUM(E30:E34)</f>
        <v>91998128</v>
      </c>
      <c r="F29" s="31">
        <f t="shared" si="8"/>
        <v>0</v>
      </c>
      <c r="G29" s="31">
        <f t="shared" si="8"/>
        <v>465358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5267268</v>
      </c>
      <c r="N29" s="31">
        <f t="shared" si="7"/>
        <v>120789047</v>
      </c>
      <c r="O29" s="43">
        <f t="shared" si="2"/>
        <v>90.450569298682439</v>
      </c>
      <c r="P29" s="10"/>
    </row>
    <row r="30" spans="1:16">
      <c r="A30" s="13"/>
      <c r="B30" s="45">
        <v>551</v>
      </c>
      <c r="C30" s="21" t="s">
        <v>44</v>
      </c>
      <c r="D30" s="47">
        <v>279594</v>
      </c>
      <c r="E30" s="47">
        <v>280648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560242</v>
      </c>
      <c r="O30" s="48">
        <f t="shared" si="2"/>
        <v>0.41952651422965892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20250817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20250817</v>
      </c>
      <c r="O31" s="48">
        <f t="shared" si="2"/>
        <v>15.164437272308609</v>
      </c>
      <c r="P31" s="9"/>
    </row>
    <row r="32" spans="1:16">
      <c r="A32" s="13"/>
      <c r="B32" s="45">
        <v>553</v>
      </c>
      <c r="C32" s="21" t="s">
        <v>46</v>
      </c>
      <c r="D32" s="47">
        <v>125033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125033</v>
      </c>
      <c r="O32" s="48">
        <f t="shared" si="2"/>
        <v>9.3628572391353998E-2</v>
      </c>
      <c r="P32" s="9"/>
    </row>
    <row r="33" spans="1:16">
      <c r="A33" s="13"/>
      <c r="B33" s="45">
        <v>554</v>
      </c>
      <c r="C33" s="21" t="s">
        <v>47</v>
      </c>
      <c r="D33" s="47">
        <v>1059061</v>
      </c>
      <c r="E33" s="47">
        <v>63500166</v>
      </c>
      <c r="F33" s="47">
        <v>0</v>
      </c>
      <c r="G33" s="47">
        <v>425416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5267268</v>
      </c>
      <c r="N33" s="47">
        <f t="shared" si="7"/>
        <v>70251911</v>
      </c>
      <c r="O33" s="48">
        <f t="shared" si="2"/>
        <v>52.606800882122783</v>
      </c>
      <c r="P33" s="9"/>
    </row>
    <row r="34" spans="1:16">
      <c r="A34" s="13"/>
      <c r="B34" s="45">
        <v>559</v>
      </c>
      <c r="C34" s="21" t="s">
        <v>48</v>
      </c>
      <c r="D34" s="47">
        <v>21594605</v>
      </c>
      <c r="E34" s="47">
        <v>7966497</v>
      </c>
      <c r="F34" s="47">
        <v>0</v>
      </c>
      <c r="G34" s="47">
        <v>39942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29601044</v>
      </c>
      <c r="O34" s="48">
        <f t="shared" si="2"/>
        <v>22.166176057630025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47654296</v>
      </c>
      <c r="E35" s="31">
        <f t="shared" si="9"/>
        <v>49246056</v>
      </c>
      <c r="F35" s="31">
        <f t="shared" si="9"/>
        <v>0</v>
      </c>
      <c r="G35" s="31">
        <f t="shared" si="9"/>
        <v>106855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97007207</v>
      </c>
      <c r="O35" s="43">
        <f t="shared" si="2"/>
        <v>72.641992938524723</v>
      </c>
      <c r="P35" s="10"/>
    </row>
    <row r="36" spans="1:16">
      <c r="A36" s="12"/>
      <c r="B36" s="44">
        <v>562</v>
      </c>
      <c r="C36" s="20" t="s">
        <v>50</v>
      </c>
      <c r="D36" s="47">
        <v>27016209</v>
      </c>
      <c r="E36" s="47">
        <v>7913208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34929417</v>
      </c>
      <c r="O36" s="48">
        <f t="shared" si="2"/>
        <v>26.156226341624141</v>
      </c>
      <c r="P36" s="9"/>
    </row>
    <row r="37" spans="1:16">
      <c r="A37" s="12"/>
      <c r="B37" s="44">
        <v>563</v>
      </c>
      <c r="C37" s="20" t="s">
        <v>51</v>
      </c>
      <c r="D37" s="47">
        <v>5314698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5314698</v>
      </c>
      <c r="O37" s="48">
        <f t="shared" ref="O37:O68" si="11">(N37/O$75)</f>
        <v>3.9798100216037713</v>
      </c>
      <c r="P37" s="9"/>
    </row>
    <row r="38" spans="1:16">
      <c r="A38" s="12"/>
      <c r="B38" s="44">
        <v>564</v>
      </c>
      <c r="C38" s="20" t="s">
        <v>52</v>
      </c>
      <c r="D38" s="47">
        <v>4966858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4966858</v>
      </c>
      <c r="O38" s="48">
        <f t="shared" si="11"/>
        <v>3.7193366855996075</v>
      </c>
      <c r="P38" s="9"/>
    </row>
    <row r="39" spans="1:16">
      <c r="A39" s="12"/>
      <c r="B39" s="44">
        <v>565</v>
      </c>
      <c r="C39" s="20" t="s">
        <v>53</v>
      </c>
      <c r="D39" s="47">
        <v>743756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743756</v>
      </c>
      <c r="O39" s="48">
        <f t="shared" si="11"/>
        <v>0.55694746576906806</v>
      </c>
      <c r="P39" s="9"/>
    </row>
    <row r="40" spans="1:16">
      <c r="A40" s="12"/>
      <c r="B40" s="44">
        <v>569</v>
      </c>
      <c r="C40" s="20" t="s">
        <v>54</v>
      </c>
      <c r="D40" s="47">
        <v>9612775</v>
      </c>
      <c r="E40" s="47">
        <v>41332848</v>
      </c>
      <c r="F40" s="47">
        <v>0</v>
      </c>
      <c r="G40" s="47">
        <v>106855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51052478</v>
      </c>
      <c r="O40" s="48">
        <f t="shared" si="11"/>
        <v>38.229672423928143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48261562</v>
      </c>
      <c r="E41" s="31">
        <f t="shared" si="12"/>
        <v>44297096</v>
      </c>
      <c r="F41" s="31">
        <f t="shared" si="12"/>
        <v>0</v>
      </c>
      <c r="G41" s="31">
        <f t="shared" si="12"/>
        <v>17458025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110016683</v>
      </c>
      <c r="O41" s="43">
        <f t="shared" si="11"/>
        <v>82.383890401111259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38311034</v>
      </c>
      <c r="F42" s="47">
        <v>0</v>
      </c>
      <c r="G42" s="47">
        <v>12566902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50877936</v>
      </c>
      <c r="O42" s="48">
        <f t="shared" si="11"/>
        <v>38.098969983113861</v>
      </c>
      <c r="P42" s="9"/>
    </row>
    <row r="43" spans="1:16">
      <c r="A43" s="12"/>
      <c r="B43" s="44">
        <v>572</v>
      </c>
      <c r="C43" s="20" t="s">
        <v>57</v>
      </c>
      <c r="D43" s="47">
        <v>48261562</v>
      </c>
      <c r="E43" s="47">
        <v>5986062</v>
      </c>
      <c r="F43" s="47">
        <v>0</v>
      </c>
      <c r="G43" s="47">
        <v>4891123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59138747</v>
      </c>
      <c r="O43" s="48">
        <f t="shared" si="11"/>
        <v>44.284920417997398</v>
      </c>
      <c r="P43" s="9"/>
    </row>
    <row r="44" spans="1:16" ht="15.75">
      <c r="A44" s="28" t="s">
        <v>86</v>
      </c>
      <c r="B44" s="29"/>
      <c r="C44" s="30"/>
      <c r="D44" s="31">
        <f t="shared" ref="D44:M44" si="13">SUM(D45:D49)</f>
        <v>143830857</v>
      </c>
      <c r="E44" s="31">
        <f t="shared" si="13"/>
        <v>24955309</v>
      </c>
      <c r="F44" s="31">
        <f t="shared" si="13"/>
        <v>207054675</v>
      </c>
      <c r="G44" s="31">
        <f t="shared" si="13"/>
        <v>11829812</v>
      </c>
      <c r="H44" s="31">
        <f t="shared" si="13"/>
        <v>0</v>
      </c>
      <c r="I44" s="31">
        <f t="shared" si="13"/>
        <v>23738109</v>
      </c>
      <c r="J44" s="31">
        <f t="shared" si="13"/>
        <v>18178727</v>
      </c>
      <c r="K44" s="31">
        <f t="shared" si="13"/>
        <v>0</v>
      </c>
      <c r="L44" s="31">
        <f t="shared" si="13"/>
        <v>0</v>
      </c>
      <c r="M44" s="31">
        <f t="shared" si="13"/>
        <v>36193348</v>
      </c>
      <c r="N44" s="31">
        <f>SUM(D44:M44)</f>
        <v>465780837</v>
      </c>
      <c r="O44" s="43">
        <f t="shared" si="11"/>
        <v>348.79107767997215</v>
      </c>
      <c r="P44" s="9"/>
    </row>
    <row r="45" spans="1:16">
      <c r="A45" s="12"/>
      <c r="B45" s="44">
        <v>581</v>
      </c>
      <c r="C45" s="20" t="s">
        <v>58</v>
      </c>
      <c r="D45" s="47">
        <v>143795916</v>
      </c>
      <c r="E45" s="47">
        <v>24955309</v>
      </c>
      <c r="F45" s="47">
        <v>16053962</v>
      </c>
      <c r="G45" s="47">
        <v>11829812</v>
      </c>
      <c r="H45" s="47">
        <v>0</v>
      </c>
      <c r="I45" s="47">
        <v>137633</v>
      </c>
      <c r="J45" s="47">
        <v>18178727</v>
      </c>
      <c r="K45" s="47">
        <v>0</v>
      </c>
      <c r="L45" s="47">
        <v>0</v>
      </c>
      <c r="M45" s="47">
        <v>0</v>
      </c>
      <c r="N45" s="47">
        <f>SUM(D45:M45)</f>
        <v>214951359</v>
      </c>
      <c r="O45" s="48">
        <f t="shared" si="11"/>
        <v>160.96221698872634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191000713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6" si="14">SUM(D46:M46)</f>
        <v>191000713</v>
      </c>
      <c r="O46" s="48">
        <f t="shared" si="11"/>
        <v>143.02723348172665</v>
      </c>
      <c r="P46" s="9"/>
    </row>
    <row r="47" spans="1:16">
      <c r="A47" s="12"/>
      <c r="B47" s="44">
        <v>590</v>
      </c>
      <c r="C47" s="20" t="s">
        <v>62</v>
      </c>
      <c r="D47" s="47">
        <v>34941</v>
      </c>
      <c r="E47" s="47">
        <v>0</v>
      </c>
      <c r="F47" s="47">
        <v>0</v>
      </c>
      <c r="G47" s="47">
        <v>0</v>
      </c>
      <c r="H47" s="47">
        <v>0</v>
      </c>
      <c r="I47" s="47">
        <v>5137067</v>
      </c>
      <c r="J47" s="47">
        <v>0</v>
      </c>
      <c r="K47" s="47">
        <v>0</v>
      </c>
      <c r="L47" s="47">
        <v>0</v>
      </c>
      <c r="M47" s="47">
        <v>36193348</v>
      </c>
      <c r="N47" s="47">
        <f t="shared" si="14"/>
        <v>41365356</v>
      </c>
      <c r="O47" s="48">
        <f t="shared" si="11"/>
        <v>30.975656256669275</v>
      </c>
      <c r="P47" s="9"/>
    </row>
    <row r="48" spans="1:16">
      <c r="A48" s="12"/>
      <c r="B48" s="44">
        <v>591</v>
      </c>
      <c r="C48" s="20" t="s">
        <v>63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14891385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14891385</v>
      </c>
      <c r="O48" s="48">
        <f t="shared" si="11"/>
        <v>11.151129049771045</v>
      </c>
      <c r="P48" s="9"/>
    </row>
    <row r="49" spans="1:16">
      <c r="A49" s="12"/>
      <c r="B49" s="44">
        <v>593</v>
      </c>
      <c r="C49" s="20" t="s">
        <v>91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3572024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3572024</v>
      </c>
      <c r="O49" s="48">
        <f t="shared" si="11"/>
        <v>2.6748419030788182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SUM(D51:D72)</f>
        <v>61950188</v>
      </c>
      <c r="E50" s="31">
        <f t="shared" si="15"/>
        <v>5323570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67273758</v>
      </c>
      <c r="O50" s="43">
        <f t="shared" si="11"/>
        <v>50.37666792719866</v>
      </c>
      <c r="P50" s="9"/>
    </row>
    <row r="51" spans="1:16">
      <c r="A51" s="12"/>
      <c r="B51" s="44">
        <v>601</v>
      </c>
      <c r="C51" s="20" t="s">
        <v>65</v>
      </c>
      <c r="D51" s="47">
        <v>1479369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1479369</v>
      </c>
      <c r="O51" s="48">
        <f t="shared" si="11"/>
        <v>1.1077972016189723</v>
      </c>
      <c r="P51" s="9"/>
    </row>
    <row r="52" spans="1:16">
      <c r="A52" s="12"/>
      <c r="B52" s="44">
        <v>602</v>
      </c>
      <c r="C52" s="20" t="s">
        <v>66</v>
      </c>
      <c r="D52" s="47">
        <v>12000</v>
      </c>
      <c r="E52" s="47">
        <v>197742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209742</v>
      </c>
      <c r="O52" s="48">
        <f t="shared" si="11"/>
        <v>0.15706128806401007</v>
      </c>
      <c r="P52" s="9"/>
    </row>
    <row r="53" spans="1:16">
      <c r="A53" s="12"/>
      <c r="B53" s="44">
        <v>603</v>
      </c>
      <c r="C53" s="20" t="s">
        <v>67</v>
      </c>
      <c r="D53" s="47">
        <v>12000</v>
      </c>
      <c r="E53" s="47">
        <v>102765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114765</v>
      </c>
      <c r="O53" s="48">
        <f t="shared" si="11"/>
        <v>8.5939576835665318E-2</v>
      </c>
      <c r="P53" s="9"/>
    </row>
    <row r="54" spans="1:16">
      <c r="A54" s="12"/>
      <c r="B54" s="44">
        <v>604</v>
      </c>
      <c r="C54" s="20" t="s">
        <v>68</v>
      </c>
      <c r="D54" s="47">
        <v>4084251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4084251</v>
      </c>
      <c r="O54" s="48">
        <f t="shared" si="11"/>
        <v>3.0584133022318905</v>
      </c>
      <c r="P54" s="9"/>
    </row>
    <row r="55" spans="1:16">
      <c r="A55" s="12"/>
      <c r="B55" s="44">
        <v>605</v>
      </c>
      <c r="C55" s="20" t="s">
        <v>69</v>
      </c>
      <c r="D55" s="47">
        <v>437884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437884</v>
      </c>
      <c r="O55" s="48">
        <f t="shared" si="11"/>
        <v>0.32790106446310696</v>
      </c>
      <c r="P55" s="9"/>
    </row>
    <row r="56" spans="1:16">
      <c r="A56" s="12"/>
      <c r="B56" s="44">
        <v>608</v>
      </c>
      <c r="C56" s="20" t="s">
        <v>70</v>
      </c>
      <c r="D56" s="47">
        <v>761669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761669</v>
      </c>
      <c r="O56" s="48">
        <f t="shared" si="11"/>
        <v>0.57036127346180776</v>
      </c>
      <c r="P56" s="9"/>
    </row>
    <row r="57" spans="1:16">
      <c r="A57" s="12"/>
      <c r="B57" s="44">
        <v>614</v>
      </c>
      <c r="C57" s="20" t="s">
        <v>71</v>
      </c>
      <c r="D57" s="47">
        <v>3673910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8" si="16">SUM(D57:M57)</f>
        <v>3673910</v>
      </c>
      <c r="O57" s="48">
        <f t="shared" si="11"/>
        <v>2.7511372869108106</v>
      </c>
      <c r="P57" s="9"/>
    </row>
    <row r="58" spans="1:16">
      <c r="A58" s="12"/>
      <c r="B58" s="44">
        <v>622</v>
      </c>
      <c r="C58" s="20" t="s">
        <v>72</v>
      </c>
      <c r="D58" s="47">
        <v>553717</v>
      </c>
      <c r="E58" s="47">
        <v>153831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707548</v>
      </c>
      <c r="O58" s="48">
        <f t="shared" si="11"/>
        <v>0.52983379698445798</v>
      </c>
      <c r="P58" s="9"/>
    </row>
    <row r="59" spans="1:16">
      <c r="A59" s="12"/>
      <c r="B59" s="44">
        <v>623</v>
      </c>
      <c r="C59" s="20" t="s">
        <v>73</v>
      </c>
      <c r="D59" s="47">
        <v>1101271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1101271</v>
      </c>
      <c r="O59" s="48">
        <f t="shared" si="11"/>
        <v>0.82466574061246878</v>
      </c>
      <c r="P59" s="9"/>
    </row>
    <row r="60" spans="1:16">
      <c r="A60" s="12"/>
      <c r="B60" s="44">
        <v>634</v>
      </c>
      <c r="C60" s="20" t="s">
        <v>74</v>
      </c>
      <c r="D60" s="47">
        <v>5083497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5083497</v>
      </c>
      <c r="O60" s="48">
        <f t="shared" si="11"/>
        <v>3.8066795715189659</v>
      </c>
      <c r="P60" s="9"/>
    </row>
    <row r="61" spans="1:16">
      <c r="A61" s="12"/>
      <c r="B61" s="44">
        <v>654</v>
      </c>
      <c r="C61" s="20" t="s">
        <v>75</v>
      </c>
      <c r="D61" s="47">
        <v>2033415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2033415</v>
      </c>
      <c r="O61" s="48">
        <f t="shared" si="11"/>
        <v>1.5226839596679684</v>
      </c>
      <c r="P61" s="9"/>
    </row>
    <row r="62" spans="1:16">
      <c r="A62" s="12"/>
      <c r="B62" s="44">
        <v>674</v>
      </c>
      <c r="C62" s="20" t="s">
        <v>76</v>
      </c>
      <c r="D62" s="47">
        <v>1113963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1113963</v>
      </c>
      <c r="O62" s="48">
        <f t="shared" si="11"/>
        <v>0.83416990224012755</v>
      </c>
      <c r="P62" s="9"/>
    </row>
    <row r="63" spans="1:16">
      <c r="A63" s="12"/>
      <c r="B63" s="44">
        <v>685</v>
      </c>
      <c r="C63" s="20" t="s">
        <v>77</v>
      </c>
      <c r="D63" s="47">
        <v>111111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111111</v>
      </c>
      <c r="O63" s="48">
        <f t="shared" si="11"/>
        <v>8.3203348771730135E-2</v>
      </c>
      <c r="P63" s="9"/>
    </row>
    <row r="64" spans="1:16">
      <c r="A64" s="12"/>
      <c r="B64" s="44">
        <v>694</v>
      </c>
      <c r="C64" s="20" t="s">
        <v>78</v>
      </c>
      <c r="D64" s="47">
        <v>1863066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6"/>
        <v>1863066</v>
      </c>
      <c r="O64" s="48">
        <f t="shared" si="11"/>
        <v>1.3951213667661364</v>
      </c>
      <c r="P64" s="9"/>
    </row>
    <row r="65" spans="1:119">
      <c r="A65" s="12"/>
      <c r="B65" s="44">
        <v>704</v>
      </c>
      <c r="C65" s="20" t="s">
        <v>79</v>
      </c>
      <c r="D65" s="47">
        <v>154455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6"/>
        <v>154455</v>
      </c>
      <c r="O65" s="48">
        <f t="shared" si="11"/>
        <v>0.11566067477151297</v>
      </c>
      <c r="P65" s="9"/>
    </row>
    <row r="66" spans="1:119">
      <c r="A66" s="12"/>
      <c r="B66" s="44">
        <v>711</v>
      </c>
      <c r="C66" s="20" t="s">
        <v>81</v>
      </c>
      <c r="D66" s="47">
        <v>22429006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6"/>
        <v>22429006</v>
      </c>
      <c r="O66" s="48">
        <f t="shared" si="11"/>
        <v>16.795532474923526</v>
      </c>
      <c r="P66" s="9"/>
    </row>
    <row r="67" spans="1:119">
      <c r="A67" s="12"/>
      <c r="B67" s="44">
        <v>713</v>
      </c>
      <c r="C67" s="20" t="s">
        <v>82</v>
      </c>
      <c r="D67" s="47">
        <v>2437664</v>
      </c>
      <c r="E67" s="47">
        <v>3414498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5852162</v>
      </c>
      <c r="O67" s="48">
        <f t="shared" si="11"/>
        <v>4.3822796658716578</v>
      </c>
      <c r="P67" s="9"/>
    </row>
    <row r="68" spans="1:119">
      <c r="A68" s="12"/>
      <c r="B68" s="44">
        <v>714</v>
      </c>
      <c r="C68" s="20" t="s">
        <v>83</v>
      </c>
      <c r="D68" s="47">
        <v>0</v>
      </c>
      <c r="E68" s="47">
        <v>261282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261282</v>
      </c>
      <c r="O68" s="48">
        <f t="shared" si="11"/>
        <v>0.19565603202000875</v>
      </c>
      <c r="P68" s="9"/>
    </row>
    <row r="69" spans="1:119">
      <c r="A69" s="12"/>
      <c r="B69" s="44">
        <v>724</v>
      </c>
      <c r="C69" s="20" t="s">
        <v>84</v>
      </c>
      <c r="D69" s="47">
        <v>3271116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3271116</v>
      </c>
      <c r="O69" s="48">
        <f>(N69/O$75)</f>
        <v>2.4495126982997797</v>
      </c>
      <c r="P69" s="9"/>
    </row>
    <row r="70" spans="1:119">
      <c r="A70" s="12"/>
      <c r="B70" s="44">
        <v>732</v>
      </c>
      <c r="C70" s="20" t="s">
        <v>85</v>
      </c>
      <c r="D70" s="47">
        <v>0</v>
      </c>
      <c r="E70" s="47">
        <v>1193452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1193452</v>
      </c>
      <c r="O70" s="48">
        <f>(N70/O$75)</f>
        <v>0.89369372067859054</v>
      </c>
      <c r="P70" s="9"/>
    </row>
    <row r="71" spans="1:119">
      <c r="A71" s="12"/>
      <c r="B71" s="44">
        <v>744</v>
      </c>
      <c r="C71" s="20" t="s">
        <v>87</v>
      </c>
      <c r="D71" s="47">
        <v>2496171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2496171</v>
      </c>
      <c r="O71" s="48">
        <f>(N71/O$75)</f>
        <v>1.8692099459718514</v>
      </c>
      <c r="P71" s="9"/>
    </row>
    <row r="72" spans="1:119" ht="15.75" thickBot="1">
      <c r="A72" s="12"/>
      <c r="B72" s="44">
        <v>764</v>
      </c>
      <c r="C72" s="20" t="s">
        <v>88</v>
      </c>
      <c r="D72" s="47">
        <v>8840653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8840653</v>
      </c>
      <c r="O72" s="48">
        <f>(N72/O$75)</f>
        <v>6.6201540345136154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7">SUM(D5,D12,D21,D25,D29,D35,D41,D44,D50)</f>
        <v>988152466</v>
      </c>
      <c r="E73" s="15">
        <f t="shared" si="17"/>
        <v>613391048</v>
      </c>
      <c r="F73" s="15">
        <f t="shared" si="17"/>
        <v>338961821</v>
      </c>
      <c r="G73" s="15">
        <f t="shared" si="17"/>
        <v>146631800</v>
      </c>
      <c r="H73" s="15">
        <f t="shared" si="17"/>
        <v>0</v>
      </c>
      <c r="I73" s="15">
        <f t="shared" si="17"/>
        <v>232475791</v>
      </c>
      <c r="J73" s="15">
        <f t="shared" si="17"/>
        <v>141629307</v>
      </c>
      <c r="K73" s="15">
        <f t="shared" si="17"/>
        <v>0</v>
      </c>
      <c r="L73" s="15">
        <f t="shared" si="17"/>
        <v>0</v>
      </c>
      <c r="M73" s="15">
        <f t="shared" si="17"/>
        <v>229824493</v>
      </c>
      <c r="N73" s="15">
        <f>SUM(D73:M73)</f>
        <v>2691066726</v>
      </c>
      <c r="O73" s="37">
        <f>(N73/O$75)</f>
        <v>2015.1538854962689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9" t="s">
        <v>103</v>
      </c>
      <c r="M75" s="49"/>
      <c r="N75" s="49"/>
      <c r="O75" s="41">
        <v>1335415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95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191677273</v>
      </c>
      <c r="E5" s="26">
        <f t="shared" si="0"/>
        <v>4890832</v>
      </c>
      <c r="F5" s="26">
        <f t="shared" si="0"/>
        <v>136605237</v>
      </c>
      <c r="G5" s="26">
        <f t="shared" si="0"/>
        <v>93625120</v>
      </c>
      <c r="H5" s="26">
        <f t="shared" si="0"/>
        <v>0</v>
      </c>
      <c r="I5" s="26">
        <f t="shared" si="0"/>
        <v>0</v>
      </c>
      <c r="J5" s="26">
        <f t="shared" si="0"/>
        <v>111624963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538423425</v>
      </c>
      <c r="O5" s="32">
        <f t="shared" ref="O5:O36" si="2">(N5/O$76)</f>
        <v>406.12496775429605</v>
      </c>
      <c r="P5" s="6"/>
    </row>
    <row r="6" spans="1:133">
      <c r="A6" s="12"/>
      <c r="B6" s="44">
        <v>511</v>
      </c>
      <c r="C6" s="20" t="s">
        <v>20</v>
      </c>
      <c r="D6" s="47">
        <v>10232108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10232108</v>
      </c>
      <c r="O6" s="48">
        <f t="shared" si="2"/>
        <v>7.7179304216908369</v>
      </c>
      <c r="P6" s="9"/>
    </row>
    <row r="7" spans="1:133">
      <c r="A7" s="12"/>
      <c r="B7" s="44">
        <v>513</v>
      </c>
      <c r="C7" s="20" t="s">
        <v>21</v>
      </c>
      <c r="D7" s="47">
        <v>92171776</v>
      </c>
      <c r="E7" s="47">
        <v>1573443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93745219</v>
      </c>
      <c r="O7" s="48">
        <f t="shared" si="2"/>
        <v>70.710656846875523</v>
      </c>
      <c r="P7" s="9"/>
    </row>
    <row r="8" spans="1:133">
      <c r="A8" s="12"/>
      <c r="B8" s="44">
        <v>514</v>
      </c>
      <c r="C8" s="20" t="s">
        <v>22</v>
      </c>
      <c r="D8" s="47">
        <v>5806547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5806547</v>
      </c>
      <c r="O8" s="48">
        <f t="shared" si="2"/>
        <v>4.3797940498944756</v>
      </c>
      <c r="P8" s="9"/>
    </row>
    <row r="9" spans="1:133">
      <c r="A9" s="12"/>
      <c r="B9" s="44">
        <v>515</v>
      </c>
      <c r="C9" s="20" t="s">
        <v>23</v>
      </c>
      <c r="D9" s="47">
        <v>8631952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8631952</v>
      </c>
      <c r="O9" s="48">
        <f t="shared" si="2"/>
        <v>6.5109559964940811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136605237</v>
      </c>
      <c r="G10" s="47">
        <v>2141621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138746858</v>
      </c>
      <c r="O10" s="48">
        <f t="shared" si="2"/>
        <v>104.65473940191197</v>
      </c>
      <c r="P10" s="9"/>
    </row>
    <row r="11" spans="1:133">
      <c r="A11" s="12"/>
      <c r="B11" s="44">
        <v>519</v>
      </c>
      <c r="C11" s="20" t="s">
        <v>25</v>
      </c>
      <c r="D11" s="47">
        <v>74834890</v>
      </c>
      <c r="E11" s="47">
        <v>3317389</v>
      </c>
      <c r="F11" s="47">
        <v>0</v>
      </c>
      <c r="G11" s="47">
        <v>91483499</v>
      </c>
      <c r="H11" s="47">
        <v>0</v>
      </c>
      <c r="I11" s="47">
        <v>0</v>
      </c>
      <c r="J11" s="47">
        <v>111624963</v>
      </c>
      <c r="K11" s="47">
        <v>0</v>
      </c>
      <c r="L11" s="47">
        <v>0</v>
      </c>
      <c r="M11" s="47">
        <v>0</v>
      </c>
      <c r="N11" s="47">
        <f t="shared" si="1"/>
        <v>281260741</v>
      </c>
      <c r="O11" s="48">
        <f t="shared" si="2"/>
        <v>212.15089103742915</v>
      </c>
      <c r="P11" s="9"/>
    </row>
    <row r="12" spans="1:133" ht="15.75">
      <c r="A12" s="28" t="s">
        <v>26</v>
      </c>
      <c r="B12" s="29"/>
      <c r="C12" s="30"/>
      <c r="D12" s="31">
        <f>SUM(D13:D20)</f>
        <v>468567234</v>
      </c>
      <c r="E12" s="31">
        <f t="shared" ref="E12:M12" si="3">SUM(E13:E20)</f>
        <v>263238014</v>
      </c>
      <c r="F12" s="31">
        <f t="shared" si="3"/>
        <v>0</v>
      </c>
      <c r="G12" s="31">
        <f t="shared" si="3"/>
        <v>4679638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736484886</v>
      </c>
      <c r="O12" s="43">
        <f t="shared" si="2"/>
        <v>555.51985053079068</v>
      </c>
      <c r="P12" s="10"/>
    </row>
    <row r="13" spans="1:133">
      <c r="A13" s="12"/>
      <c r="B13" s="44">
        <v>521</v>
      </c>
      <c r="C13" s="20" t="s">
        <v>27</v>
      </c>
      <c r="D13" s="47">
        <v>314032433</v>
      </c>
      <c r="E13" s="47">
        <v>726248</v>
      </c>
      <c r="F13" s="47">
        <v>0</v>
      </c>
      <c r="G13" s="47">
        <v>60072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314818753</v>
      </c>
      <c r="O13" s="48">
        <f t="shared" si="2"/>
        <v>237.46321198891502</v>
      </c>
      <c r="P13" s="9"/>
    </row>
    <row r="14" spans="1:133">
      <c r="A14" s="12"/>
      <c r="B14" s="44">
        <v>522</v>
      </c>
      <c r="C14" s="20" t="s">
        <v>28</v>
      </c>
      <c r="D14" s="47">
        <v>41852</v>
      </c>
      <c r="E14" s="47">
        <v>239349038</v>
      </c>
      <c r="F14" s="47">
        <v>0</v>
      </c>
      <c r="G14" s="47">
        <v>4586386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243977276</v>
      </c>
      <c r="O14" s="48">
        <f t="shared" si="2"/>
        <v>184.02851500801805</v>
      </c>
      <c r="P14" s="9"/>
    </row>
    <row r="15" spans="1:133">
      <c r="A15" s="12"/>
      <c r="B15" s="44">
        <v>523</v>
      </c>
      <c r="C15" s="20" t="s">
        <v>29</v>
      </c>
      <c r="D15" s="47">
        <v>136878078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136878078</v>
      </c>
      <c r="O15" s="48">
        <f t="shared" si="2"/>
        <v>103.24514579583906</v>
      </c>
      <c r="P15" s="9"/>
    </row>
    <row r="16" spans="1:133">
      <c r="A16" s="12"/>
      <c r="B16" s="44">
        <v>524</v>
      </c>
      <c r="C16" s="20" t="s">
        <v>30</v>
      </c>
      <c r="D16" s="47">
        <v>4011270</v>
      </c>
      <c r="E16" s="47">
        <v>9891795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13903065</v>
      </c>
      <c r="O16" s="48">
        <f t="shared" si="2"/>
        <v>10.486879958484128</v>
      </c>
      <c r="P16" s="9"/>
    </row>
    <row r="17" spans="1:16">
      <c r="A17" s="12"/>
      <c r="B17" s="44">
        <v>525</v>
      </c>
      <c r="C17" s="20" t="s">
        <v>31</v>
      </c>
      <c r="D17" s="47">
        <v>1981861</v>
      </c>
      <c r="E17" s="47">
        <v>10354118</v>
      </c>
      <c r="F17" s="47">
        <v>0</v>
      </c>
      <c r="G17" s="47">
        <v>13801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12349780</v>
      </c>
      <c r="O17" s="48">
        <f t="shared" si="2"/>
        <v>9.3152596476883414</v>
      </c>
      <c r="P17" s="9"/>
    </row>
    <row r="18" spans="1:16">
      <c r="A18" s="12"/>
      <c r="B18" s="44">
        <v>527</v>
      </c>
      <c r="C18" s="20" t="s">
        <v>32</v>
      </c>
      <c r="D18" s="47">
        <v>2572446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2572446</v>
      </c>
      <c r="O18" s="48">
        <f t="shared" si="2"/>
        <v>1.9403586476566612</v>
      </c>
      <c r="P18" s="9"/>
    </row>
    <row r="19" spans="1:16">
      <c r="A19" s="12"/>
      <c r="B19" s="44">
        <v>528</v>
      </c>
      <c r="C19" s="20" t="s">
        <v>33</v>
      </c>
      <c r="D19" s="47">
        <v>440555</v>
      </c>
      <c r="E19" s="47">
        <v>810715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1251270</v>
      </c>
      <c r="O19" s="48">
        <f t="shared" si="2"/>
        <v>0.94381478369355498</v>
      </c>
      <c r="P19" s="9"/>
    </row>
    <row r="20" spans="1:16">
      <c r="A20" s="12"/>
      <c r="B20" s="44">
        <v>529</v>
      </c>
      <c r="C20" s="20" t="s">
        <v>34</v>
      </c>
      <c r="D20" s="47">
        <v>8608739</v>
      </c>
      <c r="E20" s="47">
        <v>2106100</v>
      </c>
      <c r="F20" s="47">
        <v>0</v>
      </c>
      <c r="G20" s="47">
        <v>19379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10734218</v>
      </c>
      <c r="O20" s="48">
        <f t="shared" si="2"/>
        <v>8.0966647004958681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11920410</v>
      </c>
      <c r="E21" s="31">
        <f t="shared" si="5"/>
        <v>8243999</v>
      </c>
      <c r="F21" s="31">
        <f t="shared" si="5"/>
        <v>0</v>
      </c>
      <c r="G21" s="31">
        <f t="shared" si="5"/>
        <v>14198639</v>
      </c>
      <c r="H21" s="31">
        <f t="shared" si="5"/>
        <v>0</v>
      </c>
      <c r="I21" s="31">
        <f t="shared" si="5"/>
        <v>140880645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179067318</v>
      </c>
      <c r="N21" s="42">
        <f>SUM(D21:M21)</f>
        <v>354311011</v>
      </c>
      <c r="O21" s="43">
        <f t="shared" si="2"/>
        <v>267.25164849090106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179067318</v>
      </c>
      <c r="N22" s="47">
        <f>SUM(D22:M22)</f>
        <v>179067318</v>
      </c>
      <c r="O22" s="48">
        <f t="shared" si="2"/>
        <v>135.06787664113662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330620</v>
      </c>
      <c r="H23" s="47">
        <v>0</v>
      </c>
      <c r="I23" s="47">
        <v>140880645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141211265</v>
      </c>
      <c r="O23" s="48">
        <f t="shared" si="2"/>
        <v>106.51360580136043</v>
      </c>
      <c r="P23" s="9"/>
    </row>
    <row r="24" spans="1:16">
      <c r="A24" s="12"/>
      <c r="B24" s="44">
        <v>537</v>
      </c>
      <c r="C24" s="20" t="s">
        <v>38</v>
      </c>
      <c r="D24" s="47">
        <v>11920410</v>
      </c>
      <c r="E24" s="47">
        <v>8243999</v>
      </c>
      <c r="F24" s="47">
        <v>0</v>
      </c>
      <c r="G24" s="47">
        <v>13868019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34032428</v>
      </c>
      <c r="O24" s="48">
        <f t="shared" si="2"/>
        <v>25.670166048404006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4639421</v>
      </c>
      <c r="E25" s="31">
        <f t="shared" si="6"/>
        <v>128106494</v>
      </c>
      <c r="F25" s="31">
        <f t="shared" si="6"/>
        <v>0</v>
      </c>
      <c r="G25" s="31">
        <f t="shared" si="6"/>
        <v>56433445</v>
      </c>
      <c r="H25" s="31">
        <f t="shared" si="6"/>
        <v>0</v>
      </c>
      <c r="I25" s="31">
        <f t="shared" si="6"/>
        <v>68060390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257239750</v>
      </c>
      <c r="O25" s="43">
        <f t="shared" si="2"/>
        <v>194.0322064811225</v>
      </c>
      <c r="P25" s="10"/>
    </row>
    <row r="26" spans="1:16">
      <c r="A26" s="12"/>
      <c r="B26" s="44">
        <v>541</v>
      </c>
      <c r="C26" s="20" t="s">
        <v>40</v>
      </c>
      <c r="D26" s="47">
        <v>404421</v>
      </c>
      <c r="E26" s="47">
        <v>35972844</v>
      </c>
      <c r="F26" s="47">
        <v>0</v>
      </c>
      <c r="G26" s="47">
        <v>56364967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92742232</v>
      </c>
      <c r="O26" s="48">
        <f t="shared" si="2"/>
        <v>69.954118323253567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68060390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68060390</v>
      </c>
      <c r="O27" s="48">
        <f t="shared" si="2"/>
        <v>51.336963457885979</v>
      </c>
      <c r="P27" s="9"/>
    </row>
    <row r="28" spans="1:16">
      <c r="A28" s="12"/>
      <c r="B28" s="44">
        <v>544</v>
      </c>
      <c r="C28" s="20" t="s">
        <v>42</v>
      </c>
      <c r="D28" s="47">
        <v>4235000</v>
      </c>
      <c r="E28" s="47">
        <v>92133650</v>
      </c>
      <c r="F28" s="47">
        <v>0</v>
      </c>
      <c r="G28" s="47">
        <v>68478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96437128</v>
      </c>
      <c r="O28" s="48">
        <f t="shared" si="2"/>
        <v>72.741124699982947</v>
      </c>
      <c r="P28" s="9"/>
    </row>
    <row r="29" spans="1:16" ht="15.75">
      <c r="A29" s="28" t="s">
        <v>43</v>
      </c>
      <c r="B29" s="29"/>
      <c r="C29" s="30"/>
      <c r="D29" s="31">
        <f>SUM(D30:D34)</f>
        <v>23546215</v>
      </c>
      <c r="E29" s="31">
        <f t="shared" ref="E29:M29" si="8">SUM(E30:E34)</f>
        <v>58047452</v>
      </c>
      <c r="F29" s="31">
        <f t="shared" si="8"/>
        <v>0</v>
      </c>
      <c r="G29" s="31">
        <f t="shared" si="8"/>
        <v>1609799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3985008</v>
      </c>
      <c r="N29" s="31">
        <f t="shared" si="7"/>
        <v>87188474</v>
      </c>
      <c r="O29" s="43">
        <f t="shared" si="2"/>
        <v>65.764999343771635</v>
      </c>
      <c r="P29" s="10"/>
    </row>
    <row r="30" spans="1:16">
      <c r="A30" s="13"/>
      <c r="B30" s="45">
        <v>551</v>
      </c>
      <c r="C30" s="21" t="s">
        <v>44</v>
      </c>
      <c r="D30" s="47">
        <v>37554</v>
      </c>
      <c r="E30" s="47">
        <v>543226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580780</v>
      </c>
      <c r="O30" s="48">
        <f t="shared" si="2"/>
        <v>0.43807391695920372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17545934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17545934</v>
      </c>
      <c r="O31" s="48">
        <f t="shared" si="2"/>
        <v>13.2346431249142</v>
      </c>
      <c r="P31" s="9"/>
    </row>
    <row r="32" spans="1:16">
      <c r="A32" s="13"/>
      <c r="B32" s="45">
        <v>553</v>
      </c>
      <c r="C32" s="21" t="s">
        <v>46</v>
      </c>
      <c r="D32" s="47">
        <v>139534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139534</v>
      </c>
      <c r="O32" s="48">
        <f t="shared" si="2"/>
        <v>0.10524846917763273</v>
      </c>
      <c r="P32" s="9"/>
    </row>
    <row r="33" spans="1:16">
      <c r="A33" s="13"/>
      <c r="B33" s="45">
        <v>554</v>
      </c>
      <c r="C33" s="21" t="s">
        <v>47</v>
      </c>
      <c r="D33" s="47">
        <v>1058489</v>
      </c>
      <c r="E33" s="47">
        <v>29204710</v>
      </c>
      <c r="F33" s="47">
        <v>0</v>
      </c>
      <c r="G33" s="47">
        <v>1132668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3985008</v>
      </c>
      <c r="N33" s="47">
        <f t="shared" si="7"/>
        <v>35380875</v>
      </c>
      <c r="O33" s="48">
        <f t="shared" si="2"/>
        <v>26.687280031498961</v>
      </c>
      <c r="P33" s="9"/>
    </row>
    <row r="34" spans="1:16">
      <c r="A34" s="13"/>
      <c r="B34" s="45">
        <v>559</v>
      </c>
      <c r="C34" s="21" t="s">
        <v>48</v>
      </c>
      <c r="D34" s="47">
        <v>22310638</v>
      </c>
      <c r="E34" s="47">
        <v>10753582</v>
      </c>
      <c r="F34" s="47">
        <v>0</v>
      </c>
      <c r="G34" s="47">
        <v>477131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33541351</v>
      </c>
      <c r="O34" s="48">
        <f t="shared" si="2"/>
        <v>25.299753801221641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48517746</v>
      </c>
      <c r="E35" s="31">
        <f t="shared" si="9"/>
        <v>53719555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102237301</v>
      </c>
      <c r="O35" s="43">
        <f t="shared" si="2"/>
        <v>77.116110934273067</v>
      </c>
      <c r="P35" s="10"/>
    </row>
    <row r="36" spans="1:16">
      <c r="A36" s="12"/>
      <c r="B36" s="44">
        <v>562</v>
      </c>
      <c r="C36" s="20" t="s">
        <v>50</v>
      </c>
      <c r="D36" s="47">
        <v>27523642</v>
      </c>
      <c r="E36" s="47">
        <v>9959269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37482911</v>
      </c>
      <c r="O36" s="48">
        <f t="shared" si="2"/>
        <v>28.272815249841976</v>
      </c>
      <c r="P36" s="9"/>
    </row>
    <row r="37" spans="1:16">
      <c r="A37" s="12"/>
      <c r="B37" s="44">
        <v>563</v>
      </c>
      <c r="C37" s="20" t="s">
        <v>51</v>
      </c>
      <c r="D37" s="47">
        <v>4804022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4804022</v>
      </c>
      <c r="O37" s="48">
        <f t="shared" ref="O37:O68" si="11">(N37/O$76)</f>
        <v>3.6236040061610035</v>
      </c>
      <c r="P37" s="9"/>
    </row>
    <row r="38" spans="1:16">
      <c r="A38" s="12"/>
      <c r="B38" s="44">
        <v>564</v>
      </c>
      <c r="C38" s="20" t="s">
        <v>52</v>
      </c>
      <c r="D38" s="47">
        <v>5116584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5116584</v>
      </c>
      <c r="O38" s="48">
        <f t="shared" si="11"/>
        <v>3.8593649821460629</v>
      </c>
      <c r="P38" s="9"/>
    </row>
    <row r="39" spans="1:16">
      <c r="A39" s="12"/>
      <c r="B39" s="44">
        <v>565</v>
      </c>
      <c r="C39" s="20" t="s">
        <v>53</v>
      </c>
      <c r="D39" s="47">
        <v>753648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753648</v>
      </c>
      <c r="O39" s="48">
        <f t="shared" si="11"/>
        <v>0.56846573809096379</v>
      </c>
      <c r="P39" s="9"/>
    </row>
    <row r="40" spans="1:16">
      <c r="A40" s="12"/>
      <c r="B40" s="44">
        <v>569</v>
      </c>
      <c r="C40" s="20" t="s">
        <v>54</v>
      </c>
      <c r="D40" s="47">
        <v>10319850</v>
      </c>
      <c r="E40" s="47">
        <v>43760286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54080136</v>
      </c>
      <c r="O40" s="48">
        <f t="shared" si="11"/>
        <v>40.791860958033062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52888152</v>
      </c>
      <c r="E41" s="31">
        <f t="shared" si="12"/>
        <v>45394854</v>
      </c>
      <c r="F41" s="31">
        <f t="shared" si="12"/>
        <v>0</v>
      </c>
      <c r="G41" s="31">
        <f t="shared" si="12"/>
        <v>29238295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127521301</v>
      </c>
      <c r="O41" s="43">
        <f t="shared" si="11"/>
        <v>96.187464831439826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39598192</v>
      </c>
      <c r="F42" s="47">
        <v>0</v>
      </c>
      <c r="G42" s="47">
        <v>15229343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54827535</v>
      </c>
      <c r="O42" s="48">
        <f t="shared" si="11"/>
        <v>41.355613166203788</v>
      </c>
      <c r="P42" s="9"/>
    </row>
    <row r="43" spans="1:16">
      <c r="A43" s="12"/>
      <c r="B43" s="44">
        <v>572</v>
      </c>
      <c r="C43" s="20" t="s">
        <v>57</v>
      </c>
      <c r="D43" s="47">
        <v>52888152</v>
      </c>
      <c r="E43" s="47">
        <v>5796662</v>
      </c>
      <c r="F43" s="47">
        <v>0</v>
      </c>
      <c r="G43" s="47">
        <v>14008952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72693766</v>
      </c>
      <c r="O43" s="48">
        <f t="shared" si="11"/>
        <v>54.831851665236037</v>
      </c>
      <c r="P43" s="9"/>
    </row>
    <row r="44" spans="1:16" ht="15.75">
      <c r="A44" s="28" t="s">
        <v>86</v>
      </c>
      <c r="B44" s="29"/>
      <c r="C44" s="30"/>
      <c r="D44" s="31">
        <f t="shared" ref="D44:M44" si="13">SUM(D45:D49)</f>
        <v>128889298</v>
      </c>
      <c r="E44" s="31">
        <f t="shared" si="13"/>
        <v>30053589</v>
      </c>
      <c r="F44" s="31">
        <f t="shared" si="13"/>
        <v>100293220</v>
      </c>
      <c r="G44" s="31">
        <f t="shared" si="13"/>
        <v>43467741</v>
      </c>
      <c r="H44" s="31">
        <f t="shared" si="13"/>
        <v>0</v>
      </c>
      <c r="I44" s="31">
        <f t="shared" si="13"/>
        <v>18735351</v>
      </c>
      <c r="J44" s="31">
        <f t="shared" si="13"/>
        <v>66767</v>
      </c>
      <c r="K44" s="31">
        <f t="shared" si="13"/>
        <v>0</v>
      </c>
      <c r="L44" s="31">
        <f t="shared" si="13"/>
        <v>0</v>
      </c>
      <c r="M44" s="31">
        <f t="shared" si="13"/>
        <v>17437446</v>
      </c>
      <c r="N44" s="31">
        <f>SUM(D44:M44)</f>
        <v>338943412</v>
      </c>
      <c r="O44" s="43">
        <f t="shared" si="11"/>
        <v>255.66009181162775</v>
      </c>
      <c r="P44" s="9"/>
    </row>
    <row r="45" spans="1:16">
      <c r="A45" s="12"/>
      <c r="B45" s="44">
        <v>581</v>
      </c>
      <c r="C45" s="20" t="s">
        <v>58</v>
      </c>
      <c r="D45" s="47">
        <v>128845425</v>
      </c>
      <c r="E45" s="47">
        <v>30053589</v>
      </c>
      <c r="F45" s="47">
        <v>473847</v>
      </c>
      <c r="G45" s="47">
        <v>43467741</v>
      </c>
      <c r="H45" s="47">
        <v>0</v>
      </c>
      <c r="I45" s="47">
        <v>37633</v>
      </c>
      <c r="J45" s="47">
        <v>66767</v>
      </c>
      <c r="K45" s="47">
        <v>0</v>
      </c>
      <c r="L45" s="47">
        <v>0</v>
      </c>
      <c r="M45" s="47">
        <v>0</v>
      </c>
      <c r="N45" s="47">
        <f>SUM(D45:M45)</f>
        <v>202945002</v>
      </c>
      <c r="O45" s="48">
        <f t="shared" si="11"/>
        <v>153.07846680917635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99819373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6" si="14">SUM(D46:M46)</f>
        <v>99819373</v>
      </c>
      <c r="O46" s="48">
        <f t="shared" si="11"/>
        <v>75.29230296932019</v>
      </c>
      <c r="P46" s="9"/>
    </row>
    <row r="47" spans="1:16">
      <c r="A47" s="12"/>
      <c r="B47" s="44">
        <v>590</v>
      </c>
      <c r="C47" s="20" t="s">
        <v>62</v>
      </c>
      <c r="D47" s="47">
        <v>43873</v>
      </c>
      <c r="E47" s="47">
        <v>0</v>
      </c>
      <c r="F47" s="47">
        <v>0</v>
      </c>
      <c r="G47" s="47">
        <v>0</v>
      </c>
      <c r="H47" s="47">
        <v>0</v>
      </c>
      <c r="I47" s="47">
        <v>767764</v>
      </c>
      <c r="J47" s="47">
        <v>0</v>
      </c>
      <c r="K47" s="47">
        <v>0</v>
      </c>
      <c r="L47" s="47">
        <v>0</v>
      </c>
      <c r="M47" s="47">
        <v>17437446</v>
      </c>
      <c r="N47" s="47">
        <f t="shared" si="14"/>
        <v>18249083</v>
      </c>
      <c r="O47" s="48">
        <f t="shared" si="11"/>
        <v>13.765018200908461</v>
      </c>
      <c r="P47" s="9"/>
    </row>
    <row r="48" spans="1:16">
      <c r="A48" s="12"/>
      <c r="B48" s="44">
        <v>591</v>
      </c>
      <c r="C48" s="20" t="s">
        <v>63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13883955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13883955</v>
      </c>
      <c r="O48" s="48">
        <f t="shared" si="11"/>
        <v>10.472465563096733</v>
      </c>
      <c r="P48" s="9"/>
    </row>
    <row r="49" spans="1:16">
      <c r="A49" s="12"/>
      <c r="B49" s="44">
        <v>593</v>
      </c>
      <c r="C49" s="20" t="s">
        <v>91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4045999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4045999</v>
      </c>
      <c r="O49" s="48">
        <f t="shared" si="11"/>
        <v>3.0518382691260397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SUM(D51:D73)</f>
        <v>64768042</v>
      </c>
      <c r="E50" s="31">
        <f t="shared" si="15"/>
        <v>4575874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69343916</v>
      </c>
      <c r="O50" s="43">
        <f t="shared" si="11"/>
        <v>52.305108473793858</v>
      </c>
      <c r="P50" s="9"/>
    </row>
    <row r="51" spans="1:16">
      <c r="A51" s="12"/>
      <c r="B51" s="44">
        <v>601</v>
      </c>
      <c r="C51" s="20" t="s">
        <v>65</v>
      </c>
      <c r="D51" s="47">
        <v>2006740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2006740</v>
      </c>
      <c r="O51" s="48">
        <f t="shared" si="11"/>
        <v>1.5136548299161687</v>
      </c>
      <c r="P51" s="9"/>
    </row>
    <row r="52" spans="1:16">
      <c r="A52" s="12"/>
      <c r="B52" s="44">
        <v>602</v>
      </c>
      <c r="C52" s="20" t="s">
        <v>66</v>
      </c>
      <c r="D52" s="47">
        <v>12000</v>
      </c>
      <c r="E52" s="47">
        <v>267794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279794</v>
      </c>
      <c r="O52" s="48">
        <f t="shared" si="11"/>
        <v>0.21104454960860128</v>
      </c>
      <c r="P52" s="9"/>
    </row>
    <row r="53" spans="1:16">
      <c r="A53" s="12"/>
      <c r="B53" s="44">
        <v>603</v>
      </c>
      <c r="C53" s="20" t="s">
        <v>67</v>
      </c>
      <c r="D53" s="47">
        <v>12000</v>
      </c>
      <c r="E53" s="47">
        <v>162234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174234</v>
      </c>
      <c r="O53" s="48">
        <f t="shared" si="11"/>
        <v>0.13142217508776111</v>
      </c>
      <c r="P53" s="9"/>
    </row>
    <row r="54" spans="1:16">
      <c r="A54" s="12"/>
      <c r="B54" s="44">
        <v>604</v>
      </c>
      <c r="C54" s="20" t="s">
        <v>68</v>
      </c>
      <c r="D54" s="47">
        <v>2069939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2069939</v>
      </c>
      <c r="O54" s="48">
        <f t="shared" si="11"/>
        <v>1.5613249175188835</v>
      </c>
      <c r="P54" s="9"/>
    </row>
    <row r="55" spans="1:16">
      <c r="A55" s="12"/>
      <c r="B55" s="44">
        <v>605</v>
      </c>
      <c r="C55" s="20" t="s">
        <v>69</v>
      </c>
      <c r="D55" s="47">
        <v>270463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270463</v>
      </c>
      <c r="O55" s="48">
        <f t="shared" si="11"/>
        <v>0.20400631186083734</v>
      </c>
      <c r="P55" s="9"/>
    </row>
    <row r="56" spans="1:16">
      <c r="A56" s="12"/>
      <c r="B56" s="44">
        <v>608</v>
      </c>
      <c r="C56" s="20" t="s">
        <v>70</v>
      </c>
      <c r="D56" s="47">
        <v>882635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882635</v>
      </c>
      <c r="O56" s="48">
        <f t="shared" si="11"/>
        <v>0.6657587583857687</v>
      </c>
      <c r="P56" s="9"/>
    </row>
    <row r="57" spans="1:16">
      <c r="A57" s="12"/>
      <c r="B57" s="44">
        <v>614</v>
      </c>
      <c r="C57" s="20" t="s">
        <v>71</v>
      </c>
      <c r="D57" s="47">
        <v>4112945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9" si="16">SUM(D57:M57)</f>
        <v>4112945</v>
      </c>
      <c r="O57" s="48">
        <f t="shared" si="11"/>
        <v>3.1023346643957646</v>
      </c>
      <c r="P57" s="9"/>
    </row>
    <row r="58" spans="1:16">
      <c r="A58" s="12"/>
      <c r="B58" s="44">
        <v>622</v>
      </c>
      <c r="C58" s="20" t="s">
        <v>72</v>
      </c>
      <c r="D58" s="47">
        <v>591984</v>
      </c>
      <c r="E58" s="47">
        <v>122888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714872</v>
      </c>
      <c r="O58" s="48">
        <f t="shared" si="11"/>
        <v>0.53921756459323644</v>
      </c>
      <c r="P58" s="9"/>
    </row>
    <row r="59" spans="1:16">
      <c r="A59" s="12"/>
      <c r="B59" s="44">
        <v>623</v>
      </c>
      <c r="C59" s="20" t="s">
        <v>73</v>
      </c>
      <c r="D59" s="47">
        <v>1472297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1472297</v>
      </c>
      <c r="O59" s="48">
        <f t="shared" si="11"/>
        <v>1.1105322389153978</v>
      </c>
      <c r="P59" s="9"/>
    </row>
    <row r="60" spans="1:16">
      <c r="A60" s="12"/>
      <c r="B60" s="44">
        <v>634</v>
      </c>
      <c r="C60" s="20" t="s">
        <v>74</v>
      </c>
      <c r="D60" s="47">
        <v>5372267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5372267</v>
      </c>
      <c r="O60" s="48">
        <f t="shared" si="11"/>
        <v>4.0522229547172257</v>
      </c>
      <c r="P60" s="9"/>
    </row>
    <row r="61" spans="1:16">
      <c r="A61" s="12"/>
      <c r="B61" s="44">
        <v>654</v>
      </c>
      <c r="C61" s="20" t="s">
        <v>75</v>
      </c>
      <c r="D61" s="47">
        <v>2236475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2236475</v>
      </c>
      <c r="O61" s="48">
        <f t="shared" si="11"/>
        <v>1.6869406030361498</v>
      </c>
      <c r="P61" s="9"/>
    </row>
    <row r="62" spans="1:16">
      <c r="A62" s="12"/>
      <c r="B62" s="44">
        <v>674</v>
      </c>
      <c r="C62" s="20" t="s">
        <v>76</v>
      </c>
      <c r="D62" s="47">
        <v>1206755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1206755</v>
      </c>
      <c r="O62" s="48">
        <f t="shared" si="11"/>
        <v>0.91023776586677208</v>
      </c>
      <c r="P62" s="9"/>
    </row>
    <row r="63" spans="1:16">
      <c r="A63" s="12"/>
      <c r="B63" s="44">
        <v>685</v>
      </c>
      <c r="C63" s="20" t="s">
        <v>77</v>
      </c>
      <c r="D63" s="47">
        <v>108235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108235</v>
      </c>
      <c r="O63" s="48">
        <f t="shared" si="11"/>
        <v>8.1640088160886068E-2</v>
      </c>
      <c r="P63" s="9"/>
    </row>
    <row r="64" spans="1:16">
      <c r="A64" s="12"/>
      <c r="B64" s="44">
        <v>694</v>
      </c>
      <c r="C64" s="20" t="s">
        <v>78</v>
      </c>
      <c r="D64" s="47">
        <v>1893474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6"/>
        <v>1893474</v>
      </c>
      <c r="O64" s="48">
        <f t="shared" si="11"/>
        <v>1.4282199315410504</v>
      </c>
      <c r="P64" s="9"/>
    </row>
    <row r="65" spans="1:119">
      <c r="A65" s="12"/>
      <c r="B65" s="44">
        <v>704</v>
      </c>
      <c r="C65" s="20" t="s">
        <v>79</v>
      </c>
      <c r="D65" s="47">
        <v>184530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6"/>
        <v>184530</v>
      </c>
      <c r="O65" s="48">
        <f t="shared" si="11"/>
        <v>0.13918829831688739</v>
      </c>
      <c r="P65" s="9"/>
    </row>
    <row r="66" spans="1:119">
      <c r="A66" s="12"/>
      <c r="B66" s="44">
        <v>709</v>
      </c>
      <c r="C66" s="20" t="s">
        <v>80</v>
      </c>
      <c r="D66" s="47">
        <v>110720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6"/>
        <v>110720</v>
      </c>
      <c r="O66" s="48">
        <f t="shared" si="11"/>
        <v>8.3514487561078266E-2</v>
      </c>
      <c r="P66" s="9"/>
    </row>
    <row r="67" spans="1:119">
      <c r="A67" s="12"/>
      <c r="B67" s="44">
        <v>711</v>
      </c>
      <c r="C67" s="20" t="s">
        <v>81</v>
      </c>
      <c r="D67" s="47">
        <v>22795680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22795680</v>
      </c>
      <c r="O67" s="48">
        <f t="shared" si="11"/>
        <v>17.194450269204484</v>
      </c>
      <c r="P67" s="9"/>
    </row>
    <row r="68" spans="1:119">
      <c r="A68" s="12"/>
      <c r="B68" s="44">
        <v>713</v>
      </c>
      <c r="C68" s="20" t="s">
        <v>82</v>
      </c>
      <c r="D68" s="47">
        <v>4325822</v>
      </c>
      <c r="E68" s="47">
        <v>3411115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7736937</v>
      </c>
      <c r="O68" s="48">
        <f t="shared" si="11"/>
        <v>5.8358591839536329</v>
      </c>
      <c r="P68" s="9"/>
    </row>
    <row r="69" spans="1:119">
      <c r="A69" s="12"/>
      <c r="B69" s="44">
        <v>714</v>
      </c>
      <c r="C69" s="20" t="s">
        <v>83</v>
      </c>
      <c r="D69" s="47">
        <v>0</v>
      </c>
      <c r="E69" s="47">
        <v>292465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292465</v>
      </c>
      <c r="O69" s="48">
        <f t="shared" ref="O69:O74" si="17">(N69/O$76)</f>
        <v>0.22060210083589915</v>
      </c>
      <c r="P69" s="9"/>
    </row>
    <row r="70" spans="1:119">
      <c r="A70" s="12"/>
      <c r="B70" s="44">
        <v>724</v>
      </c>
      <c r="C70" s="20" t="s">
        <v>84</v>
      </c>
      <c r="D70" s="47">
        <v>3853875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3853875</v>
      </c>
      <c r="O70" s="48">
        <f t="shared" si="17"/>
        <v>2.9069219269278403</v>
      </c>
      <c r="P70" s="9"/>
    </row>
    <row r="71" spans="1:119">
      <c r="A71" s="12"/>
      <c r="B71" s="44">
        <v>732</v>
      </c>
      <c r="C71" s="20" t="s">
        <v>85</v>
      </c>
      <c r="D71" s="47">
        <v>60575</v>
      </c>
      <c r="E71" s="47">
        <v>319378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379953</v>
      </c>
      <c r="O71" s="48">
        <f t="shared" si="17"/>
        <v>0.28659302829023092</v>
      </c>
      <c r="P71" s="9"/>
    </row>
    <row r="72" spans="1:119">
      <c r="A72" s="12"/>
      <c r="B72" s="44">
        <v>744</v>
      </c>
      <c r="C72" s="20" t="s">
        <v>87</v>
      </c>
      <c r="D72" s="47">
        <v>2511247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2511247</v>
      </c>
      <c r="O72" s="48">
        <f t="shared" si="17"/>
        <v>1.8941971309997752</v>
      </c>
      <c r="P72" s="9"/>
    </row>
    <row r="73" spans="1:119" ht="15.75" thickBot="1">
      <c r="A73" s="12"/>
      <c r="B73" s="44">
        <v>764</v>
      </c>
      <c r="C73" s="20" t="s">
        <v>88</v>
      </c>
      <c r="D73" s="47">
        <v>8677384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8677384</v>
      </c>
      <c r="O73" s="48">
        <f t="shared" si="17"/>
        <v>6.5452246940995265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8">SUM(D5,D12,D21,D25,D29,D35,D41,D44,D50)</f>
        <v>995413791</v>
      </c>
      <c r="E74" s="15">
        <f t="shared" si="18"/>
        <v>596270663</v>
      </c>
      <c r="F74" s="15">
        <f t="shared" si="18"/>
        <v>236898457</v>
      </c>
      <c r="G74" s="15">
        <f t="shared" si="18"/>
        <v>243252677</v>
      </c>
      <c r="H74" s="15">
        <f t="shared" si="18"/>
        <v>0</v>
      </c>
      <c r="I74" s="15">
        <f t="shared" si="18"/>
        <v>227676386</v>
      </c>
      <c r="J74" s="15">
        <f t="shared" si="18"/>
        <v>111691730</v>
      </c>
      <c r="K74" s="15">
        <f t="shared" si="18"/>
        <v>0</v>
      </c>
      <c r="L74" s="15">
        <f t="shared" si="18"/>
        <v>0</v>
      </c>
      <c r="M74" s="15">
        <f t="shared" si="18"/>
        <v>200489772</v>
      </c>
      <c r="N74" s="15">
        <f>SUM(D74:M74)</f>
        <v>2611693476</v>
      </c>
      <c r="O74" s="37">
        <f t="shared" si="17"/>
        <v>1969.9624486520165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9" t="s">
        <v>94</v>
      </c>
      <c r="M76" s="49"/>
      <c r="N76" s="49"/>
      <c r="O76" s="41">
        <v>1325758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thickBot="1">
      <c r="A78" s="53" t="s">
        <v>95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A78:O78"/>
    <mergeCell ref="L76:N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127842596</v>
      </c>
      <c r="E5" s="26">
        <f t="shared" si="0"/>
        <v>75500901</v>
      </c>
      <c r="F5" s="26">
        <f t="shared" si="0"/>
        <v>137037028</v>
      </c>
      <c r="G5" s="26">
        <f t="shared" si="0"/>
        <v>123891850</v>
      </c>
      <c r="H5" s="26">
        <f t="shared" si="0"/>
        <v>0</v>
      </c>
      <c r="I5" s="26">
        <f t="shared" si="0"/>
        <v>0</v>
      </c>
      <c r="J5" s="26">
        <f t="shared" si="0"/>
        <v>134290664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598563039</v>
      </c>
      <c r="O5" s="32">
        <f t="shared" ref="O5:O36" si="2">(N5/O$77)</f>
        <v>453.41081965921643</v>
      </c>
      <c r="P5" s="6"/>
    </row>
    <row r="6" spans="1:133">
      <c r="A6" s="12"/>
      <c r="B6" s="44">
        <v>511</v>
      </c>
      <c r="C6" s="20" t="s">
        <v>20</v>
      </c>
      <c r="D6" s="47">
        <v>3648144</v>
      </c>
      <c r="E6" s="47">
        <v>7708760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11356904</v>
      </c>
      <c r="O6" s="48">
        <f t="shared" si="2"/>
        <v>8.6028418327230423</v>
      </c>
      <c r="P6" s="9"/>
    </row>
    <row r="7" spans="1:133">
      <c r="A7" s="12"/>
      <c r="B7" s="44">
        <v>513</v>
      </c>
      <c r="C7" s="20" t="s">
        <v>21</v>
      </c>
      <c r="D7" s="47">
        <v>36816118</v>
      </c>
      <c r="E7" s="47">
        <v>55074684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91890802</v>
      </c>
      <c r="O7" s="48">
        <f t="shared" si="2"/>
        <v>69.607177756197473</v>
      </c>
      <c r="P7" s="9"/>
    </row>
    <row r="8" spans="1:133">
      <c r="A8" s="12"/>
      <c r="B8" s="44">
        <v>514</v>
      </c>
      <c r="C8" s="20" t="s">
        <v>22</v>
      </c>
      <c r="D8" s="47">
        <v>5871904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5871904</v>
      </c>
      <c r="O8" s="48">
        <f t="shared" si="2"/>
        <v>4.4479605858193185</v>
      </c>
      <c r="P8" s="9"/>
    </row>
    <row r="9" spans="1:133">
      <c r="A9" s="12"/>
      <c r="B9" s="44">
        <v>515</v>
      </c>
      <c r="C9" s="20" t="s">
        <v>23</v>
      </c>
      <c r="D9" s="47">
        <v>9048283</v>
      </c>
      <c r="E9" s="47">
        <v>0</v>
      </c>
      <c r="F9" s="47">
        <v>0</v>
      </c>
      <c r="G9" s="47">
        <v>19125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9067408</v>
      </c>
      <c r="O9" s="48">
        <f t="shared" si="2"/>
        <v>6.8685512228304093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137037028</v>
      </c>
      <c r="G10" s="47">
        <v>2776313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139813341</v>
      </c>
      <c r="O10" s="48">
        <f t="shared" si="2"/>
        <v>105.90844641528814</v>
      </c>
      <c r="P10" s="9"/>
    </row>
    <row r="11" spans="1:133">
      <c r="A11" s="12"/>
      <c r="B11" s="44">
        <v>519</v>
      </c>
      <c r="C11" s="20" t="s">
        <v>25</v>
      </c>
      <c r="D11" s="47">
        <v>72458147</v>
      </c>
      <c r="E11" s="47">
        <v>12717457</v>
      </c>
      <c r="F11" s="47">
        <v>0</v>
      </c>
      <c r="G11" s="47">
        <v>121096412</v>
      </c>
      <c r="H11" s="47">
        <v>0</v>
      </c>
      <c r="I11" s="47">
        <v>0</v>
      </c>
      <c r="J11" s="47">
        <v>134290664</v>
      </c>
      <c r="K11" s="47">
        <v>0</v>
      </c>
      <c r="L11" s="47">
        <v>0</v>
      </c>
      <c r="M11" s="47">
        <v>0</v>
      </c>
      <c r="N11" s="47">
        <f t="shared" si="1"/>
        <v>340562680</v>
      </c>
      <c r="O11" s="48">
        <f t="shared" si="2"/>
        <v>257.97584184635804</v>
      </c>
      <c r="P11" s="9"/>
    </row>
    <row r="12" spans="1:133" ht="15.75">
      <c r="A12" s="28" t="s">
        <v>26</v>
      </c>
      <c r="B12" s="29"/>
      <c r="C12" s="30"/>
      <c r="D12" s="31">
        <f>SUM(D13:D20)</f>
        <v>34556468</v>
      </c>
      <c r="E12" s="31">
        <f t="shared" ref="E12:M12" si="3">SUM(E13:E20)</f>
        <v>713060127</v>
      </c>
      <c r="F12" s="31">
        <f t="shared" si="3"/>
        <v>0</v>
      </c>
      <c r="G12" s="31">
        <f t="shared" si="3"/>
        <v>4478820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752095415</v>
      </c>
      <c r="O12" s="43">
        <f t="shared" si="2"/>
        <v>569.71141944681369</v>
      </c>
      <c r="P12" s="10"/>
    </row>
    <row r="13" spans="1:133">
      <c r="A13" s="12"/>
      <c r="B13" s="44">
        <v>521</v>
      </c>
      <c r="C13" s="20" t="s">
        <v>27</v>
      </c>
      <c r="D13" s="47">
        <v>2580898</v>
      </c>
      <c r="E13" s="47">
        <v>324966035</v>
      </c>
      <c r="F13" s="47">
        <v>0</v>
      </c>
      <c r="G13" s="47">
        <v>666224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328213157</v>
      </c>
      <c r="O13" s="48">
        <f t="shared" si="2"/>
        <v>248.62109225275617</v>
      </c>
      <c r="P13" s="9"/>
    </row>
    <row r="14" spans="1:133">
      <c r="A14" s="12"/>
      <c r="B14" s="44">
        <v>522</v>
      </c>
      <c r="C14" s="20" t="s">
        <v>28</v>
      </c>
      <c r="D14" s="47">
        <v>41852</v>
      </c>
      <c r="E14" s="47">
        <v>235646410</v>
      </c>
      <c r="F14" s="47">
        <v>0</v>
      </c>
      <c r="G14" s="47">
        <v>3789949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239478211</v>
      </c>
      <c r="O14" s="48">
        <f t="shared" si="2"/>
        <v>181.40447181876991</v>
      </c>
      <c r="P14" s="9"/>
    </row>
    <row r="15" spans="1:133">
      <c r="A15" s="12"/>
      <c r="B15" s="44">
        <v>523</v>
      </c>
      <c r="C15" s="20" t="s">
        <v>29</v>
      </c>
      <c r="D15" s="47">
        <v>8385057</v>
      </c>
      <c r="E15" s="47">
        <v>132208791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140593848</v>
      </c>
      <c r="O15" s="48">
        <f t="shared" si="2"/>
        <v>106.49967957798223</v>
      </c>
      <c r="P15" s="9"/>
    </row>
    <row r="16" spans="1:133">
      <c r="A16" s="12"/>
      <c r="B16" s="44">
        <v>524</v>
      </c>
      <c r="C16" s="20" t="s">
        <v>30</v>
      </c>
      <c r="D16" s="47">
        <v>4300902</v>
      </c>
      <c r="E16" s="47">
        <v>9330352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13631254</v>
      </c>
      <c r="O16" s="48">
        <f t="shared" si="2"/>
        <v>10.325659364882656</v>
      </c>
      <c r="P16" s="9"/>
    </row>
    <row r="17" spans="1:16">
      <c r="A17" s="12"/>
      <c r="B17" s="44">
        <v>525</v>
      </c>
      <c r="C17" s="20" t="s">
        <v>31</v>
      </c>
      <c r="D17" s="47">
        <v>6537664</v>
      </c>
      <c r="E17" s="47">
        <v>7178193</v>
      </c>
      <c r="F17" s="47">
        <v>0</v>
      </c>
      <c r="G17" s="47">
        <v>2029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13717886</v>
      </c>
      <c r="O17" s="48">
        <f t="shared" si="2"/>
        <v>10.391283006119076</v>
      </c>
      <c r="P17" s="9"/>
    </row>
    <row r="18" spans="1:16">
      <c r="A18" s="12"/>
      <c r="B18" s="44">
        <v>527</v>
      </c>
      <c r="C18" s="20" t="s">
        <v>32</v>
      </c>
      <c r="D18" s="47">
        <v>2738486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2738486</v>
      </c>
      <c r="O18" s="48">
        <f t="shared" si="2"/>
        <v>2.0744000230279656</v>
      </c>
      <c r="P18" s="9"/>
    </row>
    <row r="19" spans="1:16">
      <c r="A19" s="12"/>
      <c r="B19" s="44">
        <v>528</v>
      </c>
      <c r="C19" s="20" t="s">
        <v>33</v>
      </c>
      <c r="D19" s="47">
        <v>610268</v>
      </c>
      <c r="E19" s="47">
        <v>837768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1448036</v>
      </c>
      <c r="O19" s="48">
        <f t="shared" si="2"/>
        <v>1.0968856191871432</v>
      </c>
      <c r="P19" s="9"/>
    </row>
    <row r="20" spans="1:16">
      <c r="A20" s="12"/>
      <c r="B20" s="44">
        <v>529</v>
      </c>
      <c r="C20" s="20" t="s">
        <v>34</v>
      </c>
      <c r="D20" s="47">
        <v>9361341</v>
      </c>
      <c r="E20" s="47">
        <v>2892578</v>
      </c>
      <c r="F20" s="47">
        <v>0</v>
      </c>
      <c r="G20" s="47">
        <v>20618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12274537</v>
      </c>
      <c r="O20" s="48">
        <f t="shared" si="2"/>
        <v>9.2979477840885849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12243666</v>
      </c>
      <c r="E21" s="31">
        <f t="shared" si="5"/>
        <v>8999787</v>
      </c>
      <c r="F21" s="31">
        <f t="shared" si="5"/>
        <v>0</v>
      </c>
      <c r="G21" s="31">
        <f t="shared" si="5"/>
        <v>29001513</v>
      </c>
      <c r="H21" s="31">
        <f t="shared" si="5"/>
        <v>0</v>
      </c>
      <c r="I21" s="31">
        <f t="shared" si="5"/>
        <v>319053898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369298864</v>
      </c>
      <c r="O21" s="43">
        <f t="shared" si="2"/>
        <v>279.74346846607995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187964644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187964644</v>
      </c>
      <c r="O22" s="48">
        <f t="shared" si="2"/>
        <v>142.38300354357966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3080</v>
      </c>
      <c r="H23" s="47">
        <v>0</v>
      </c>
      <c r="I23" s="47">
        <v>131089254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131092334</v>
      </c>
      <c r="O23" s="48">
        <f t="shared" si="2"/>
        <v>99.302293555048195</v>
      </c>
      <c r="P23" s="9"/>
    </row>
    <row r="24" spans="1:16">
      <c r="A24" s="12"/>
      <c r="B24" s="44">
        <v>537</v>
      </c>
      <c r="C24" s="20" t="s">
        <v>38</v>
      </c>
      <c r="D24" s="47">
        <v>12243666</v>
      </c>
      <c r="E24" s="47">
        <v>8999787</v>
      </c>
      <c r="F24" s="47">
        <v>0</v>
      </c>
      <c r="G24" s="47">
        <v>28998433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50241886</v>
      </c>
      <c r="O24" s="48">
        <f t="shared" si="2"/>
        <v>38.05817136745209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4235000</v>
      </c>
      <c r="E25" s="31">
        <f t="shared" si="6"/>
        <v>117389037</v>
      </c>
      <c r="F25" s="31">
        <f t="shared" si="6"/>
        <v>0</v>
      </c>
      <c r="G25" s="31">
        <f t="shared" si="6"/>
        <v>59098455</v>
      </c>
      <c r="H25" s="31">
        <f t="shared" si="6"/>
        <v>0</v>
      </c>
      <c r="I25" s="31">
        <f t="shared" si="6"/>
        <v>69258571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249981063</v>
      </c>
      <c r="O25" s="43">
        <f t="shared" si="2"/>
        <v>189.3603702351428</v>
      </c>
      <c r="P25" s="10"/>
    </row>
    <row r="26" spans="1:16">
      <c r="A26" s="12"/>
      <c r="B26" s="44">
        <v>541</v>
      </c>
      <c r="C26" s="20" t="s">
        <v>40</v>
      </c>
      <c r="D26" s="47">
        <v>0</v>
      </c>
      <c r="E26" s="47">
        <v>39822582</v>
      </c>
      <c r="F26" s="47">
        <v>0</v>
      </c>
      <c r="G26" s="47">
        <v>54700639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94523221</v>
      </c>
      <c r="O26" s="48">
        <f t="shared" si="2"/>
        <v>71.601232147645618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69258571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69258571</v>
      </c>
      <c r="O27" s="48">
        <f t="shared" si="2"/>
        <v>52.463288575250694</v>
      </c>
      <c r="P27" s="9"/>
    </row>
    <row r="28" spans="1:16">
      <c r="A28" s="12"/>
      <c r="B28" s="44">
        <v>544</v>
      </c>
      <c r="C28" s="20" t="s">
        <v>42</v>
      </c>
      <c r="D28" s="47">
        <v>4235000</v>
      </c>
      <c r="E28" s="47">
        <v>77566455</v>
      </c>
      <c r="F28" s="47">
        <v>0</v>
      </c>
      <c r="G28" s="47">
        <v>4397816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86199271</v>
      </c>
      <c r="O28" s="48">
        <f t="shared" si="2"/>
        <v>65.295849512246491</v>
      </c>
      <c r="P28" s="9"/>
    </row>
    <row r="29" spans="1:16" ht="15.75">
      <c r="A29" s="28" t="s">
        <v>43</v>
      </c>
      <c r="B29" s="29"/>
      <c r="C29" s="30"/>
      <c r="D29" s="31">
        <f>SUM(D30:D34)</f>
        <v>25505654</v>
      </c>
      <c r="E29" s="31">
        <f t="shared" ref="E29:M29" si="8">SUM(E30:E34)</f>
        <v>55375454</v>
      </c>
      <c r="F29" s="31">
        <f t="shared" si="8"/>
        <v>0</v>
      </c>
      <c r="G29" s="31">
        <f t="shared" si="8"/>
        <v>3855250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4660122</v>
      </c>
      <c r="N29" s="31">
        <f t="shared" si="7"/>
        <v>89396480</v>
      </c>
      <c r="O29" s="43">
        <f t="shared" si="2"/>
        <v>67.717731684813813</v>
      </c>
      <c r="P29" s="10"/>
    </row>
    <row r="30" spans="1:16">
      <c r="A30" s="13"/>
      <c r="B30" s="45">
        <v>551</v>
      </c>
      <c r="C30" s="21" t="s">
        <v>44</v>
      </c>
      <c r="D30" s="47">
        <v>0</v>
      </c>
      <c r="E30" s="47">
        <v>666631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666631</v>
      </c>
      <c r="O30" s="48">
        <f t="shared" si="2"/>
        <v>0.50497222251680507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18322020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18322020</v>
      </c>
      <c r="O31" s="48">
        <f t="shared" si="2"/>
        <v>13.87890926224156</v>
      </c>
      <c r="P31" s="9"/>
    </row>
    <row r="32" spans="1:16">
      <c r="A32" s="13"/>
      <c r="B32" s="45">
        <v>553</v>
      </c>
      <c r="C32" s="21" t="s">
        <v>46</v>
      </c>
      <c r="D32" s="47">
        <v>186703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186703</v>
      </c>
      <c r="O32" s="48">
        <f t="shared" si="2"/>
        <v>0.14142730965189898</v>
      </c>
      <c r="P32" s="9"/>
    </row>
    <row r="33" spans="1:16">
      <c r="A33" s="13"/>
      <c r="B33" s="45">
        <v>554</v>
      </c>
      <c r="C33" s="21" t="s">
        <v>47</v>
      </c>
      <c r="D33" s="47">
        <v>887246</v>
      </c>
      <c r="E33" s="47">
        <v>31450337</v>
      </c>
      <c r="F33" s="47">
        <v>0</v>
      </c>
      <c r="G33" s="47">
        <v>2584773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4660122</v>
      </c>
      <c r="N33" s="47">
        <f t="shared" si="7"/>
        <v>39582478</v>
      </c>
      <c r="O33" s="48">
        <f t="shared" si="2"/>
        <v>29.983681959558652</v>
      </c>
      <c r="P33" s="9"/>
    </row>
    <row r="34" spans="1:16">
      <c r="A34" s="13"/>
      <c r="B34" s="45">
        <v>559</v>
      </c>
      <c r="C34" s="21" t="s">
        <v>48</v>
      </c>
      <c r="D34" s="47">
        <v>24431705</v>
      </c>
      <c r="E34" s="47">
        <v>4936466</v>
      </c>
      <c r="F34" s="47">
        <v>0</v>
      </c>
      <c r="G34" s="47">
        <v>1270477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30638648</v>
      </c>
      <c r="O34" s="48">
        <f t="shared" si="2"/>
        <v>23.2087409308449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49281952</v>
      </c>
      <c r="E35" s="31">
        <f t="shared" si="9"/>
        <v>54306670</v>
      </c>
      <c r="F35" s="31">
        <f t="shared" si="9"/>
        <v>0</v>
      </c>
      <c r="G35" s="31">
        <f t="shared" si="9"/>
        <v>325619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103914241</v>
      </c>
      <c r="O35" s="43">
        <f t="shared" si="2"/>
        <v>78.714919091546761</v>
      </c>
      <c r="P35" s="10"/>
    </row>
    <row r="36" spans="1:16">
      <c r="A36" s="12"/>
      <c r="B36" s="44">
        <v>562</v>
      </c>
      <c r="C36" s="20" t="s">
        <v>50</v>
      </c>
      <c r="D36" s="47">
        <v>27635522</v>
      </c>
      <c r="E36" s="47">
        <v>9742501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37378023</v>
      </c>
      <c r="O36" s="48">
        <f t="shared" si="2"/>
        <v>28.313809810216235</v>
      </c>
      <c r="P36" s="9"/>
    </row>
    <row r="37" spans="1:16">
      <c r="A37" s="12"/>
      <c r="B37" s="44">
        <v>563</v>
      </c>
      <c r="C37" s="20" t="s">
        <v>51</v>
      </c>
      <c r="D37" s="47">
        <v>4950877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4950877</v>
      </c>
      <c r="O37" s="48">
        <f t="shared" ref="O37:O68" si="11">(N37/O$77)</f>
        <v>3.7502836833230564</v>
      </c>
      <c r="P37" s="9"/>
    </row>
    <row r="38" spans="1:16">
      <c r="A38" s="12"/>
      <c r="B38" s="44">
        <v>564</v>
      </c>
      <c r="C38" s="20" t="s">
        <v>52</v>
      </c>
      <c r="D38" s="47">
        <v>5132920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5132920</v>
      </c>
      <c r="O38" s="48">
        <f t="shared" si="11"/>
        <v>3.8881810482875223</v>
      </c>
      <c r="P38" s="9"/>
    </row>
    <row r="39" spans="1:16">
      <c r="A39" s="12"/>
      <c r="B39" s="44">
        <v>565</v>
      </c>
      <c r="C39" s="20" t="s">
        <v>53</v>
      </c>
      <c r="D39" s="47">
        <v>729570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729570</v>
      </c>
      <c r="O39" s="48">
        <f t="shared" si="11"/>
        <v>0.5526484432640929</v>
      </c>
      <c r="P39" s="9"/>
    </row>
    <row r="40" spans="1:16">
      <c r="A40" s="12"/>
      <c r="B40" s="44">
        <v>569</v>
      </c>
      <c r="C40" s="20" t="s">
        <v>54</v>
      </c>
      <c r="D40" s="47">
        <v>10833063</v>
      </c>
      <c r="E40" s="47">
        <v>44564169</v>
      </c>
      <c r="F40" s="47">
        <v>0</v>
      </c>
      <c r="G40" s="47">
        <v>325619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55722851</v>
      </c>
      <c r="O40" s="48">
        <f t="shared" si="11"/>
        <v>42.209996106455861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56369225</v>
      </c>
      <c r="E41" s="31">
        <f t="shared" si="12"/>
        <v>44999703</v>
      </c>
      <c r="F41" s="31">
        <f t="shared" si="12"/>
        <v>0</v>
      </c>
      <c r="G41" s="31">
        <f t="shared" si="12"/>
        <v>36422732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137791660</v>
      </c>
      <c r="O41" s="43">
        <f t="shared" si="11"/>
        <v>104.37702536257683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39953661</v>
      </c>
      <c r="F42" s="47">
        <v>0</v>
      </c>
      <c r="G42" s="47">
        <v>14050048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54003709</v>
      </c>
      <c r="O42" s="48">
        <f t="shared" si="11"/>
        <v>40.907748001339257</v>
      </c>
      <c r="P42" s="9"/>
    </row>
    <row r="43" spans="1:16">
      <c r="A43" s="12"/>
      <c r="B43" s="44">
        <v>572</v>
      </c>
      <c r="C43" s="20" t="s">
        <v>57</v>
      </c>
      <c r="D43" s="47">
        <v>56369225</v>
      </c>
      <c r="E43" s="47">
        <v>5046042</v>
      </c>
      <c r="F43" s="47">
        <v>0</v>
      </c>
      <c r="G43" s="47">
        <v>22372684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83787951</v>
      </c>
      <c r="O43" s="48">
        <f t="shared" si="11"/>
        <v>63.469277361237573</v>
      </c>
      <c r="P43" s="9"/>
    </row>
    <row r="44" spans="1:16" ht="15.75">
      <c r="A44" s="28" t="s">
        <v>86</v>
      </c>
      <c r="B44" s="29"/>
      <c r="C44" s="30"/>
      <c r="D44" s="31">
        <f t="shared" ref="D44:M44" si="13">SUM(D45:D50)</f>
        <v>584851516</v>
      </c>
      <c r="E44" s="31">
        <f t="shared" si="13"/>
        <v>124108193</v>
      </c>
      <c r="F44" s="31">
        <f t="shared" si="13"/>
        <v>43782325</v>
      </c>
      <c r="G44" s="31">
        <f t="shared" si="13"/>
        <v>67742864</v>
      </c>
      <c r="H44" s="31">
        <f t="shared" si="13"/>
        <v>0</v>
      </c>
      <c r="I44" s="31">
        <f t="shared" si="13"/>
        <v>86157851</v>
      </c>
      <c r="J44" s="31">
        <f t="shared" si="13"/>
        <v>11112293</v>
      </c>
      <c r="K44" s="31">
        <f t="shared" si="13"/>
        <v>0</v>
      </c>
      <c r="L44" s="31">
        <f t="shared" si="13"/>
        <v>0</v>
      </c>
      <c r="M44" s="31">
        <f t="shared" si="13"/>
        <v>244677</v>
      </c>
      <c r="N44" s="31">
        <f>SUM(D44:M44)</f>
        <v>917999719</v>
      </c>
      <c r="O44" s="43">
        <f t="shared" si="11"/>
        <v>695.38374058997044</v>
      </c>
      <c r="P44" s="9"/>
    </row>
    <row r="45" spans="1:16">
      <c r="A45" s="12"/>
      <c r="B45" s="44">
        <v>581</v>
      </c>
      <c r="C45" s="20" t="s">
        <v>58</v>
      </c>
      <c r="D45" s="47">
        <v>584788629</v>
      </c>
      <c r="E45" s="47">
        <v>122404541</v>
      </c>
      <c r="F45" s="47">
        <v>11784320</v>
      </c>
      <c r="G45" s="47">
        <v>67742864</v>
      </c>
      <c r="H45" s="47">
        <v>0</v>
      </c>
      <c r="I45" s="47">
        <v>40170</v>
      </c>
      <c r="J45" s="47">
        <v>11112293</v>
      </c>
      <c r="K45" s="47">
        <v>0</v>
      </c>
      <c r="L45" s="47">
        <v>0</v>
      </c>
      <c r="M45" s="47">
        <v>0</v>
      </c>
      <c r="N45" s="47">
        <f>SUM(D45:M45)</f>
        <v>797872817</v>
      </c>
      <c r="O45" s="48">
        <f t="shared" si="11"/>
        <v>604.38774927393729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31998005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7" si="14">SUM(D46:M46)</f>
        <v>31998005</v>
      </c>
      <c r="O46" s="48">
        <f t="shared" si="11"/>
        <v>24.238452308629274</v>
      </c>
      <c r="P46" s="9"/>
    </row>
    <row r="47" spans="1:16">
      <c r="A47" s="12"/>
      <c r="B47" s="44">
        <v>587</v>
      </c>
      <c r="C47" s="20" t="s">
        <v>61</v>
      </c>
      <c r="D47" s="47">
        <v>0</v>
      </c>
      <c r="E47" s="47">
        <v>1703652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4"/>
        <v>1703652</v>
      </c>
      <c r="O47" s="48">
        <f t="shared" si="11"/>
        <v>1.2905144477757562</v>
      </c>
      <c r="P47" s="9"/>
    </row>
    <row r="48" spans="1:16">
      <c r="A48" s="12"/>
      <c r="B48" s="44">
        <v>590</v>
      </c>
      <c r="C48" s="20" t="s">
        <v>62</v>
      </c>
      <c r="D48" s="47">
        <v>62887</v>
      </c>
      <c r="E48" s="47">
        <v>0</v>
      </c>
      <c r="F48" s="47">
        <v>0</v>
      </c>
      <c r="G48" s="47">
        <v>0</v>
      </c>
      <c r="H48" s="47">
        <v>0</v>
      </c>
      <c r="I48" s="47">
        <v>2560300</v>
      </c>
      <c r="J48" s="47">
        <v>0</v>
      </c>
      <c r="K48" s="47">
        <v>0</v>
      </c>
      <c r="L48" s="47">
        <v>0</v>
      </c>
      <c r="M48" s="47">
        <v>244677</v>
      </c>
      <c r="N48" s="47">
        <f t="shared" si="14"/>
        <v>2867864</v>
      </c>
      <c r="O48" s="48">
        <f t="shared" si="11"/>
        <v>2.1724037105324157</v>
      </c>
      <c r="P48" s="9"/>
    </row>
    <row r="49" spans="1:16">
      <c r="A49" s="12"/>
      <c r="B49" s="44">
        <v>591</v>
      </c>
      <c r="C49" s="20" t="s">
        <v>63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27175966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27175966</v>
      </c>
      <c r="O49" s="48">
        <f t="shared" si="11"/>
        <v>20.585763263426287</v>
      </c>
      <c r="P49" s="9"/>
    </row>
    <row r="50" spans="1:16">
      <c r="A50" s="12"/>
      <c r="B50" s="44">
        <v>593</v>
      </c>
      <c r="C50" s="20" t="s">
        <v>91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56381415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4"/>
        <v>56381415</v>
      </c>
      <c r="O50" s="48">
        <f t="shared" si="11"/>
        <v>42.708857585669335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SUM(D52:D74)</f>
        <v>5539178</v>
      </c>
      <c r="E51" s="31">
        <f t="shared" si="15"/>
        <v>65622661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71161839</v>
      </c>
      <c r="O51" s="43">
        <f t="shared" si="11"/>
        <v>53.905011915457067</v>
      </c>
      <c r="P51" s="9"/>
    </row>
    <row r="52" spans="1:16">
      <c r="A52" s="12"/>
      <c r="B52" s="44">
        <v>601</v>
      </c>
      <c r="C52" s="20" t="s">
        <v>65</v>
      </c>
      <c r="D52" s="47">
        <v>2093634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2093634</v>
      </c>
      <c r="O52" s="48">
        <f t="shared" si="11"/>
        <v>1.5859253681823209</v>
      </c>
      <c r="P52" s="9"/>
    </row>
    <row r="53" spans="1:16">
      <c r="A53" s="12"/>
      <c r="B53" s="44">
        <v>602</v>
      </c>
      <c r="C53" s="20" t="s">
        <v>66</v>
      </c>
      <c r="D53" s="47">
        <v>12000</v>
      </c>
      <c r="E53" s="47">
        <v>252499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264499</v>
      </c>
      <c r="O53" s="48">
        <f t="shared" si="11"/>
        <v>0.20035769096167511</v>
      </c>
      <c r="P53" s="9"/>
    </row>
    <row r="54" spans="1:16">
      <c r="A54" s="12"/>
      <c r="B54" s="44">
        <v>603</v>
      </c>
      <c r="C54" s="20" t="s">
        <v>67</v>
      </c>
      <c r="D54" s="47">
        <v>12000</v>
      </c>
      <c r="E54" s="47">
        <v>154043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166043</v>
      </c>
      <c r="O54" s="48">
        <f t="shared" si="11"/>
        <v>0.12577738320503828</v>
      </c>
      <c r="P54" s="9"/>
    </row>
    <row r="55" spans="1:16">
      <c r="A55" s="12"/>
      <c r="B55" s="44">
        <v>604</v>
      </c>
      <c r="C55" s="20" t="s">
        <v>68</v>
      </c>
      <c r="D55" s="47">
        <v>0</v>
      </c>
      <c r="E55" s="47">
        <v>3365705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3365705</v>
      </c>
      <c r="O55" s="48">
        <f t="shared" si="11"/>
        <v>2.5495177004758607</v>
      </c>
      <c r="P55" s="9"/>
    </row>
    <row r="56" spans="1:16">
      <c r="A56" s="12"/>
      <c r="B56" s="44">
        <v>605</v>
      </c>
      <c r="C56" s="20" t="s">
        <v>69</v>
      </c>
      <c r="D56" s="47">
        <v>268732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268732</v>
      </c>
      <c r="O56" s="48">
        <f t="shared" si="11"/>
        <v>0.20356418363590362</v>
      </c>
      <c r="P56" s="9"/>
    </row>
    <row r="57" spans="1:16">
      <c r="A57" s="12"/>
      <c r="B57" s="44">
        <v>608</v>
      </c>
      <c r="C57" s="20" t="s">
        <v>70</v>
      </c>
      <c r="D57" s="47">
        <v>0</v>
      </c>
      <c r="E57" s="47">
        <v>895935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4"/>
        <v>895935</v>
      </c>
      <c r="O57" s="48">
        <f t="shared" si="11"/>
        <v>0.67866974110203959</v>
      </c>
      <c r="P57" s="9"/>
    </row>
    <row r="58" spans="1:16">
      <c r="A58" s="12"/>
      <c r="B58" s="44">
        <v>614</v>
      </c>
      <c r="C58" s="20" t="s">
        <v>71</v>
      </c>
      <c r="D58" s="47">
        <v>50523</v>
      </c>
      <c r="E58" s="47">
        <v>3909268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0" si="16">SUM(D58:M58)</f>
        <v>3959791</v>
      </c>
      <c r="O58" s="48">
        <f t="shared" si="11"/>
        <v>2.9995371681965617</v>
      </c>
      <c r="P58" s="9"/>
    </row>
    <row r="59" spans="1:16">
      <c r="A59" s="12"/>
      <c r="B59" s="44">
        <v>622</v>
      </c>
      <c r="C59" s="20" t="s">
        <v>72</v>
      </c>
      <c r="D59" s="47">
        <v>601142</v>
      </c>
      <c r="E59" s="47">
        <v>31324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632466</v>
      </c>
      <c r="O59" s="48">
        <f t="shared" si="11"/>
        <v>0.47909227396612769</v>
      </c>
      <c r="P59" s="9"/>
    </row>
    <row r="60" spans="1:16">
      <c r="A60" s="12"/>
      <c r="B60" s="44">
        <v>623</v>
      </c>
      <c r="C60" s="20" t="s">
        <v>73</v>
      </c>
      <c r="D60" s="47">
        <v>1596546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1596546</v>
      </c>
      <c r="O60" s="48">
        <f t="shared" si="11"/>
        <v>1.2093817748804288</v>
      </c>
      <c r="P60" s="9"/>
    </row>
    <row r="61" spans="1:16">
      <c r="A61" s="12"/>
      <c r="B61" s="44">
        <v>634</v>
      </c>
      <c r="C61" s="20" t="s">
        <v>74</v>
      </c>
      <c r="D61" s="47">
        <v>0</v>
      </c>
      <c r="E61" s="47">
        <v>4675317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4675317</v>
      </c>
      <c r="O61" s="48">
        <f t="shared" si="11"/>
        <v>3.5415472974713174</v>
      </c>
      <c r="P61" s="9"/>
    </row>
    <row r="62" spans="1:16">
      <c r="A62" s="12"/>
      <c r="B62" s="44">
        <v>654</v>
      </c>
      <c r="C62" s="20" t="s">
        <v>75</v>
      </c>
      <c r="D62" s="47">
        <v>0</v>
      </c>
      <c r="E62" s="47">
        <v>2638368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2638368</v>
      </c>
      <c r="O62" s="48">
        <f t="shared" si="11"/>
        <v>1.998560752166068</v>
      </c>
      <c r="P62" s="9"/>
    </row>
    <row r="63" spans="1:16">
      <c r="A63" s="12"/>
      <c r="B63" s="44">
        <v>674</v>
      </c>
      <c r="C63" s="20" t="s">
        <v>76</v>
      </c>
      <c r="D63" s="47">
        <v>0</v>
      </c>
      <c r="E63" s="47">
        <v>1236244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1236244</v>
      </c>
      <c r="O63" s="48">
        <f t="shared" si="11"/>
        <v>0.93645342063760195</v>
      </c>
      <c r="P63" s="9"/>
    </row>
    <row r="64" spans="1:16">
      <c r="A64" s="12"/>
      <c r="B64" s="44">
        <v>685</v>
      </c>
      <c r="C64" s="20" t="s">
        <v>77</v>
      </c>
      <c r="D64" s="47">
        <v>160181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6"/>
        <v>160181</v>
      </c>
      <c r="O64" s="48">
        <f t="shared" si="11"/>
        <v>0.12133692488792805</v>
      </c>
      <c r="P64" s="9"/>
    </row>
    <row r="65" spans="1:119">
      <c r="A65" s="12"/>
      <c r="B65" s="44">
        <v>694</v>
      </c>
      <c r="C65" s="20" t="s">
        <v>78</v>
      </c>
      <c r="D65" s="47">
        <v>0</v>
      </c>
      <c r="E65" s="47">
        <v>1038550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6"/>
        <v>1038550</v>
      </c>
      <c r="O65" s="48">
        <f t="shared" si="11"/>
        <v>0.78670044101583625</v>
      </c>
      <c r="P65" s="9"/>
    </row>
    <row r="66" spans="1:119">
      <c r="A66" s="12"/>
      <c r="B66" s="44">
        <v>704</v>
      </c>
      <c r="C66" s="20" t="s">
        <v>79</v>
      </c>
      <c r="D66" s="47">
        <v>184530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6"/>
        <v>184530</v>
      </c>
      <c r="O66" s="48">
        <f t="shared" si="11"/>
        <v>0.13978126462919674</v>
      </c>
      <c r="P66" s="9"/>
    </row>
    <row r="67" spans="1:119">
      <c r="A67" s="12"/>
      <c r="B67" s="44">
        <v>709</v>
      </c>
      <c r="C67" s="20" t="s">
        <v>80</v>
      </c>
      <c r="D67" s="47">
        <v>152982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152982</v>
      </c>
      <c r="O67" s="48">
        <f t="shared" si="11"/>
        <v>0.11588369059504565</v>
      </c>
      <c r="P67" s="9"/>
    </row>
    <row r="68" spans="1:119">
      <c r="A68" s="12"/>
      <c r="B68" s="44">
        <v>711</v>
      </c>
      <c r="C68" s="20" t="s">
        <v>81</v>
      </c>
      <c r="D68" s="47">
        <v>0</v>
      </c>
      <c r="E68" s="47">
        <v>23340022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23340022</v>
      </c>
      <c r="O68" s="48">
        <f t="shared" si="11"/>
        <v>17.680040056539713</v>
      </c>
      <c r="P68" s="9"/>
    </row>
    <row r="69" spans="1:119">
      <c r="A69" s="12"/>
      <c r="B69" s="44">
        <v>713</v>
      </c>
      <c r="C69" s="20" t="s">
        <v>82</v>
      </c>
      <c r="D69" s="47">
        <v>0</v>
      </c>
      <c r="E69" s="47">
        <v>9424513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9424513</v>
      </c>
      <c r="O69" s="48">
        <f t="shared" ref="O69:O75" si="17">(N69/O$77)</f>
        <v>7.1390578532179312</v>
      </c>
      <c r="P69" s="9"/>
    </row>
    <row r="70" spans="1:119">
      <c r="A70" s="12"/>
      <c r="B70" s="44">
        <v>714</v>
      </c>
      <c r="C70" s="20" t="s">
        <v>83</v>
      </c>
      <c r="D70" s="47">
        <v>0</v>
      </c>
      <c r="E70" s="47">
        <v>355894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6"/>
        <v>355894</v>
      </c>
      <c r="O70" s="48">
        <f t="shared" si="17"/>
        <v>0.2695892992681046</v>
      </c>
      <c r="P70" s="9"/>
    </row>
    <row r="71" spans="1:119">
      <c r="A71" s="12"/>
      <c r="B71" s="44">
        <v>724</v>
      </c>
      <c r="C71" s="20" t="s">
        <v>84</v>
      </c>
      <c r="D71" s="47">
        <v>0</v>
      </c>
      <c r="E71" s="47">
        <v>3808497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3808497</v>
      </c>
      <c r="O71" s="48">
        <f t="shared" si="17"/>
        <v>2.8849321356771358</v>
      </c>
      <c r="P71" s="9"/>
    </row>
    <row r="72" spans="1:119">
      <c r="A72" s="12"/>
      <c r="B72" s="44">
        <v>732</v>
      </c>
      <c r="C72" s="20" t="s">
        <v>85</v>
      </c>
      <c r="D72" s="47">
        <v>406908</v>
      </c>
      <c r="E72" s="47">
        <v>70268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477176</v>
      </c>
      <c r="O72" s="48">
        <f t="shared" si="17"/>
        <v>0.36146027600228464</v>
      </c>
      <c r="P72" s="9"/>
    </row>
    <row r="73" spans="1:119">
      <c r="A73" s="12"/>
      <c r="B73" s="44">
        <v>744</v>
      </c>
      <c r="C73" s="20" t="s">
        <v>87</v>
      </c>
      <c r="D73" s="47">
        <v>0</v>
      </c>
      <c r="E73" s="47">
        <v>2707856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2707856</v>
      </c>
      <c r="O73" s="48">
        <f t="shared" si="17"/>
        <v>2.0511978329472615</v>
      </c>
      <c r="P73" s="9"/>
    </row>
    <row r="74" spans="1:119" ht="15.75" thickBot="1">
      <c r="A74" s="12"/>
      <c r="B74" s="44">
        <v>764</v>
      </c>
      <c r="C74" s="20" t="s">
        <v>88</v>
      </c>
      <c r="D74" s="47">
        <v>0</v>
      </c>
      <c r="E74" s="47">
        <v>7718358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7718358</v>
      </c>
      <c r="O74" s="48">
        <f t="shared" si="17"/>
        <v>5.8466473857956842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8">SUM(D5,D12,D21,D25,D29,D35,D41,D44,D51)</f>
        <v>900425255</v>
      </c>
      <c r="E75" s="15">
        <f t="shared" si="18"/>
        <v>1259362533</v>
      </c>
      <c r="F75" s="15">
        <f t="shared" si="18"/>
        <v>180819353</v>
      </c>
      <c r="G75" s="15">
        <f t="shared" si="18"/>
        <v>324817103</v>
      </c>
      <c r="H75" s="15">
        <f t="shared" si="18"/>
        <v>0</v>
      </c>
      <c r="I75" s="15">
        <f t="shared" si="18"/>
        <v>474470320</v>
      </c>
      <c r="J75" s="15">
        <f t="shared" si="18"/>
        <v>145402957</v>
      </c>
      <c r="K75" s="15">
        <f t="shared" si="18"/>
        <v>0</v>
      </c>
      <c r="L75" s="15">
        <f t="shared" si="18"/>
        <v>0</v>
      </c>
      <c r="M75" s="15">
        <f t="shared" si="18"/>
        <v>4904799</v>
      </c>
      <c r="N75" s="15">
        <f>SUM(D75:M75)</f>
        <v>3290202320</v>
      </c>
      <c r="O75" s="37">
        <f t="shared" si="17"/>
        <v>2492.3245064516177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46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9" t="s">
        <v>92</v>
      </c>
      <c r="M77" s="49"/>
      <c r="N77" s="49"/>
      <c r="O77" s="41">
        <v>1320134</v>
      </c>
    </row>
    <row r="78" spans="1:119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19" ht="15.75" thickBot="1">
      <c r="A79" s="53" t="s">
        <v>95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</sheetData>
  <mergeCells count="10">
    <mergeCell ref="A79:O79"/>
    <mergeCell ref="L77:N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116540443</v>
      </c>
      <c r="E5" s="26">
        <f t="shared" si="0"/>
        <v>78744726</v>
      </c>
      <c r="F5" s="26">
        <f t="shared" si="0"/>
        <v>131306299</v>
      </c>
      <c r="G5" s="26">
        <f t="shared" si="0"/>
        <v>86864779</v>
      </c>
      <c r="H5" s="26">
        <f t="shared" si="0"/>
        <v>0</v>
      </c>
      <c r="I5" s="26">
        <f t="shared" si="0"/>
        <v>0</v>
      </c>
      <c r="J5" s="26">
        <f t="shared" si="0"/>
        <v>154495840</v>
      </c>
      <c r="K5" s="26">
        <f t="shared" si="0"/>
        <v>0</v>
      </c>
      <c r="L5" s="26">
        <f t="shared" si="0"/>
        <v>0</v>
      </c>
      <c r="M5" s="26">
        <f t="shared" si="0"/>
        <v>1163732</v>
      </c>
      <c r="N5" s="27">
        <f t="shared" ref="N5:N13" si="1">SUM(D5:M5)</f>
        <v>569115819</v>
      </c>
      <c r="O5" s="32">
        <f t="shared" ref="O5:O36" si="2">(N5/O$77)</f>
        <v>442.08526936079244</v>
      </c>
      <c r="P5" s="6"/>
    </row>
    <row r="6" spans="1:133">
      <c r="A6" s="12"/>
      <c r="B6" s="44">
        <v>511</v>
      </c>
      <c r="C6" s="20" t="s">
        <v>20</v>
      </c>
      <c r="D6" s="47">
        <v>3481342</v>
      </c>
      <c r="E6" s="47">
        <v>10178165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13659507</v>
      </c>
      <c r="O6" s="48">
        <f t="shared" si="2"/>
        <v>10.610611460495408</v>
      </c>
      <c r="P6" s="9"/>
    </row>
    <row r="7" spans="1:133">
      <c r="A7" s="12"/>
      <c r="B7" s="44">
        <v>513</v>
      </c>
      <c r="C7" s="20" t="s">
        <v>21</v>
      </c>
      <c r="D7" s="47">
        <v>36010856</v>
      </c>
      <c r="E7" s="47">
        <v>56236545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92247401</v>
      </c>
      <c r="O7" s="48">
        <f t="shared" si="2"/>
        <v>71.657149138070324</v>
      </c>
      <c r="P7" s="9"/>
    </row>
    <row r="8" spans="1:133">
      <c r="A8" s="12"/>
      <c r="B8" s="44">
        <v>514</v>
      </c>
      <c r="C8" s="20" t="s">
        <v>22</v>
      </c>
      <c r="D8" s="47">
        <v>6106438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6106438</v>
      </c>
      <c r="O8" s="48">
        <f t="shared" si="2"/>
        <v>4.7434392050609624</v>
      </c>
      <c r="P8" s="9"/>
    </row>
    <row r="9" spans="1:133">
      <c r="A9" s="12"/>
      <c r="B9" s="44">
        <v>515</v>
      </c>
      <c r="C9" s="20" t="s">
        <v>23</v>
      </c>
      <c r="D9" s="47">
        <v>10364123</v>
      </c>
      <c r="E9" s="47">
        <v>0</v>
      </c>
      <c r="F9" s="47">
        <v>0</v>
      </c>
      <c r="G9" s="47">
        <v>639825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1163732</v>
      </c>
      <c r="N9" s="47">
        <f t="shared" si="1"/>
        <v>12167680</v>
      </c>
      <c r="O9" s="48">
        <f t="shared" si="2"/>
        <v>9.4517704669458986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131306299</v>
      </c>
      <c r="G10" s="47">
        <v>1962936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133269235</v>
      </c>
      <c r="O10" s="48">
        <f t="shared" si="2"/>
        <v>103.52262876123243</v>
      </c>
      <c r="P10" s="9"/>
    </row>
    <row r="11" spans="1:133">
      <c r="A11" s="12"/>
      <c r="B11" s="44">
        <v>519</v>
      </c>
      <c r="C11" s="20" t="s">
        <v>25</v>
      </c>
      <c r="D11" s="47">
        <v>60577684</v>
      </c>
      <c r="E11" s="47">
        <v>12330016</v>
      </c>
      <c r="F11" s="47">
        <v>0</v>
      </c>
      <c r="G11" s="47">
        <v>84262018</v>
      </c>
      <c r="H11" s="47">
        <v>0</v>
      </c>
      <c r="I11" s="47">
        <v>0</v>
      </c>
      <c r="J11" s="47">
        <v>154495840</v>
      </c>
      <c r="K11" s="47">
        <v>0</v>
      </c>
      <c r="L11" s="47">
        <v>0</v>
      </c>
      <c r="M11" s="47">
        <v>0</v>
      </c>
      <c r="N11" s="47">
        <f t="shared" si="1"/>
        <v>311665558</v>
      </c>
      <c r="O11" s="48">
        <f t="shared" si="2"/>
        <v>242.09967032898743</v>
      </c>
      <c r="P11" s="9"/>
    </row>
    <row r="12" spans="1:133" ht="15.75">
      <c r="A12" s="28" t="s">
        <v>26</v>
      </c>
      <c r="B12" s="29"/>
      <c r="C12" s="30"/>
      <c r="D12" s="31">
        <f>SUM(D13:D20)</f>
        <v>33152737</v>
      </c>
      <c r="E12" s="31">
        <f t="shared" ref="E12:M12" si="3">SUM(E13:E20)</f>
        <v>686160122</v>
      </c>
      <c r="F12" s="31">
        <f t="shared" si="3"/>
        <v>0</v>
      </c>
      <c r="G12" s="31">
        <f t="shared" si="3"/>
        <v>11397127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730709986</v>
      </c>
      <c r="O12" s="43">
        <f t="shared" si="2"/>
        <v>567.61051125417919</v>
      </c>
      <c r="P12" s="10"/>
    </row>
    <row r="13" spans="1:133">
      <c r="A13" s="12"/>
      <c r="B13" s="44">
        <v>521</v>
      </c>
      <c r="C13" s="20" t="s">
        <v>27</v>
      </c>
      <c r="D13" s="47">
        <v>3531026</v>
      </c>
      <c r="E13" s="47">
        <v>316168241</v>
      </c>
      <c r="F13" s="47">
        <v>0</v>
      </c>
      <c r="G13" s="47">
        <v>113895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319813162</v>
      </c>
      <c r="O13" s="48">
        <f t="shared" si="2"/>
        <v>248.42867329944443</v>
      </c>
      <c r="P13" s="9"/>
    </row>
    <row r="14" spans="1:133">
      <c r="A14" s="12"/>
      <c r="B14" s="44">
        <v>522</v>
      </c>
      <c r="C14" s="20" t="s">
        <v>28</v>
      </c>
      <c r="D14" s="47">
        <v>41852</v>
      </c>
      <c r="E14" s="47">
        <v>220300403</v>
      </c>
      <c r="F14" s="47">
        <v>0</v>
      </c>
      <c r="G14" s="47">
        <v>10790354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231132609</v>
      </c>
      <c r="O14" s="48">
        <f t="shared" si="2"/>
        <v>179.54222725238941</v>
      </c>
      <c r="P14" s="9"/>
    </row>
    <row r="15" spans="1:133">
      <c r="A15" s="12"/>
      <c r="B15" s="44">
        <v>523</v>
      </c>
      <c r="C15" s="20" t="s">
        <v>29</v>
      </c>
      <c r="D15" s="47">
        <v>8771682</v>
      </c>
      <c r="E15" s="47">
        <v>125992251</v>
      </c>
      <c r="F15" s="47">
        <v>0</v>
      </c>
      <c r="G15" s="47">
        <v>244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134764177</v>
      </c>
      <c r="O15" s="48">
        <f t="shared" si="2"/>
        <v>104.68388946544202</v>
      </c>
      <c r="P15" s="9"/>
    </row>
    <row r="16" spans="1:133">
      <c r="A16" s="12"/>
      <c r="B16" s="44">
        <v>524</v>
      </c>
      <c r="C16" s="20" t="s">
        <v>30</v>
      </c>
      <c r="D16" s="47">
        <v>4848405</v>
      </c>
      <c r="E16" s="47">
        <v>13340449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18188854</v>
      </c>
      <c r="O16" s="48">
        <f t="shared" si="2"/>
        <v>14.128977180924446</v>
      </c>
      <c r="P16" s="9"/>
    </row>
    <row r="17" spans="1:16">
      <c r="A17" s="12"/>
      <c r="B17" s="44">
        <v>525</v>
      </c>
      <c r="C17" s="20" t="s">
        <v>31</v>
      </c>
      <c r="D17" s="47">
        <v>2387618</v>
      </c>
      <c r="E17" s="47">
        <v>6571991</v>
      </c>
      <c r="F17" s="47">
        <v>0</v>
      </c>
      <c r="G17" s="47">
        <v>487174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9446783</v>
      </c>
      <c r="O17" s="48">
        <f t="shared" si="2"/>
        <v>7.3381963173790377</v>
      </c>
      <c r="P17" s="9"/>
    </row>
    <row r="18" spans="1:16">
      <c r="A18" s="12"/>
      <c r="B18" s="44">
        <v>527</v>
      </c>
      <c r="C18" s="20" t="s">
        <v>32</v>
      </c>
      <c r="D18" s="47">
        <v>2955942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2955942</v>
      </c>
      <c r="O18" s="48">
        <f t="shared" si="2"/>
        <v>2.2961554953454555</v>
      </c>
      <c r="P18" s="9"/>
    </row>
    <row r="19" spans="1:16">
      <c r="A19" s="12"/>
      <c r="B19" s="44">
        <v>528</v>
      </c>
      <c r="C19" s="20" t="s">
        <v>33</v>
      </c>
      <c r="D19" s="47">
        <v>805085</v>
      </c>
      <c r="E19" s="47">
        <v>652307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1457392</v>
      </c>
      <c r="O19" s="48">
        <f t="shared" si="2"/>
        <v>1.1320921214531625</v>
      </c>
      <c r="P19" s="9"/>
    </row>
    <row r="20" spans="1:16">
      <c r="A20" s="12"/>
      <c r="B20" s="44">
        <v>529</v>
      </c>
      <c r="C20" s="20" t="s">
        <v>34</v>
      </c>
      <c r="D20" s="47">
        <v>9811127</v>
      </c>
      <c r="E20" s="47">
        <v>3134480</v>
      </c>
      <c r="F20" s="47">
        <v>0</v>
      </c>
      <c r="G20" s="47">
        <v>5460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12951067</v>
      </c>
      <c r="O20" s="48">
        <f t="shared" si="2"/>
        <v>10.060300121801166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13047517</v>
      </c>
      <c r="E21" s="31">
        <f t="shared" si="5"/>
        <v>8280273</v>
      </c>
      <c r="F21" s="31">
        <f t="shared" si="5"/>
        <v>0</v>
      </c>
      <c r="G21" s="31">
        <f t="shared" si="5"/>
        <v>19180868</v>
      </c>
      <c r="H21" s="31">
        <f t="shared" si="5"/>
        <v>0</v>
      </c>
      <c r="I21" s="31">
        <f t="shared" si="5"/>
        <v>299307357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339816015</v>
      </c>
      <c r="O21" s="43">
        <f t="shared" si="2"/>
        <v>263.96675247641656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167012555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167012555</v>
      </c>
      <c r="O22" s="48">
        <f t="shared" si="2"/>
        <v>129.73420857206776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132294802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132294802</v>
      </c>
      <c r="O23" s="48">
        <f t="shared" si="2"/>
        <v>102.76569588237487</v>
      </c>
      <c r="P23" s="9"/>
    </row>
    <row r="24" spans="1:16">
      <c r="A24" s="12"/>
      <c r="B24" s="44">
        <v>537</v>
      </c>
      <c r="C24" s="20" t="s">
        <v>38</v>
      </c>
      <c r="D24" s="47">
        <v>13047517</v>
      </c>
      <c r="E24" s="47">
        <v>8280273</v>
      </c>
      <c r="F24" s="47">
        <v>0</v>
      </c>
      <c r="G24" s="47">
        <v>19180868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40508658</v>
      </c>
      <c r="O24" s="48">
        <f t="shared" si="2"/>
        <v>31.466848021973924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6805298</v>
      </c>
      <c r="E25" s="31">
        <f t="shared" si="6"/>
        <v>123924640</v>
      </c>
      <c r="F25" s="31">
        <f t="shared" si="6"/>
        <v>0</v>
      </c>
      <c r="G25" s="31">
        <f t="shared" si="6"/>
        <v>78129496</v>
      </c>
      <c r="H25" s="31">
        <f t="shared" si="6"/>
        <v>0</v>
      </c>
      <c r="I25" s="31">
        <f t="shared" si="6"/>
        <v>69809529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278668963</v>
      </c>
      <c r="O25" s="43">
        <f t="shared" si="2"/>
        <v>216.46814138256752</v>
      </c>
      <c r="P25" s="10"/>
    </row>
    <row r="26" spans="1:16">
      <c r="A26" s="12"/>
      <c r="B26" s="44">
        <v>541</v>
      </c>
      <c r="C26" s="20" t="s">
        <v>40</v>
      </c>
      <c r="D26" s="47">
        <v>0</v>
      </c>
      <c r="E26" s="47">
        <v>45580192</v>
      </c>
      <c r="F26" s="47">
        <v>0</v>
      </c>
      <c r="G26" s="47">
        <v>73395010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118975202</v>
      </c>
      <c r="O26" s="48">
        <f t="shared" si="2"/>
        <v>92.419121850880572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69809529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69809529</v>
      </c>
      <c r="O27" s="48">
        <f t="shared" si="2"/>
        <v>54.227563883468598</v>
      </c>
      <c r="P27" s="9"/>
    </row>
    <row r="28" spans="1:16">
      <c r="A28" s="12"/>
      <c r="B28" s="44">
        <v>544</v>
      </c>
      <c r="C28" s="20" t="s">
        <v>42</v>
      </c>
      <c r="D28" s="47">
        <v>6805298</v>
      </c>
      <c r="E28" s="47">
        <v>78344448</v>
      </c>
      <c r="F28" s="47">
        <v>0</v>
      </c>
      <c r="G28" s="47">
        <v>4734486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89884232</v>
      </c>
      <c r="O28" s="48">
        <f t="shared" si="2"/>
        <v>69.821455648218347</v>
      </c>
      <c r="P28" s="9"/>
    </row>
    <row r="29" spans="1:16" ht="15.75">
      <c r="A29" s="28" t="s">
        <v>43</v>
      </c>
      <c r="B29" s="29"/>
      <c r="C29" s="30"/>
      <c r="D29" s="31">
        <f>SUM(D30:D34)</f>
        <v>27305407</v>
      </c>
      <c r="E29" s="31">
        <f t="shared" ref="E29:M29" si="8">SUM(E30:E34)</f>
        <v>48693206</v>
      </c>
      <c r="F29" s="31">
        <f t="shared" si="8"/>
        <v>0</v>
      </c>
      <c r="G29" s="31">
        <f t="shared" si="8"/>
        <v>25371303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3940545</v>
      </c>
      <c r="N29" s="31">
        <f t="shared" si="7"/>
        <v>105310461</v>
      </c>
      <c r="O29" s="43">
        <f t="shared" si="2"/>
        <v>81.804444655041692</v>
      </c>
      <c r="P29" s="10"/>
    </row>
    <row r="30" spans="1:16">
      <c r="A30" s="13"/>
      <c r="B30" s="45">
        <v>551</v>
      </c>
      <c r="C30" s="21" t="s">
        <v>44</v>
      </c>
      <c r="D30" s="47">
        <v>224096</v>
      </c>
      <c r="E30" s="47">
        <v>367979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592075</v>
      </c>
      <c r="O30" s="48">
        <f t="shared" si="2"/>
        <v>0.45991980387526565</v>
      </c>
      <c r="P30" s="9"/>
    </row>
    <row r="31" spans="1:16">
      <c r="A31" s="13"/>
      <c r="B31" s="45">
        <v>552</v>
      </c>
      <c r="C31" s="21" t="s">
        <v>45</v>
      </c>
      <c r="D31" s="47">
        <v>980495</v>
      </c>
      <c r="E31" s="47">
        <v>18739332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19719827</v>
      </c>
      <c r="O31" s="48">
        <f t="shared" si="2"/>
        <v>15.318226519096683</v>
      </c>
      <c r="P31" s="9"/>
    </row>
    <row r="32" spans="1:16">
      <c r="A32" s="13"/>
      <c r="B32" s="45">
        <v>553</v>
      </c>
      <c r="C32" s="21" t="s">
        <v>46</v>
      </c>
      <c r="D32" s="47">
        <v>268321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268321</v>
      </c>
      <c r="O32" s="48">
        <f t="shared" si="2"/>
        <v>0.20842991461489702</v>
      </c>
      <c r="P32" s="9"/>
    </row>
    <row r="33" spans="1:16">
      <c r="A33" s="13"/>
      <c r="B33" s="45">
        <v>554</v>
      </c>
      <c r="C33" s="21" t="s">
        <v>47</v>
      </c>
      <c r="D33" s="47">
        <v>901893</v>
      </c>
      <c r="E33" s="47">
        <v>25651165</v>
      </c>
      <c r="F33" s="47">
        <v>0</v>
      </c>
      <c r="G33" s="47">
        <v>1888036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3940545</v>
      </c>
      <c r="N33" s="47">
        <f t="shared" si="7"/>
        <v>32381639</v>
      </c>
      <c r="O33" s="48">
        <f t="shared" si="2"/>
        <v>25.153835338495384</v>
      </c>
      <c r="P33" s="9"/>
    </row>
    <row r="34" spans="1:16">
      <c r="A34" s="13"/>
      <c r="B34" s="45">
        <v>559</v>
      </c>
      <c r="C34" s="21" t="s">
        <v>48</v>
      </c>
      <c r="D34" s="47">
        <v>24930602</v>
      </c>
      <c r="E34" s="47">
        <v>3934730</v>
      </c>
      <c r="F34" s="47">
        <v>0</v>
      </c>
      <c r="G34" s="47">
        <v>23483267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52348599</v>
      </c>
      <c r="O34" s="48">
        <f t="shared" si="2"/>
        <v>40.66403307895947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53166792</v>
      </c>
      <c r="E35" s="31">
        <f t="shared" si="9"/>
        <v>48370035</v>
      </c>
      <c r="F35" s="31">
        <f t="shared" si="9"/>
        <v>0</v>
      </c>
      <c r="G35" s="31">
        <f t="shared" si="9"/>
        <v>54070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101590897</v>
      </c>
      <c r="O35" s="43">
        <f t="shared" si="2"/>
        <v>78.915112821437006</v>
      </c>
      <c r="P35" s="10"/>
    </row>
    <row r="36" spans="1:16">
      <c r="A36" s="12"/>
      <c r="B36" s="44">
        <v>562</v>
      </c>
      <c r="C36" s="20" t="s">
        <v>50</v>
      </c>
      <c r="D36" s="47">
        <v>28601800</v>
      </c>
      <c r="E36" s="47">
        <v>9057981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37659781</v>
      </c>
      <c r="O36" s="48">
        <f t="shared" si="2"/>
        <v>29.253859885158899</v>
      </c>
      <c r="P36" s="9"/>
    </row>
    <row r="37" spans="1:16">
      <c r="A37" s="12"/>
      <c r="B37" s="44">
        <v>563</v>
      </c>
      <c r="C37" s="20" t="s">
        <v>51</v>
      </c>
      <c r="D37" s="47">
        <v>5307538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5307538</v>
      </c>
      <c r="O37" s="48">
        <f t="shared" ref="O37:O68" si="11">(N37/O$77)</f>
        <v>4.1228591580805132</v>
      </c>
      <c r="P37" s="9"/>
    </row>
    <row r="38" spans="1:16">
      <c r="A38" s="12"/>
      <c r="B38" s="44">
        <v>564</v>
      </c>
      <c r="C38" s="20" t="s">
        <v>52</v>
      </c>
      <c r="D38" s="47">
        <v>5687404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5687404</v>
      </c>
      <c r="O38" s="48">
        <f t="shared" si="11"/>
        <v>4.4179364645347317</v>
      </c>
      <c r="P38" s="9"/>
    </row>
    <row r="39" spans="1:16">
      <c r="A39" s="12"/>
      <c r="B39" s="44">
        <v>565</v>
      </c>
      <c r="C39" s="20" t="s">
        <v>53</v>
      </c>
      <c r="D39" s="47">
        <v>793550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793550</v>
      </c>
      <c r="O39" s="48">
        <f t="shared" si="11"/>
        <v>0.61642420363166328</v>
      </c>
      <c r="P39" s="9"/>
    </row>
    <row r="40" spans="1:16">
      <c r="A40" s="12"/>
      <c r="B40" s="44">
        <v>569</v>
      </c>
      <c r="C40" s="20" t="s">
        <v>54</v>
      </c>
      <c r="D40" s="47">
        <v>12776500</v>
      </c>
      <c r="E40" s="47">
        <v>39312054</v>
      </c>
      <c r="F40" s="47">
        <v>0</v>
      </c>
      <c r="G40" s="47">
        <v>54070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52142624</v>
      </c>
      <c r="O40" s="48">
        <f t="shared" si="11"/>
        <v>40.504033110031195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58873273</v>
      </c>
      <c r="E41" s="31">
        <f t="shared" si="12"/>
        <v>44424364</v>
      </c>
      <c r="F41" s="31">
        <f t="shared" si="12"/>
        <v>0</v>
      </c>
      <c r="G41" s="31">
        <f t="shared" si="12"/>
        <v>36856804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140154441</v>
      </c>
      <c r="O41" s="43">
        <f t="shared" si="11"/>
        <v>108.87100961359202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39623264</v>
      </c>
      <c r="F42" s="47">
        <v>0</v>
      </c>
      <c r="G42" s="47">
        <v>18024232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57647496</v>
      </c>
      <c r="O42" s="48">
        <f t="shared" si="11"/>
        <v>44.78017996743683</v>
      </c>
      <c r="P42" s="9"/>
    </row>
    <row r="43" spans="1:16">
      <c r="A43" s="12"/>
      <c r="B43" s="44">
        <v>572</v>
      </c>
      <c r="C43" s="20" t="s">
        <v>57</v>
      </c>
      <c r="D43" s="47">
        <v>58873273</v>
      </c>
      <c r="E43" s="47">
        <v>4801100</v>
      </c>
      <c r="F43" s="47">
        <v>0</v>
      </c>
      <c r="G43" s="47">
        <v>18832572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82506945</v>
      </c>
      <c r="O43" s="48">
        <f t="shared" si="11"/>
        <v>64.090829646155186</v>
      </c>
      <c r="P43" s="9"/>
    </row>
    <row r="44" spans="1:16" ht="15.75">
      <c r="A44" s="28" t="s">
        <v>86</v>
      </c>
      <c r="B44" s="29"/>
      <c r="C44" s="30"/>
      <c r="D44" s="31">
        <f t="shared" ref="D44:M44" si="13">SUM(D45:D50)</f>
        <v>580926179</v>
      </c>
      <c r="E44" s="31">
        <f t="shared" si="13"/>
        <v>185866169</v>
      </c>
      <c r="F44" s="31">
        <f t="shared" si="13"/>
        <v>51638249</v>
      </c>
      <c r="G44" s="31">
        <f t="shared" si="13"/>
        <v>107085131</v>
      </c>
      <c r="H44" s="31">
        <f t="shared" si="13"/>
        <v>0</v>
      </c>
      <c r="I44" s="31">
        <f t="shared" si="13"/>
        <v>34251393</v>
      </c>
      <c r="J44" s="31">
        <f t="shared" si="13"/>
        <v>415425</v>
      </c>
      <c r="K44" s="31">
        <f t="shared" si="13"/>
        <v>0</v>
      </c>
      <c r="L44" s="31">
        <f t="shared" si="13"/>
        <v>0</v>
      </c>
      <c r="M44" s="31">
        <f t="shared" si="13"/>
        <v>1143071</v>
      </c>
      <c r="N44" s="31">
        <f>SUM(D44:M44)</f>
        <v>961325617</v>
      </c>
      <c r="O44" s="43">
        <f t="shared" si="11"/>
        <v>746.75115353782667</v>
      </c>
      <c r="P44" s="9"/>
    </row>
    <row r="45" spans="1:16">
      <c r="A45" s="12"/>
      <c r="B45" s="44">
        <v>581</v>
      </c>
      <c r="C45" s="20" t="s">
        <v>58</v>
      </c>
      <c r="D45" s="47">
        <v>560591380</v>
      </c>
      <c r="E45" s="47">
        <v>184739091</v>
      </c>
      <c r="F45" s="47">
        <v>3733354</v>
      </c>
      <c r="G45" s="47">
        <v>107085131</v>
      </c>
      <c r="H45" s="47">
        <v>0</v>
      </c>
      <c r="I45" s="47">
        <v>1100000</v>
      </c>
      <c r="J45" s="47">
        <v>408579</v>
      </c>
      <c r="K45" s="47">
        <v>0</v>
      </c>
      <c r="L45" s="47">
        <v>0</v>
      </c>
      <c r="M45" s="47">
        <v>0</v>
      </c>
      <c r="N45" s="47">
        <f>SUM(D45:M45)</f>
        <v>857657535</v>
      </c>
      <c r="O45" s="48">
        <f t="shared" si="11"/>
        <v>666.22249763854882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47904895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3" si="14">SUM(D46:M46)</f>
        <v>47904895</v>
      </c>
      <c r="O46" s="48">
        <f t="shared" si="11"/>
        <v>37.212194254216435</v>
      </c>
      <c r="P46" s="9"/>
    </row>
    <row r="47" spans="1:16">
      <c r="A47" s="12"/>
      <c r="B47" s="44">
        <v>586</v>
      </c>
      <c r="C47" s="20" t="s">
        <v>60</v>
      </c>
      <c r="D47" s="47">
        <v>18539987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4"/>
        <v>18539987</v>
      </c>
      <c r="O47" s="48">
        <f t="shared" si="11"/>
        <v>14.401734889819659</v>
      </c>
      <c r="P47" s="9"/>
    </row>
    <row r="48" spans="1:16">
      <c r="A48" s="12"/>
      <c r="B48" s="44">
        <v>587</v>
      </c>
      <c r="C48" s="20" t="s">
        <v>61</v>
      </c>
      <c r="D48" s="47">
        <v>0</v>
      </c>
      <c r="E48" s="47">
        <v>1127078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1127078</v>
      </c>
      <c r="O48" s="48">
        <f t="shared" si="11"/>
        <v>0.8755064691333474</v>
      </c>
      <c r="P48" s="9"/>
    </row>
    <row r="49" spans="1:16">
      <c r="A49" s="12"/>
      <c r="B49" s="44">
        <v>590</v>
      </c>
      <c r="C49" s="20" t="s">
        <v>62</v>
      </c>
      <c r="D49" s="47">
        <v>1794812</v>
      </c>
      <c r="E49" s="47">
        <v>0</v>
      </c>
      <c r="F49" s="47">
        <v>0</v>
      </c>
      <c r="G49" s="47">
        <v>0</v>
      </c>
      <c r="H49" s="47">
        <v>0</v>
      </c>
      <c r="I49" s="47">
        <v>4359048</v>
      </c>
      <c r="J49" s="47">
        <v>0</v>
      </c>
      <c r="K49" s="47">
        <v>0</v>
      </c>
      <c r="L49" s="47">
        <v>0</v>
      </c>
      <c r="M49" s="47">
        <v>1143071</v>
      </c>
      <c r="N49" s="47">
        <f t="shared" si="14"/>
        <v>7296931</v>
      </c>
      <c r="O49" s="48">
        <f t="shared" si="11"/>
        <v>5.6682060117575412</v>
      </c>
      <c r="P49" s="9"/>
    </row>
    <row r="50" spans="1:16">
      <c r="A50" s="12"/>
      <c r="B50" s="44">
        <v>591</v>
      </c>
      <c r="C50" s="20" t="s">
        <v>63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28792345</v>
      </c>
      <c r="J50" s="47">
        <v>6846</v>
      </c>
      <c r="K50" s="47">
        <v>0</v>
      </c>
      <c r="L50" s="47">
        <v>0</v>
      </c>
      <c r="M50" s="47">
        <v>0</v>
      </c>
      <c r="N50" s="47">
        <f t="shared" si="14"/>
        <v>28799191</v>
      </c>
      <c r="O50" s="48">
        <f t="shared" si="11"/>
        <v>22.371014274350912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SUM(D52:D74)</f>
        <v>4990159</v>
      </c>
      <c r="E51" s="31">
        <f t="shared" si="15"/>
        <v>69212115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74202274</v>
      </c>
      <c r="O51" s="43">
        <f t="shared" si="11"/>
        <v>57.639818106116159</v>
      </c>
      <c r="P51" s="9"/>
    </row>
    <row r="52" spans="1:16">
      <c r="A52" s="12"/>
      <c r="B52" s="44">
        <v>601</v>
      </c>
      <c r="C52" s="20" t="s">
        <v>65</v>
      </c>
      <c r="D52" s="47">
        <v>1453644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1453644</v>
      </c>
      <c r="O52" s="48">
        <f t="shared" si="11"/>
        <v>1.1291807007295642</v>
      </c>
      <c r="P52" s="9"/>
    </row>
    <row r="53" spans="1:16">
      <c r="A53" s="12"/>
      <c r="B53" s="44">
        <v>602</v>
      </c>
      <c r="C53" s="20" t="s">
        <v>66</v>
      </c>
      <c r="D53" s="47">
        <v>12000</v>
      </c>
      <c r="E53" s="47">
        <v>232441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244441</v>
      </c>
      <c r="O53" s="48">
        <f t="shared" si="11"/>
        <v>0.18988009420947316</v>
      </c>
      <c r="P53" s="9"/>
    </row>
    <row r="54" spans="1:16">
      <c r="A54" s="12"/>
      <c r="B54" s="44">
        <v>603</v>
      </c>
      <c r="C54" s="20" t="s">
        <v>67</v>
      </c>
      <c r="D54" s="47">
        <v>12000</v>
      </c>
      <c r="E54" s="47">
        <v>152556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164556</v>
      </c>
      <c r="O54" s="48">
        <f t="shared" si="11"/>
        <v>0.1278259734771747</v>
      </c>
      <c r="P54" s="9"/>
    </row>
    <row r="55" spans="1:16">
      <c r="A55" s="12"/>
      <c r="B55" s="44">
        <v>604</v>
      </c>
      <c r="C55" s="20" t="s">
        <v>68</v>
      </c>
      <c r="D55" s="47">
        <v>0</v>
      </c>
      <c r="E55" s="47">
        <v>5683674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5683674</v>
      </c>
      <c r="O55" s="48">
        <f t="shared" si="11"/>
        <v>4.415039026087821</v>
      </c>
      <c r="P55" s="9"/>
    </row>
    <row r="56" spans="1:16">
      <c r="A56" s="12"/>
      <c r="B56" s="44">
        <v>605</v>
      </c>
      <c r="C56" s="20" t="s">
        <v>69</v>
      </c>
      <c r="D56" s="47">
        <v>267932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267932</v>
      </c>
      <c r="O56" s="48">
        <f t="shared" si="11"/>
        <v>0.20812774207981705</v>
      </c>
      <c r="P56" s="9"/>
    </row>
    <row r="57" spans="1:16">
      <c r="A57" s="12"/>
      <c r="B57" s="44">
        <v>608</v>
      </c>
      <c r="C57" s="20" t="s">
        <v>70</v>
      </c>
      <c r="D57" s="47">
        <v>0</v>
      </c>
      <c r="E57" s="47">
        <v>759995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759995</v>
      </c>
      <c r="O57" s="48">
        <f t="shared" si="11"/>
        <v>0.59035890950670533</v>
      </c>
      <c r="P57" s="9"/>
    </row>
    <row r="58" spans="1:16">
      <c r="A58" s="12"/>
      <c r="B58" s="44">
        <v>614</v>
      </c>
      <c r="C58" s="20" t="s">
        <v>71</v>
      </c>
      <c r="D58" s="47">
        <v>56784</v>
      </c>
      <c r="E58" s="47">
        <v>5141672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5" si="16">SUM(D58:M58)</f>
        <v>5198456</v>
      </c>
      <c r="O58" s="48">
        <f t="shared" si="11"/>
        <v>4.0381250077679312</v>
      </c>
      <c r="P58" s="9"/>
    </row>
    <row r="59" spans="1:16">
      <c r="A59" s="12"/>
      <c r="B59" s="44">
        <v>622</v>
      </c>
      <c r="C59" s="20" t="s">
        <v>72</v>
      </c>
      <c r="D59" s="47">
        <v>569875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569875</v>
      </c>
      <c r="O59" s="48">
        <f t="shared" si="11"/>
        <v>0.44267499596067561</v>
      </c>
      <c r="P59" s="9"/>
    </row>
    <row r="60" spans="1:16">
      <c r="A60" s="12"/>
      <c r="B60" s="44">
        <v>623</v>
      </c>
      <c r="C60" s="20" t="s">
        <v>73</v>
      </c>
      <c r="D60" s="47">
        <v>1566180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1566180</v>
      </c>
      <c r="O60" s="48">
        <f t="shared" si="11"/>
        <v>1.2165978945798481</v>
      </c>
      <c r="P60" s="9"/>
    </row>
    <row r="61" spans="1:16">
      <c r="A61" s="12"/>
      <c r="B61" s="44">
        <v>634</v>
      </c>
      <c r="C61" s="20" t="s">
        <v>74</v>
      </c>
      <c r="D61" s="47">
        <v>0</v>
      </c>
      <c r="E61" s="47">
        <v>5374112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5374112</v>
      </c>
      <c r="O61" s="48">
        <f t="shared" si="11"/>
        <v>4.1745733852024012</v>
      </c>
      <c r="P61" s="9"/>
    </row>
    <row r="62" spans="1:16">
      <c r="A62" s="12"/>
      <c r="B62" s="44">
        <v>654</v>
      </c>
      <c r="C62" s="20" t="s">
        <v>75</v>
      </c>
      <c r="D62" s="47">
        <v>0</v>
      </c>
      <c r="E62" s="47">
        <v>4446646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4446646</v>
      </c>
      <c r="O62" s="48">
        <f t="shared" si="11"/>
        <v>3.4541241501882944</v>
      </c>
      <c r="P62" s="9"/>
    </row>
    <row r="63" spans="1:16">
      <c r="A63" s="12"/>
      <c r="B63" s="44">
        <v>674</v>
      </c>
      <c r="C63" s="20" t="s">
        <v>76</v>
      </c>
      <c r="D63" s="47">
        <v>0</v>
      </c>
      <c r="E63" s="47">
        <v>486300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486300</v>
      </c>
      <c r="O63" s="48">
        <f t="shared" si="11"/>
        <v>0.37775450850743858</v>
      </c>
      <c r="P63" s="9"/>
    </row>
    <row r="64" spans="1:16">
      <c r="A64" s="12"/>
      <c r="B64" s="44">
        <v>685</v>
      </c>
      <c r="C64" s="20" t="s">
        <v>77</v>
      </c>
      <c r="D64" s="47">
        <v>169130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6"/>
        <v>169130</v>
      </c>
      <c r="O64" s="48">
        <f t="shared" si="11"/>
        <v>0.13137902534209969</v>
      </c>
      <c r="P64" s="9"/>
    </row>
    <row r="65" spans="1:119">
      <c r="A65" s="12"/>
      <c r="B65" s="44">
        <v>694</v>
      </c>
      <c r="C65" s="20" t="s">
        <v>78</v>
      </c>
      <c r="D65" s="47">
        <v>0</v>
      </c>
      <c r="E65" s="47">
        <v>1202323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6"/>
        <v>1202323</v>
      </c>
      <c r="O65" s="48">
        <f t="shared" si="11"/>
        <v>0.93395626965286671</v>
      </c>
      <c r="P65" s="9"/>
    </row>
    <row r="66" spans="1:119">
      <c r="A66" s="12"/>
      <c r="B66" s="44">
        <v>704</v>
      </c>
      <c r="C66" s="20" t="s">
        <v>79</v>
      </c>
      <c r="D66" s="47">
        <v>192668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3" si="17">SUM(D66:M66)</f>
        <v>192668</v>
      </c>
      <c r="O66" s="48">
        <f t="shared" si="11"/>
        <v>0.14966318249046098</v>
      </c>
      <c r="P66" s="9"/>
    </row>
    <row r="67" spans="1:119">
      <c r="A67" s="12"/>
      <c r="B67" s="44">
        <v>709</v>
      </c>
      <c r="C67" s="20" t="s">
        <v>80</v>
      </c>
      <c r="D67" s="47">
        <v>267267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267267</v>
      </c>
      <c r="O67" s="48">
        <f t="shared" si="11"/>
        <v>0.20761117463552867</v>
      </c>
      <c r="P67" s="9"/>
    </row>
    <row r="68" spans="1:119">
      <c r="A68" s="12"/>
      <c r="B68" s="44">
        <v>711</v>
      </c>
      <c r="C68" s="20" t="s">
        <v>81</v>
      </c>
      <c r="D68" s="47">
        <v>0</v>
      </c>
      <c r="E68" s="47">
        <v>20375454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20375454</v>
      </c>
      <c r="O68" s="48">
        <f t="shared" si="11"/>
        <v>15.827513081196635</v>
      </c>
      <c r="P68" s="9"/>
    </row>
    <row r="69" spans="1:119">
      <c r="A69" s="12"/>
      <c r="B69" s="44">
        <v>713</v>
      </c>
      <c r="C69" s="20" t="s">
        <v>82</v>
      </c>
      <c r="D69" s="47">
        <v>0</v>
      </c>
      <c r="E69" s="47">
        <v>10617688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10617688</v>
      </c>
      <c r="O69" s="48">
        <f t="shared" ref="O69:O75" si="18">(N69/O$77)</f>
        <v>8.2477472998670134</v>
      </c>
      <c r="P69" s="9"/>
    </row>
    <row r="70" spans="1:119">
      <c r="A70" s="12"/>
      <c r="B70" s="44">
        <v>714</v>
      </c>
      <c r="C70" s="20" t="s">
        <v>83</v>
      </c>
      <c r="D70" s="47">
        <v>0</v>
      </c>
      <c r="E70" s="47">
        <v>370939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7"/>
        <v>370939</v>
      </c>
      <c r="O70" s="48">
        <f t="shared" si="18"/>
        <v>0.28814287401036554</v>
      </c>
      <c r="P70" s="9"/>
    </row>
    <row r="71" spans="1:119">
      <c r="A71" s="12"/>
      <c r="B71" s="44">
        <v>724</v>
      </c>
      <c r="C71" s="20" t="s">
        <v>84</v>
      </c>
      <c r="D71" s="47">
        <v>0</v>
      </c>
      <c r="E71" s="47">
        <v>3460031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7"/>
        <v>3460031</v>
      </c>
      <c r="O71" s="48">
        <f t="shared" si="18"/>
        <v>2.6877283771858957</v>
      </c>
      <c r="P71" s="9"/>
    </row>
    <row r="72" spans="1:119">
      <c r="A72" s="12"/>
      <c r="B72" s="44">
        <v>732</v>
      </c>
      <c r="C72" s="20" t="s">
        <v>85</v>
      </c>
      <c r="D72" s="47">
        <v>422679</v>
      </c>
      <c r="E72" s="47">
        <v>82100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7"/>
        <v>504779</v>
      </c>
      <c r="O72" s="48">
        <f t="shared" si="18"/>
        <v>0.39210886911346149</v>
      </c>
      <c r="P72" s="9"/>
    </row>
    <row r="73" spans="1:119">
      <c r="A73" s="12"/>
      <c r="B73" s="44">
        <v>744</v>
      </c>
      <c r="C73" s="20" t="s">
        <v>87</v>
      </c>
      <c r="D73" s="47">
        <v>0</v>
      </c>
      <c r="E73" s="47">
        <v>2910537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7"/>
        <v>2910537</v>
      </c>
      <c r="O73" s="48">
        <f t="shared" si="18"/>
        <v>2.2608852024012229</v>
      </c>
      <c r="P73" s="9"/>
    </row>
    <row r="74" spans="1:119" ht="15.75" thickBot="1">
      <c r="A74" s="12"/>
      <c r="B74" s="44">
        <v>764</v>
      </c>
      <c r="C74" s="20" t="s">
        <v>88</v>
      </c>
      <c r="D74" s="47">
        <v>0</v>
      </c>
      <c r="E74" s="47">
        <v>7915647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7915647</v>
      </c>
      <c r="O74" s="48">
        <f t="shared" si="18"/>
        <v>6.1488203619234643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19">SUM(D5,D12,D21,D25,D29,D35,D41,D44,D51)</f>
        <v>894807805</v>
      </c>
      <c r="E75" s="15">
        <f t="shared" si="19"/>
        <v>1293675650</v>
      </c>
      <c r="F75" s="15">
        <f t="shared" si="19"/>
        <v>182944548</v>
      </c>
      <c r="G75" s="15">
        <f t="shared" si="19"/>
        <v>364939578</v>
      </c>
      <c r="H75" s="15">
        <f t="shared" si="19"/>
        <v>0</v>
      </c>
      <c r="I75" s="15">
        <f t="shared" si="19"/>
        <v>403368279</v>
      </c>
      <c r="J75" s="15">
        <f t="shared" si="19"/>
        <v>154911265</v>
      </c>
      <c r="K75" s="15">
        <f t="shared" si="19"/>
        <v>0</v>
      </c>
      <c r="L75" s="15">
        <f t="shared" si="19"/>
        <v>0</v>
      </c>
      <c r="M75" s="15">
        <f t="shared" si="19"/>
        <v>6247348</v>
      </c>
      <c r="N75" s="15">
        <f>SUM(D75:M75)</f>
        <v>3300894473</v>
      </c>
      <c r="O75" s="37">
        <f t="shared" si="18"/>
        <v>2564.1122132079695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9" t="s">
        <v>18</v>
      </c>
      <c r="M77" s="49"/>
      <c r="N77" s="49"/>
      <c r="O77" s="41">
        <v>1287344</v>
      </c>
    </row>
    <row r="78" spans="1:119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19" ht="15.75" thickBot="1">
      <c r="A79" s="53" t="s">
        <v>95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</sheetData>
  <mergeCells count="10">
    <mergeCell ref="A79:O79"/>
    <mergeCell ref="A1:O1"/>
    <mergeCell ref="D3:H3"/>
    <mergeCell ref="I3:J3"/>
    <mergeCell ref="K3:L3"/>
    <mergeCell ref="O3:O4"/>
    <mergeCell ref="A2:O2"/>
    <mergeCell ref="A3:C4"/>
    <mergeCell ref="A78:O78"/>
    <mergeCell ref="L77:N77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117633135</v>
      </c>
      <c r="E5" s="26">
        <f t="shared" si="0"/>
        <v>87884528</v>
      </c>
      <c r="F5" s="26">
        <f t="shared" si="0"/>
        <v>122150177</v>
      </c>
      <c r="G5" s="26">
        <f t="shared" si="0"/>
        <v>85019138</v>
      </c>
      <c r="H5" s="26">
        <f t="shared" si="0"/>
        <v>0</v>
      </c>
      <c r="I5" s="26">
        <f t="shared" si="0"/>
        <v>0</v>
      </c>
      <c r="J5" s="26">
        <f t="shared" si="0"/>
        <v>152866224</v>
      </c>
      <c r="K5" s="26">
        <f t="shared" si="0"/>
        <v>0</v>
      </c>
      <c r="L5" s="26">
        <f t="shared" si="0"/>
        <v>0</v>
      </c>
      <c r="M5" s="26">
        <f t="shared" si="0"/>
        <v>1104530</v>
      </c>
      <c r="N5" s="27">
        <f t="shared" ref="N5:N13" si="1">SUM(D5:M5)</f>
        <v>566657732</v>
      </c>
      <c r="O5" s="32">
        <f t="shared" ref="O5:O36" si="2">(N5/O$79)</f>
        <v>437.69048100882554</v>
      </c>
      <c r="P5" s="6"/>
    </row>
    <row r="6" spans="1:133">
      <c r="A6" s="12"/>
      <c r="B6" s="44">
        <v>511</v>
      </c>
      <c r="C6" s="20" t="s">
        <v>20</v>
      </c>
      <c r="D6" s="47">
        <v>3495890</v>
      </c>
      <c r="E6" s="47">
        <v>16803250</v>
      </c>
      <c r="F6" s="47">
        <v>0</v>
      </c>
      <c r="G6" s="47">
        <v>684416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20983556</v>
      </c>
      <c r="O6" s="48">
        <f t="shared" si="2"/>
        <v>16.207848583482537</v>
      </c>
      <c r="P6" s="9"/>
    </row>
    <row r="7" spans="1:133">
      <c r="A7" s="12"/>
      <c r="B7" s="44">
        <v>513</v>
      </c>
      <c r="C7" s="20" t="s">
        <v>21</v>
      </c>
      <c r="D7" s="47">
        <v>34171383</v>
      </c>
      <c r="E7" s="47">
        <v>59716693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93888076</v>
      </c>
      <c r="O7" s="48">
        <f t="shared" si="2"/>
        <v>72.519820739749775</v>
      </c>
      <c r="P7" s="9"/>
    </row>
    <row r="8" spans="1:133">
      <c r="A8" s="12"/>
      <c r="B8" s="44">
        <v>514</v>
      </c>
      <c r="C8" s="20" t="s">
        <v>22</v>
      </c>
      <c r="D8" s="47">
        <v>6120972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6120972</v>
      </c>
      <c r="O8" s="48">
        <f t="shared" si="2"/>
        <v>4.727882507604348</v>
      </c>
      <c r="P8" s="9"/>
    </row>
    <row r="9" spans="1:133">
      <c r="A9" s="12"/>
      <c r="B9" s="44">
        <v>515</v>
      </c>
      <c r="C9" s="20" t="s">
        <v>23</v>
      </c>
      <c r="D9" s="47">
        <v>10729992</v>
      </c>
      <c r="E9" s="47">
        <v>0</v>
      </c>
      <c r="F9" s="47">
        <v>0</v>
      </c>
      <c r="G9" s="47">
        <v>409294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1104530</v>
      </c>
      <c r="N9" s="47">
        <f t="shared" si="1"/>
        <v>12243816</v>
      </c>
      <c r="O9" s="48">
        <f t="shared" si="2"/>
        <v>9.457210961384277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122150177</v>
      </c>
      <c r="G10" s="47">
        <v>5001220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127151397</v>
      </c>
      <c r="O10" s="48">
        <f t="shared" si="2"/>
        <v>98.212647549074887</v>
      </c>
      <c r="P10" s="9"/>
    </row>
    <row r="11" spans="1:133">
      <c r="A11" s="12"/>
      <c r="B11" s="44">
        <v>519</v>
      </c>
      <c r="C11" s="20" t="s">
        <v>25</v>
      </c>
      <c r="D11" s="47">
        <v>63114898</v>
      </c>
      <c r="E11" s="47">
        <v>11364585</v>
      </c>
      <c r="F11" s="47">
        <v>0</v>
      </c>
      <c r="G11" s="47">
        <v>78924208</v>
      </c>
      <c r="H11" s="47">
        <v>0</v>
      </c>
      <c r="I11" s="47">
        <v>0</v>
      </c>
      <c r="J11" s="47">
        <v>152866224</v>
      </c>
      <c r="K11" s="47">
        <v>0</v>
      </c>
      <c r="L11" s="47">
        <v>0</v>
      </c>
      <c r="M11" s="47">
        <v>0</v>
      </c>
      <c r="N11" s="47">
        <f t="shared" si="1"/>
        <v>306269915</v>
      </c>
      <c r="O11" s="48">
        <f t="shared" si="2"/>
        <v>236.56507066752971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33753658</v>
      </c>
      <c r="E12" s="31">
        <f t="shared" si="3"/>
        <v>649794791</v>
      </c>
      <c r="F12" s="31">
        <f t="shared" si="3"/>
        <v>0</v>
      </c>
      <c r="G12" s="31">
        <f t="shared" si="3"/>
        <v>26163925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709712374</v>
      </c>
      <c r="O12" s="43">
        <f t="shared" si="2"/>
        <v>548.18690862577955</v>
      </c>
      <c r="P12" s="10"/>
    </row>
    <row r="13" spans="1:133">
      <c r="A13" s="12"/>
      <c r="B13" s="44">
        <v>521</v>
      </c>
      <c r="C13" s="20" t="s">
        <v>27</v>
      </c>
      <c r="D13" s="47">
        <v>3062358</v>
      </c>
      <c r="E13" s="47">
        <v>290269121</v>
      </c>
      <c r="F13" s="47">
        <v>0</v>
      </c>
      <c r="G13" s="47">
        <v>294454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293625933</v>
      </c>
      <c r="O13" s="48">
        <f t="shared" si="2"/>
        <v>226.79876862852933</v>
      </c>
      <c r="P13" s="9"/>
    </row>
    <row r="14" spans="1:133">
      <c r="A14" s="12"/>
      <c r="B14" s="44">
        <v>522</v>
      </c>
      <c r="C14" s="20" t="s">
        <v>28</v>
      </c>
      <c r="D14" s="47">
        <v>16153</v>
      </c>
      <c r="E14" s="47">
        <v>212982704</v>
      </c>
      <c r="F14" s="47">
        <v>0</v>
      </c>
      <c r="G14" s="47">
        <v>25211137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238209994</v>
      </c>
      <c r="O14" s="48">
        <f t="shared" si="2"/>
        <v>183.99510139388593</v>
      </c>
      <c r="P14" s="9"/>
    </row>
    <row r="15" spans="1:133">
      <c r="A15" s="12"/>
      <c r="B15" s="44">
        <v>523</v>
      </c>
      <c r="C15" s="20" t="s">
        <v>29</v>
      </c>
      <c r="D15" s="47">
        <v>8682731</v>
      </c>
      <c r="E15" s="47">
        <v>118846719</v>
      </c>
      <c r="F15" s="47">
        <v>0</v>
      </c>
      <c r="G15" s="47">
        <v>2548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127531998</v>
      </c>
      <c r="O15" s="48">
        <f t="shared" si="2"/>
        <v>98.506626480897594</v>
      </c>
      <c r="P15" s="9"/>
    </row>
    <row r="16" spans="1:133">
      <c r="A16" s="12"/>
      <c r="B16" s="44">
        <v>524</v>
      </c>
      <c r="C16" s="20" t="s">
        <v>30</v>
      </c>
      <c r="D16" s="47">
        <v>5033800</v>
      </c>
      <c r="E16" s="47">
        <v>17985114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23018914</v>
      </c>
      <c r="O16" s="48">
        <f t="shared" si="2"/>
        <v>17.77997364546821</v>
      </c>
      <c r="P16" s="9"/>
    </row>
    <row r="17" spans="1:16">
      <c r="A17" s="12"/>
      <c r="B17" s="44">
        <v>525</v>
      </c>
      <c r="C17" s="20" t="s">
        <v>31</v>
      </c>
      <c r="D17" s="47">
        <v>2480511</v>
      </c>
      <c r="E17" s="47">
        <v>6943322</v>
      </c>
      <c r="F17" s="47">
        <v>0</v>
      </c>
      <c r="G17" s="47">
        <v>641145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10064978</v>
      </c>
      <c r="O17" s="48">
        <f t="shared" si="2"/>
        <v>7.7742609222232346</v>
      </c>
      <c r="P17" s="9"/>
    </row>
    <row r="18" spans="1:16">
      <c r="A18" s="12"/>
      <c r="B18" s="44">
        <v>527</v>
      </c>
      <c r="C18" s="20" t="s">
        <v>32</v>
      </c>
      <c r="D18" s="47">
        <v>3048658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3048658</v>
      </c>
      <c r="O18" s="48">
        <f t="shared" si="2"/>
        <v>2.3548052220902265</v>
      </c>
      <c r="P18" s="9"/>
    </row>
    <row r="19" spans="1:16">
      <c r="A19" s="12"/>
      <c r="B19" s="44">
        <v>528</v>
      </c>
      <c r="C19" s="20" t="s">
        <v>33</v>
      </c>
      <c r="D19" s="47">
        <v>868750</v>
      </c>
      <c r="E19" s="47">
        <v>569547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1438297</v>
      </c>
      <c r="O19" s="48">
        <f t="shared" si="2"/>
        <v>1.110950879540016</v>
      </c>
      <c r="P19" s="9"/>
    </row>
    <row r="20" spans="1:16">
      <c r="A20" s="12"/>
      <c r="B20" s="44">
        <v>529</v>
      </c>
      <c r="C20" s="20" t="s">
        <v>34</v>
      </c>
      <c r="D20" s="47">
        <v>10560697</v>
      </c>
      <c r="E20" s="47">
        <v>2198264</v>
      </c>
      <c r="F20" s="47">
        <v>0</v>
      </c>
      <c r="G20" s="47">
        <v>14641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12773602</v>
      </c>
      <c r="O20" s="48">
        <f t="shared" si="2"/>
        <v>9.8664214531450103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13468801</v>
      </c>
      <c r="E21" s="31">
        <f t="shared" si="5"/>
        <v>7053283</v>
      </c>
      <c r="F21" s="31">
        <f t="shared" si="5"/>
        <v>0</v>
      </c>
      <c r="G21" s="31">
        <f t="shared" si="5"/>
        <v>25204867</v>
      </c>
      <c r="H21" s="31">
        <f t="shared" si="5"/>
        <v>0</v>
      </c>
      <c r="I21" s="31">
        <f t="shared" si="5"/>
        <v>270008487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315735438</v>
      </c>
      <c r="O21" s="43">
        <f t="shared" si="2"/>
        <v>243.87630826460196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149730976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149730976</v>
      </c>
      <c r="O22" s="48">
        <f t="shared" si="2"/>
        <v>115.65327570146155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120277511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120277511</v>
      </c>
      <c r="O23" s="48">
        <f t="shared" si="2"/>
        <v>92.903208888243498</v>
      </c>
      <c r="P23" s="9"/>
    </row>
    <row r="24" spans="1:16">
      <c r="A24" s="12"/>
      <c r="B24" s="44">
        <v>537</v>
      </c>
      <c r="C24" s="20" t="s">
        <v>38</v>
      </c>
      <c r="D24" s="47">
        <v>13468801</v>
      </c>
      <c r="E24" s="47">
        <v>7053283</v>
      </c>
      <c r="F24" s="47">
        <v>0</v>
      </c>
      <c r="G24" s="47">
        <v>25204867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45726951</v>
      </c>
      <c r="O24" s="48">
        <f t="shared" si="2"/>
        <v>35.319823674896924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7065807</v>
      </c>
      <c r="E25" s="31">
        <f t="shared" si="6"/>
        <v>122529741</v>
      </c>
      <c r="F25" s="31">
        <f t="shared" si="6"/>
        <v>0</v>
      </c>
      <c r="G25" s="31">
        <f t="shared" si="6"/>
        <v>69694365</v>
      </c>
      <c r="H25" s="31">
        <f t="shared" si="6"/>
        <v>0</v>
      </c>
      <c r="I25" s="31">
        <f t="shared" si="6"/>
        <v>67100869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266390782</v>
      </c>
      <c r="O25" s="43">
        <f t="shared" si="2"/>
        <v>205.7621433989313</v>
      </c>
      <c r="P25" s="10"/>
    </row>
    <row r="26" spans="1:16">
      <c r="A26" s="12"/>
      <c r="B26" s="44">
        <v>541</v>
      </c>
      <c r="C26" s="20" t="s">
        <v>40</v>
      </c>
      <c r="D26" s="47">
        <v>28857</v>
      </c>
      <c r="E26" s="47">
        <v>44423864</v>
      </c>
      <c r="F26" s="47">
        <v>0</v>
      </c>
      <c r="G26" s="47">
        <v>69170892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113623613</v>
      </c>
      <c r="O26" s="48">
        <f t="shared" si="2"/>
        <v>87.763690530442886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67100869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67100869</v>
      </c>
      <c r="O27" s="48">
        <f t="shared" si="2"/>
        <v>51.829190656345247</v>
      </c>
      <c r="P27" s="9"/>
    </row>
    <row r="28" spans="1:16">
      <c r="A28" s="12"/>
      <c r="B28" s="44">
        <v>544</v>
      </c>
      <c r="C28" s="20" t="s">
        <v>42</v>
      </c>
      <c r="D28" s="47">
        <v>7036950</v>
      </c>
      <c r="E28" s="47">
        <v>78105877</v>
      </c>
      <c r="F28" s="47">
        <v>0</v>
      </c>
      <c r="G28" s="47">
        <v>523473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85666300</v>
      </c>
      <c r="O28" s="48">
        <f t="shared" si="2"/>
        <v>66.169262212143167</v>
      </c>
      <c r="P28" s="9"/>
    </row>
    <row r="29" spans="1:16" ht="15.75">
      <c r="A29" s="28" t="s">
        <v>43</v>
      </c>
      <c r="B29" s="29"/>
      <c r="C29" s="30"/>
      <c r="D29" s="31">
        <f>SUM(D30:D34)</f>
        <v>28671980</v>
      </c>
      <c r="E29" s="31">
        <f t="shared" ref="E29:M29" si="8">SUM(E30:E34)</f>
        <v>55846698</v>
      </c>
      <c r="F29" s="31">
        <f t="shared" si="8"/>
        <v>0</v>
      </c>
      <c r="G29" s="31">
        <f t="shared" si="8"/>
        <v>94289481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3114288</v>
      </c>
      <c r="N29" s="31">
        <f t="shared" si="7"/>
        <v>181922447</v>
      </c>
      <c r="O29" s="43">
        <f t="shared" si="2"/>
        <v>140.51819791233797</v>
      </c>
      <c r="P29" s="10"/>
    </row>
    <row r="30" spans="1:16">
      <c r="A30" s="13"/>
      <c r="B30" s="45">
        <v>551</v>
      </c>
      <c r="C30" s="21" t="s">
        <v>44</v>
      </c>
      <c r="D30" s="47">
        <v>207507</v>
      </c>
      <c r="E30" s="47">
        <v>481192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688699</v>
      </c>
      <c r="O30" s="48">
        <f t="shared" si="2"/>
        <v>0.53195602840604517</v>
      </c>
      <c r="P30" s="9"/>
    </row>
    <row r="31" spans="1:16">
      <c r="A31" s="13"/>
      <c r="B31" s="45">
        <v>552</v>
      </c>
      <c r="C31" s="21" t="s">
        <v>45</v>
      </c>
      <c r="D31" s="47">
        <v>1032100</v>
      </c>
      <c r="E31" s="47">
        <v>20185030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21217130</v>
      </c>
      <c r="O31" s="48">
        <f t="shared" si="2"/>
        <v>16.388262809986298</v>
      </c>
      <c r="P31" s="9"/>
    </row>
    <row r="32" spans="1:16">
      <c r="A32" s="13"/>
      <c r="B32" s="45">
        <v>553</v>
      </c>
      <c r="C32" s="21" t="s">
        <v>46</v>
      </c>
      <c r="D32" s="47">
        <v>334398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334398</v>
      </c>
      <c r="O32" s="48">
        <f t="shared" si="2"/>
        <v>0.25829140449880816</v>
      </c>
      <c r="P32" s="9"/>
    </row>
    <row r="33" spans="1:16">
      <c r="A33" s="13"/>
      <c r="B33" s="45">
        <v>554</v>
      </c>
      <c r="C33" s="21" t="s">
        <v>47</v>
      </c>
      <c r="D33" s="47">
        <v>960455</v>
      </c>
      <c r="E33" s="47">
        <v>31804986</v>
      </c>
      <c r="F33" s="47">
        <v>0</v>
      </c>
      <c r="G33" s="47">
        <v>4481606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3114288</v>
      </c>
      <c r="N33" s="47">
        <f t="shared" si="7"/>
        <v>40361335</v>
      </c>
      <c r="O33" s="48">
        <f t="shared" si="2"/>
        <v>31.175383538767885</v>
      </c>
      <c r="P33" s="9"/>
    </row>
    <row r="34" spans="1:16">
      <c r="A34" s="13"/>
      <c r="B34" s="45">
        <v>559</v>
      </c>
      <c r="C34" s="21" t="s">
        <v>48</v>
      </c>
      <c r="D34" s="47">
        <v>26137520</v>
      </c>
      <c r="E34" s="47">
        <v>3375490</v>
      </c>
      <c r="F34" s="47">
        <v>0</v>
      </c>
      <c r="G34" s="47">
        <v>89807875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119320885</v>
      </c>
      <c r="O34" s="48">
        <f t="shared" si="2"/>
        <v>92.164304130678929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54851595</v>
      </c>
      <c r="E35" s="31">
        <f t="shared" si="9"/>
        <v>45350973</v>
      </c>
      <c r="F35" s="31">
        <f t="shared" si="9"/>
        <v>0</v>
      </c>
      <c r="G35" s="31">
        <f t="shared" si="9"/>
        <v>1093710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101296278</v>
      </c>
      <c r="O35" s="43">
        <f t="shared" si="2"/>
        <v>78.241968896709082</v>
      </c>
      <c r="P35" s="10"/>
    </row>
    <row r="36" spans="1:16">
      <c r="A36" s="12"/>
      <c r="B36" s="44">
        <v>562</v>
      </c>
      <c r="C36" s="20" t="s">
        <v>50</v>
      </c>
      <c r="D36" s="47">
        <v>28625349</v>
      </c>
      <c r="E36" s="47">
        <v>8041649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4" si="10">SUM(D36:M36)</f>
        <v>36666998</v>
      </c>
      <c r="O36" s="48">
        <f t="shared" si="2"/>
        <v>28.321851243652745</v>
      </c>
      <c r="P36" s="9"/>
    </row>
    <row r="37" spans="1:16">
      <c r="A37" s="12"/>
      <c r="B37" s="44">
        <v>563</v>
      </c>
      <c r="C37" s="20" t="s">
        <v>51</v>
      </c>
      <c r="D37" s="47">
        <v>5523291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5523291</v>
      </c>
      <c r="O37" s="48">
        <f t="shared" ref="O37:O68" si="11">(N37/O$79)</f>
        <v>4.2662294327287444</v>
      </c>
      <c r="P37" s="9"/>
    </row>
    <row r="38" spans="1:16">
      <c r="A38" s="12"/>
      <c r="B38" s="44">
        <v>564</v>
      </c>
      <c r="C38" s="20" t="s">
        <v>52</v>
      </c>
      <c r="D38" s="47">
        <v>5941803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5941803</v>
      </c>
      <c r="O38" s="48">
        <f t="shared" si="11"/>
        <v>4.5894910918283962</v>
      </c>
      <c r="P38" s="9"/>
    </row>
    <row r="39" spans="1:16">
      <c r="A39" s="12"/>
      <c r="B39" s="44">
        <v>565</v>
      </c>
      <c r="C39" s="20" t="s">
        <v>53</v>
      </c>
      <c r="D39" s="47">
        <v>822348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822348</v>
      </c>
      <c r="O39" s="48">
        <f t="shared" si="11"/>
        <v>0.63518747093818118</v>
      </c>
      <c r="P39" s="9"/>
    </row>
    <row r="40" spans="1:16">
      <c r="A40" s="12"/>
      <c r="B40" s="44">
        <v>569</v>
      </c>
      <c r="C40" s="20" t="s">
        <v>54</v>
      </c>
      <c r="D40" s="47">
        <v>13938804</v>
      </c>
      <c r="E40" s="47">
        <v>37309324</v>
      </c>
      <c r="F40" s="47">
        <v>0</v>
      </c>
      <c r="G40" s="47">
        <v>1093710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52341838</v>
      </c>
      <c r="O40" s="48">
        <f t="shared" si="11"/>
        <v>40.429209657561017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SUM(D42:D44)</f>
        <v>60425661</v>
      </c>
      <c r="E41" s="31">
        <f t="shared" si="12"/>
        <v>43908970</v>
      </c>
      <c r="F41" s="31">
        <f t="shared" si="12"/>
        <v>0</v>
      </c>
      <c r="G41" s="31">
        <f t="shared" si="12"/>
        <v>50495031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154829662</v>
      </c>
      <c r="O41" s="43">
        <f t="shared" si="11"/>
        <v>119.5915371983557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38974451</v>
      </c>
      <c r="F42" s="47">
        <v>0</v>
      </c>
      <c r="G42" s="47">
        <v>23387343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62361794</v>
      </c>
      <c r="O42" s="48">
        <f t="shared" si="11"/>
        <v>48.16869526529868</v>
      </c>
      <c r="P42" s="9"/>
    </row>
    <row r="43" spans="1:16">
      <c r="A43" s="12"/>
      <c r="B43" s="44">
        <v>572</v>
      </c>
      <c r="C43" s="20" t="s">
        <v>57</v>
      </c>
      <c r="D43" s="47">
        <v>60425661</v>
      </c>
      <c r="E43" s="47">
        <v>4934519</v>
      </c>
      <c r="F43" s="47">
        <v>0</v>
      </c>
      <c r="G43" s="47">
        <v>27095191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92455371</v>
      </c>
      <c r="O43" s="48">
        <f t="shared" si="11"/>
        <v>71.413189160965018</v>
      </c>
      <c r="P43" s="9"/>
    </row>
    <row r="44" spans="1:16">
      <c r="A44" s="12"/>
      <c r="B44" s="44">
        <v>579</v>
      </c>
      <c r="C44" s="20" t="s">
        <v>97</v>
      </c>
      <c r="D44" s="47">
        <v>0</v>
      </c>
      <c r="E44" s="47">
        <v>0</v>
      </c>
      <c r="F44" s="47">
        <v>0</v>
      </c>
      <c r="G44" s="47">
        <v>12497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12497</v>
      </c>
      <c r="O44" s="48">
        <f t="shared" si="11"/>
        <v>9.6527720920029595E-3</v>
      </c>
      <c r="P44" s="9"/>
    </row>
    <row r="45" spans="1:16" ht="15.75">
      <c r="A45" s="28" t="s">
        <v>86</v>
      </c>
      <c r="B45" s="29"/>
      <c r="C45" s="30"/>
      <c r="D45" s="31">
        <f t="shared" ref="D45:M45" si="13">SUM(D46:D51)</f>
        <v>539736021</v>
      </c>
      <c r="E45" s="31">
        <f t="shared" si="13"/>
        <v>150072530</v>
      </c>
      <c r="F45" s="31">
        <f t="shared" si="13"/>
        <v>74356317</v>
      </c>
      <c r="G45" s="31">
        <f t="shared" si="13"/>
        <v>83467503</v>
      </c>
      <c r="H45" s="31">
        <f t="shared" si="13"/>
        <v>0</v>
      </c>
      <c r="I45" s="31">
        <f t="shared" si="13"/>
        <v>35080673</v>
      </c>
      <c r="J45" s="31">
        <f t="shared" si="13"/>
        <v>375171</v>
      </c>
      <c r="K45" s="31">
        <f t="shared" si="13"/>
        <v>0</v>
      </c>
      <c r="L45" s="31">
        <f t="shared" si="13"/>
        <v>0</v>
      </c>
      <c r="M45" s="31">
        <f t="shared" si="13"/>
        <v>2005305</v>
      </c>
      <c r="N45" s="31">
        <f>SUM(D45:M45)</f>
        <v>885093520</v>
      </c>
      <c r="O45" s="43">
        <f t="shared" si="11"/>
        <v>683.65255890763092</v>
      </c>
      <c r="P45" s="9"/>
    </row>
    <row r="46" spans="1:16">
      <c r="A46" s="12"/>
      <c r="B46" s="44">
        <v>581</v>
      </c>
      <c r="C46" s="20" t="s">
        <v>58</v>
      </c>
      <c r="D46" s="47">
        <v>528549356</v>
      </c>
      <c r="E46" s="47">
        <v>148294560</v>
      </c>
      <c r="F46" s="47">
        <v>37240379</v>
      </c>
      <c r="G46" s="47">
        <v>66397923</v>
      </c>
      <c r="H46" s="47">
        <v>0</v>
      </c>
      <c r="I46" s="47">
        <v>0</v>
      </c>
      <c r="J46" s="47">
        <v>354252</v>
      </c>
      <c r="K46" s="47">
        <v>0</v>
      </c>
      <c r="L46" s="47">
        <v>0</v>
      </c>
      <c r="M46" s="47">
        <v>0</v>
      </c>
      <c r="N46" s="47">
        <f>SUM(D46:M46)</f>
        <v>780836470</v>
      </c>
      <c r="O46" s="48">
        <f t="shared" si="11"/>
        <v>603.12366856318363</v>
      </c>
      <c r="P46" s="9"/>
    </row>
    <row r="47" spans="1:16">
      <c r="A47" s="12"/>
      <c r="B47" s="44">
        <v>585</v>
      </c>
      <c r="C47" s="20" t="s">
        <v>59</v>
      </c>
      <c r="D47" s="47">
        <v>0</v>
      </c>
      <c r="E47" s="47">
        <v>0</v>
      </c>
      <c r="F47" s="47">
        <v>37115938</v>
      </c>
      <c r="G47" s="47">
        <v>17069580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4" si="14">SUM(D47:M47)</f>
        <v>54185518</v>
      </c>
      <c r="O47" s="48">
        <f t="shared" si="11"/>
        <v>41.85328126279299</v>
      </c>
      <c r="P47" s="9"/>
    </row>
    <row r="48" spans="1:16">
      <c r="A48" s="12"/>
      <c r="B48" s="44">
        <v>586</v>
      </c>
      <c r="C48" s="20" t="s">
        <v>60</v>
      </c>
      <c r="D48" s="47">
        <v>9682513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9682513</v>
      </c>
      <c r="O48" s="48">
        <f t="shared" si="11"/>
        <v>7.4788422234821041</v>
      </c>
      <c r="P48" s="9"/>
    </row>
    <row r="49" spans="1:16">
      <c r="A49" s="12"/>
      <c r="B49" s="44">
        <v>587</v>
      </c>
      <c r="C49" s="20" t="s">
        <v>61</v>
      </c>
      <c r="D49" s="47">
        <v>0</v>
      </c>
      <c r="E49" s="47">
        <v>1777970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1777970</v>
      </c>
      <c r="O49" s="48">
        <f t="shared" si="11"/>
        <v>1.3733167317290953</v>
      </c>
      <c r="P49" s="9"/>
    </row>
    <row r="50" spans="1:16">
      <c r="A50" s="12"/>
      <c r="B50" s="44">
        <v>590</v>
      </c>
      <c r="C50" s="20" t="s">
        <v>62</v>
      </c>
      <c r="D50" s="47">
        <v>1504152</v>
      </c>
      <c r="E50" s="47">
        <v>0</v>
      </c>
      <c r="F50" s="47">
        <v>0</v>
      </c>
      <c r="G50" s="47">
        <v>0</v>
      </c>
      <c r="H50" s="47">
        <v>0</v>
      </c>
      <c r="I50" s="47">
        <v>13423686</v>
      </c>
      <c r="J50" s="47">
        <v>0</v>
      </c>
      <c r="K50" s="47">
        <v>0</v>
      </c>
      <c r="L50" s="47">
        <v>0</v>
      </c>
      <c r="M50" s="47">
        <v>2005305</v>
      </c>
      <c r="N50" s="47">
        <f t="shared" si="14"/>
        <v>16933143</v>
      </c>
      <c r="O50" s="48">
        <f t="shared" si="11"/>
        <v>13.079280641777649</v>
      </c>
      <c r="P50" s="9"/>
    </row>
    <row r="51" spans="1:16">
      <c r="A51" s="12"/>
      <c r="B51" s="44">
        <v>591</v>
      </c>
      <c r="C51" s="20" t="s">
        <v>63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21656987</v>
      </c>
      <c r="J51" s="47">
        <v>20919</v>
      </c>
      <c r="K51" s="47">
        <v>0</v>
      </c>
      <c r="L51" s="47">
        <v>0</v>
      </c>
      <c r="M51" s="47">
        <v>0</v>
      </c>
      <c r="N51" s="47">
        <f t="shared" si="14"/>
        <v>21677906</v>
      </c>
      <c r="O51" s="48">
        <f t="shared" si="11"/>
        <v>16.744169484665402</v>
      </c>
      <c r="P51" s="9"/>
    </row>
    <row r="52" spans="1:16" ht="15.75">
      <c r="A52" s="28" t="s">
        <v>64</v>
      </c>
      <c r="B52" s="29"/>
      <c r="C52" s="30"/>
      <c r="D52" s="31">
        <f t="shared" ref="D52:M52" si="15">SUM(D53:D76)</f>
        <v>5024108</v>
      </c>
      <c r="E52" s="31">
        <f t="shared" si="15"/>
        <v>68515229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73539337</v>
      </c>
      <c r="O52" s="43">
        <f t="shared" si="11"/>
        <v>56.802309342882346</v>
      </c>
      <c r="P52" s="9"/>
    </row>
    <row r="53" spans="1:16">
      <c r="A53" s="12"/>
      <c r="B53" s="44">
        <v>601</v>
      </c>
      <c r="C53" s="20" t="s">
        <v>65</v>
      </c>
      <c r="D53" s="47">
        <v>1443853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1443853</v>
      </c>
      <c r="O53" s="48">
        <f t="shared" si="11"/>
        <v>1.115242373638053</v>
      </c>
      <c r="P53" s="9"/>
    </row>
    <row r="54" spans="1:16">
      <c r="A54" s="12"/>
      <c r="B54" s="44">
        <v>602</v>
      </c>
      <c r="C54" s="20" t="s">
        <v>66</v>
      </c>
      <c r="D54" s="47">
        <v>12000</v>
      </c>
      <c r="E54" s="47">
        <v>246286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258286</v>
      </c>
      <c r="O54" s="48">
        <f t="shared" si="11"/>
        <v>0.1995019518728556</v>
      </c>
      <c r="P54" s="9"/>
    </row>
    <row r="55" spans="1:16">
      <c r="A55" s="12"/>
      <c r="B55" s="44">
        <v>603</v>
      </c>
      <c r="C55" s="20" t="s">
        <v>67</v>
      </c>
      <c r="D55" s="47">
        <v>12000</v>
      </c>
      <c r="E55" s="47">
        <v>159031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171031</v>
      </c>
      <c r="O55" s="48">
        <f t="shared" si="11"/>
        <v>0.13210556642933169</v>
      </c>
      <c r="P55" s="9"/>
    </row>
    <row r="56" spans="1:16">
      <c r="A56" s="12"/>
      <c r="B56" s="44">
        <v>604</v>
      </c>
      <c r="C56" s="20" t="s">
        <v>68</v>
      </c>
      <c r="D56" s="47">
        <v>0</v>
      </c>
      <c r="E56" s="47">
        <v>5067701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5067701</v>
      </c>
      <c r="O56" s="48">
        <f t="shared" si="11"/>
        <v>3.9143284615040002</v>
      </c>
      <c r="P56" s="9"/>
    </row>
    <row r="57" spans="1:16">
      <c r="A57" s="12"/>
      <c r="B57" s="44">
        <v>605</v>
      </c>
      <c r="C57" s="20" t="s">
        <v>69</v>
      </c>
      <c r="D57" s="47">
        <v>294224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4"/>
        <v>294224</v>
      </c>
      <c r="O57" s="48">
        <f t="shared" si="11"/>
        <v>0.22726071985256294</v>
      </c>
      <c r="P57" s="9"/>
    </row>
    <row r="58" spans="1:16">
      <c r="A58" s="12"/>
      <c r="B58" s="44">
        <v>608</v>
      </c>
      <c r="C58" s="20" t="s">
        <v>70</v>
      </c>
      <c r="D58" s="47">
        <v>0</v>
      </c>
      <c r="E58" s="47">
        <v>583802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4"/>
        <v>583802</v>
      </c>
      <c r="O58" s="48">
        <f t="shared" si="11"/>
        <v>0.45093283610910717</v>
      </c>
      <c r="P58" s="9"/>
    </row>
    <row r="59" spans="1:16">
      <c r="A59" s="12"/>
      <c r="B59" s="44">
        <v>614</v>
      </c>
      <c r="C59" s="20" t="s">
        <v>71</v>
      </c>
      <c r="D59" s="47">
        <v>60258</v>
      </c>
      <c r="E59" s="47">
        <v>4856440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4"/>
        <v>4916698</v>
      </c>
      <c r="O59" s="48">
        <f t="shared" si="11"/>
        <v>3.797692665376232</v>
      </c>
      <c r="P59" s="9"/>
    </row>
    <row r="60" spans="1:16">
      <c r="A60" s="12"/>
      <c r="B60" s="44">
        <v>622</v>
      </c>
      <c r="C60" s="20" t="s">
        <v>72</v>
      </c>
      <c r="D60" s="47">
        <v>589373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589373</v>
      </c>
      <c r="O60" s="48">
        <f t="shared" si="11"/>
        <v>0.45523591631432025</v>
      </c>
      <c r="P60" s="9"/>
    </row>
    <row r="61" spans="1:16">
      <c r="A61" s="12"/>
      <c r="B61" s="44">
        <v>623</v>
      </c>
      <c r="C61" s="20" t="s">
        <v>73</v>
      </c>
      <c r="D61" s="47">
        <v>1455482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1455482</v>
      </c>
      <c r="O61" s="48">
        <f t="shared" si="11"/>
        <v>1.1242246963281308</v>
      </c>
      <c r="P61" s="9"/>
    </row>
    <row r="62" spans="1:16">
      <c r="A62" s="12"/>
      <c r="B62" s="44">
        <v>634</v>
      </c>
      <c r="C62" s="20" t="s">
        <v>74</v>
      </c>
      <c r="D62" s="47">
        <v>0</v>
      </c>
      <c r="E62" s="47">
        <v>4861337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4"/>
        <v>4861337</v>
      </c>
      <c r="O62" s="48">
        <f t="shared" si="11"/>
        <v>3.7549314334177315</v>
      </c>
      <c r="P62" s="9"/>
    </row>
    <row r="63" spans="1:16">
      <c r="A63" s="12"/>
      <c r="B63" s="44">
        <v>654</v>
      </c>
      <c r="C63" s="20" t="s">
        <v>75</v>
      </c>
      <c r="D63" s="47">
        <v>0</v>
      </c>
      <c r="E63" s="47">
        <v>3725832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4"/>
        <v>3725832</v>
      </c>
      <c r="O63" s="48">
        <f t="shared" si="11"/>
        <v>2.8778592581492815</v>
      </c>
      <c r="P63" s="9"/>
    </row>
    <row r="64" spans="1:16">
      <c r="A64" s="12"/>
      <c r="B64" s="44">
        <v>669</v>
      </c>
      <c r="C64" s="20" t="s">
        <v>98</v>
      </c>
      <c r="D64" s="47">
        <v>24610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24610</v>
      </c>
      <c r="O64" s="48">
        <f t="shared" si="11"/>
        <v>1.9008939840297098E-2</v>
      </c>
      <c r="P64" s="9"/>
    </row>
    <row r="65" spans="1:119">
      <c r="A65" s="12"/>
      <c r="B65" s="44">
        <v>674</v>
      </c>
      <c r="C65" s="20" t="s">
        <v>76</v>
      </c>
      <c r="D65" s="47">
        <v>0</v>
      </c>
      <c r="E65" s="47">
        <v>1595565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6" si="16">SUM(D65:M65)</f>
        <v>1595565</v>
      </c>
      <c r="O65" s="48">
        <f t="shared" si="11"/>
        <v>1.2324258064316798</v>
      </c>
      <c r="P65" s="9"/>
    </row>
    <row r="66" spans="1:119">
      <c r="A66" s="12"/>
      <c r="B66" s="44">
        <v>685</v>
      </c>
      <c r="C66" s="20" t="s">
        <v>77</v>
      </c>
      <c r="D66" s="47">
        <v>140476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6"/>
        <v>140476</v>
      </c>
      <c r="O66" s="48">
        <f t="shared" si="11"/>
        <v>0.1085046661115634</v>
      </c>
      <c r="P66" s="9"/>
    </row>
    <row r="67" spans="1:119">
      <c r="A67" s="12"/>
      <c r="B67" s="44">
        <v>694</v>
      </c>
      <c r="C67" s="20" t="s">
        <v>78</v>
      </c>
      <c r="D67" s="47">
        <v>0</v>
      </c>
      <c r="E67" s="47">
        <v>1779194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1779194</v>
      </c>
      <c r="O67" s="48">
        <f t="shared" si="11"/>
        <v>1.374262158074667</v>
      </c>
      <c r="P67" s="9"/>
    </row>
    <row r="68" spans="1:119">
      <c r="A68" s="12"/>
      <c r="B68" s="44">
        <v>704</v>
      </c>
      <c r="C68" s="20" t="s">
        <v>79</v>
      </c>
      <c r="D68" s="47">
        <v>202808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202808</v>
      </c>
      <c r="O68" s="48">
        <f t="shared" si="11"/>
        <v>0.1566503482783817</v>
      </c>
      <c r="P68" s="9"/>
    </row>
    <row r="69" spans="1:119">
      <c r="A69" s="12"/>
      <c r="B69" s="44">
        <v>709</v>
      </c>
      <c r="C69" s="20" t="s">
        <v>80</v>
      </c>
      <c r="D69" s="47">
        <v>377796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377796</v>
      </c>
      <c r="O69" s="48">
        <f t="shared" ref="O69:O77" si="17">(N69/O$79)</f>
        <v>0.29181232978077543</v>
      </c>
      <c r="P69" s="9"/>
    </row>
    <row r="70" spans="1:119">
      <c r="A70" s="12"/>
      <c r="B70" s="44">
        <v>711</v>
      </c>
      <c r="C70" s="20" t="s">
        <v>81</v>
      </c>
      <c r="D70" s="47">
        <v>0</v>
      </c>
      <c r="E70" s="47">
        <v>18933886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6"/>
        <v>18933886</v>
      </c>
      <c r="O70" s="48">
        <f t="shared" si="17"/>
        <v>14.62466883043655</v>
      </c>
      <c r="P70" s="9"/>
    </row>
    <row r="71" spans="1:119">
      <c r="A71" s="12"/>
      <c r="B71" s="44">
        <v>713</v>
      </c>
      <c r="C71" s="20" t="s">
        <v>82</v>
      </c>
      <c r="D71" s="47">
        <v>0</v>
      </c>
      <c r="E71" s="47">
        <v>11351265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6"/>
        <v>11351265</v>
      </c>
      <c r="O71" s="48">
        <f t="shared" si="17"/>
        <v>8.7677981916403915</v>
      </c>
      <c r="P71" s="9"/>
    </row>
    <row r="72" spans="1:119">
      <c r="A72" s="12"/>
      <c r="B72" s="44">
        <v>714</v>
      </c>
      <c r="C72" s="20" t="s">
        <v>83</v>
      </c>
      <c r="D72" s="47">
        <v>0</v>
      </c>
      <c r="E72" s="47">
        <v>357009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6"/>
        <v>357009</v>
      </c>
      <c r="O72" s="48">
        <f t="shared" si="17"/>
        <v>0.27575630245610022</v>
      </c>
      <c r="P72" s="9"/>
    </row>
    <row r="73" spans="1:119">
      <c r="A73" s="12"/>
      <c r="B73" s="44">
        <v>724</v>
      </c>
      <c r="C73" s="20" t="s">
        <v>84</v>
      </c>
      <c r="D73" s="47">
        <v>0</v>
      </c>
      <c r="E73" s="47">
        <v>3641143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6"/>
        <v>3641143</v>
      </c>
      <c r="O73" s="48">
        <f t="shared" si="17"/>
        <v>2.8124448694400201</v>
      </c>
      <c r="P73" s="9"/>
    </row>
    <row r="74" spans="1:119">
      <c r="A74" s="12"/>
      <c r="B74" s="44">
        <v>732</v>
      </c>
      <c r="C74" s="20" t="s">
        <v>85</v>
      </c>
      <c r="D74" s="47">
        <v>411228</v>
      </c>
      <c r="E74" s="47">
        <v>18438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6"/>
        <v>429666</v>
      </c>
      <c r="O74" s="48">
        <f t="shared" si="17"/>
        <v>0.33187708839581848</v>
      </c>
      <c r="P74" s="9"/>
    </row>
    <row r="75" spans="1:119">
      <c r="A75" s="12"/>
      <c r="B75" s="44">
        <v>744</v>
      </c>
      <c r="C75" s="20" t="s">
        <v>87</v>
      </c>
      <c r="D75" s="47">
        <v>0</v>
      </c>
      <c r="E75" s="47">
        <v>2754415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6"/>
        <v>2754415</v>
      </c>
      <c r="O75" s="48">
        <f t="shared" si="17"/>
        <v>2.1275298265019069</v>
      </c>
      <c r="P75" s="9"/>
    </row>
    <row r="76" spans="1:119" ht="15.75" thickBot="1">
      <c r="A76" s="12"/>
      <c r="B76" s="44">
        <v>764</v>
      </c>
      <c r="C76" s="20" t="s">
        <v>88</v>
      </c>
      <c r="D76" s="47">
        <v>0</v>
      </c>
      <c r="E76" s="47">
        <v>8583885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6"/>
        <v>8583885</v>
      </c>
      <c r="O76" s="48">
        <f t="shared" si="17"/>
        <v>6.6302541065025871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8">SUM(D5,D12,D21,D25,D29,D35,D41,D45,D52)</f>
        <v>860630766</v>
      </c>
      <c r="E77" s="15">
        <f t="shared" si="18"/>
        <v>1230956743</v>
      </c>
      <c r="F77" s="15">
        <f t="shared" si="18"/>
        <v>196506494</v>
      </c>
      <c r="G77" s="15">
        <f t="shared" si="18"/>
        <v>435428020</v>
      </c>
      <c r="H77" s="15">
        <f t="shared" si="18"/>
        <v>0</v>
      </c>
      <c r="I77" s="15">
        <f t="shared" si="18"/>
        <v>372190029</v>
      </c>
      <c r="J77" s="15">
        <f t="shared" si="18"/>
        <v>153241395</v>
      </c>
      <c r="K77" s="15">
        <f t="shared" si="18"/>
        <v>0</v>
      </c>
      <c r="L77" s="15">
        <f t="shared" si="18"/>
        <v>0</v>
      </c>
      <c r="M77" s="15">
        <f t="shared" si="18"/>
        <v>6224123</v>
      </c>
      <c r="N77" s="15">
        <f>SUM(D77:M77)</f>
        <v>3255177570</v>
      </c>
      <c r="O77" s="37">
        <f t="shared" si="17"/>
        <v>2514.3224135560545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9" t="s">
        <v>99</v>
      </c>
      <c r="M79" s="49"/>
      <c r="N79" s="49"/>
      <c r="O79" s="41">
        <v>1294654</v>
      </c>
    </row>
    <row r="80" spans="1:119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2"/>
    </row>
    <row r="81" spans="1:15" ht="15.75" customHeight="1" thickBot="1">
      <c r="A81" s="53" t="s">
        <v>95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114507930</v>
      </c>
      <c r="E5" s="26">
        <f t="shared" si="0"/>
        <v>99738181</v>
      </c>
      <c r="F5" s="26">
        <f t="shared" si="0"/>
        <v>137363456</v>
      </c>
      <c r="G5" s="26">
        <f t="shared" si="0"/>
        <v>94530595</v>
      </c>
      <c r="H5" s="26">
        <f t="shared" si="0"/>
        <v>0</v>
      </c>
      <c r="I5" s="26">
        <f t="shared" si="0"/>
        <v>0</v>
      </c>
      <c r="J5" s="26">
        <f t="shared" si="0"/>
        <v>156100006</v>
      </c>
      <c r="K5" s="26">
        <f t="shared" si="0"/>
        <v>0</v>
      </c>
      <c r="L5" s="26">
        <f t="shared" si="0"/>
        <v>0</v>
      </c>
      <c r="M5" s="26">
        <f t="shared" si="0"/>
        <v>985269</v>
      </c>
      <c r="N5" s="27">
        <f t="shared" ref="N5:N13" si="1">SUM(D5:M5)</f>
        <v>603225437</v>
      </c>
      <c r="O5" s="32">
        <f t="shared" ref="O5:O36" si="2">(N5/O$76)</f>
        <v>465.79927847398483</v>
      </c>
      <c r="P5" s="6"/>
    </row>
    <row r="6" spans="1:133">
      <c r="A6" s="12"/>
      <c r="B6" s="44">
        <v>511</v>
      </c>
      <c r="C6" s="20" t="s">
        <v>20</v>
      </c>
      <c r="D6" s="47">
        <v>3489663</v>
      </c>
      <c r="E6" s="47">
        <v>9368256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12857919</v>
      </c>
      <c r="O6" s="48">
        <f t="shared" si="2"/>
        <v>9.9286419728300359</v>
      </c>
      <c r="P6" s="9"/>
    </row>
    <row r="7" spans="1:133">
      <c r="A7" s="12"/>
      <c r="B7" s="44">
        <v>513</v>
      </c>
      <c r="C7" s="20" t="s">
        <v>21</v>
      </c>
      <c r="D7" s="47">
        <v>33637450</v>
      </c>
      <c r="E7" s="47">
        <v>57409140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91046590</v>
      </c>
      <c r="O7" s="48">
        <f t="shared" si="2"/>
        <v>70.304455562136255</v>
      </c>
      <c r="P7" s="9"/>
    </row>
    <row r="8" spans="1:133">
      <c r="A8" s="12"/>
      <c r="B8" s="44">
        <v>514</v>
      </c>
      <c r="C8" s="20" t="s">
        <v>22</v>
      </c>
      <c r="D8" s="47">
        <v>5909215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5909215</v>
      </c>
      <c r="O8" s="48">
        <f t="shared" si="2"/>
        <v>4.5629841092852459</v>
      </c>
      <c r="P8" s="9"/>
    </row>
    <row r="9" spans="1:133">
      <c r="A9" s="12"/>
      <c r="B9" s="44">
        <v>515</v>
      </c>
      <c r="C9" s="20" t="s">
        <v>23</v>
      </c>
      <c r="D9" s="47">
        <v>11537060</v>
      </c>
      <c r="E9" s="47">
        <v>0</v>
      </c>
      <c r="F9" s="47">
        <v>0</v>
      </c>
      <c r="G9" s="47">
        <v>54243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985269</v>
      </c>
      <c r="N9" s="47">
        <f t="shared" si="1"/>
        <v>12576572</v>
      </c>
      <c r="O9" s="48">
        <f t="shared" si="2"/>
        <v>9.7113911382953173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137363456</v>
      </c>
      <c r="G10" s="47">
        <v>388553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137752009</v>
      </c>
      <c r="O10" s="48">
        <f t="shared" si="2"/>
        <v>106.36949714794912</v>
      </c>
      <c r="P10" s="9"/>
    </row>
    <row r="11" spans="1:133">
      <c r="A11" s="12"/>
      <c r="B11" s="44">
        <v>519</v>
      </c>
      <c r="C11" s="20" t="s">
        <v>25</v>
      </c>
      <c r="D11" s="47">
        <v>59934542</v>
      </c>
      <c r="E11" s="47">
        <v>32960785</v>
      </c>
      <c r="F11" s="47">
        <v>0</v>
      </c>
      <c r="G11" s="47">
        <v>94087799</v>
      </c>
      <c r="H11" s="47">
        <v>0</v>
      </c>
      <c r="I11" s="47">
        <v>0</v>
      </c>
      <c r="J11" s="47">
        <v>156100006</v>
      </c>
      <c r="K11" s="47">
        <v>0</v>
      </c>
      <c r="L11" s="47">
        <v>0</v>
      </c>
      <c r="M11" s="47">
        <v>0</v>
      </c>
      <c r="N11" s="47">
        <f t="shared" si="1"/>
        <v>343083132</v>
      </c>
      <c r="O11" s="48">
        <f t="shared" si="2"/>
        <v>264.92230854348884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34062822</v>
      </c>
      <c r="E12" s="31">
        <f t="shared" si="3"/>
        <v>592166849</v>
      </c>
      <c r="F12" s="31">
        <f t="shared" si="3"/>
        <v>0</v>
      </c>
      <c r="G12" s="31">
        <f t="shared" si="3"/>
        <v>34384853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660614524</v>
      </c>
      <c r="O12" s="43">
        <f t="shared" si="2"/>
        <v>510.11404651464483</v>
      </c>
      <c r="P12" s="10"/>
    </row>
    <row r="13" spans="1:133">
      <c r="A13" s="12"/>
      <c r="B13" s="44">
        <v>521</v>
      </c>
      <c r="C13" s="20" t="s">
        <v>27</v>
      </c>
      <c r="D13" s="47">
        <v>2696906</v>
      </c>
      <c r="E13" s="47">
        <v>257633476</v>
      </c>
      <c r="F13" s="47">
        <v>0</v>
      </c>
      <c r="G13" s="47">
        <v>4115814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264446196</v>
      </c>
      <c r="O13" s="48">
        <f t="shared" si="2"/>
        <v>204.20035319563286</v>
      </c>
      <c r="P13" s="9"/>
    </row>
    <row r="14" spans="1:133">
      <c r="A14" s="12"/>
      <c r="B14" s="44">
        <v>522</v>
      </c>
      <c r="C14" s="20" t="s">
        <v>28</v>
      </c>
      <c r="D14" s="47">
        <v>0</v>
      </c>
      <c r="E14" s="47">
        <v>198052993</v>
      </c>
      <c r="F14" s="47">
        <v>0</v>
      </c>
      <c r="G14" s="47">
        <v>27822399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225875392</v>
      </c>
      <c r="O14" s="48">
        <f t="shared" si="2"/>
        <v>174.41670752791629</v>
      </c>
      <c r="P14" s="9"/>
    </row>
    <row r="15" spans="1:133">
      <c r="A15" s="12"/>
      <c r="B15" s="44">
        <v>523</v>
      </c>
      <c r="C15" s="20" t="s">
        <v>29</v>
      </c>
      <c r="D15" s="47">
        <v>8040347</v>
      </c>
      <c r="E15" s="47">
        <v>106829154</v>
      </c>
      <c r="F15" s="47">
        <v>0</v>
      </c>
      <c r="G15" s="47">
        <v>16204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114885705</v>
      </c>
      <c r="O15" s="48">
        <f t="shared" si="2"/>
        <v>88.712569486646288</v>
      </c>
      <c r="P15" s="9"/>
    </row>
    <row r="16" spans="1:133">
      <c r="A16" s="12"/>
      <c r="B16" s="44">
        <v>524</v>
      </c>
      <c r="C16" s="20" t="s">
        <v>30</v>
      </c>
      <c r="D16" s="47">
        <v>5175061</v>
      </c>
      <c r="E16" s="47">
        <v>19650036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24825097</v>
      </c>
      <c r="O16" s="48">
        <f t="shared" si="2"/>
        <v>19.169470584919459</v>
      </c>
      <c r="P16" s="9"/>
    </row>
    <row r="17" spans="1:16">
      <c r="A17" s="12"/>
      <c r="B17" s="44">
        <v>525</v>
      </c>
      <c r="C17" s="20" t="s">
        <v>31</v>
      </c>
      <c r="D17" s="47">
        <v>3444427</v>
      </c>
      <c r="E17" s="47">
        <v>6840736</v>
      </c>
      <c r="F17" s="47">
        <v>0</v>
      </c>
      <c r="G17" s="47">
        <v>2430436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12715599</v>
      </c>
      <c r="O17" s="48">
        <f t="shared" si="2"/>
        <v>9.8187451593897599</v>
      </c>
      <c r="P17" s="9"/>
    </row>
    <row r="18" spans="1:16">
      <c r="A18" s="12"/>
      <c r="B18" s="44">
        <v>527</v>
      </c>
      <c r="C18" s="20" t="s">
        <v>32</v>
      </c>
      <c r="D18" s="47">
        <v>2855383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2855383</v>
      </c>
      <c r="O18" s="48">
        <f t="shared" si="2"/>
        <v>2.2048727715818823</v>
      </c>
      <c r="P18" s="9"/>
    </row>
    <row r="19" spans="1:16">
      <c r="A19" s="12"/>
      <c r="B19" s="44">
        <v>528</v>
      </c>
      <c r="C19" s="20" t="s">
        <v>33</v>
      </c>
      <c r="D19" s="47">
        <v>774642</v>
      </c>
      <c r="E19" s="47">
        <v>549148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1323790</v>
      </c>
      <c r="O19" s="48">
        <f t="shared" si="2"/>
        <v>1.0222056117488898</v>
      </c>
      <c r="P19" s="9"/>
    </row>
    <row r="20" spans="1:16">
      <c r="A20" s="12"/>
      <c r="B20" s="44">
        <v>529</v>
      </c>
      <c r="C20" s="20" t="s">
        <v>34</v>
      </c>
      <c r="D20" s="47">
        <v>11076056</v>
      </c>
      <c r="E20" s="47">
        <v>2611306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13687362</v>
      </c>
      <c r="O20" s="48">
        <f t="shared" si="2"/>
        <v>10.569122176809394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13423201</v>
      </c>
      <c r="E21" s="31">
        <f t="shared" si="5"/>
        <v>15743695</v>
      </c>
      <c r="F21" s="31">
        <f t="shared" si="5"/>
        <v>0</v>
      </c>
      <c r="G21" s="31">
        <f t="shared" si="5"/>
        <v>51553104</v>
      </c>
      <c r="H21" s="31">
        <f t="shared" si="5"/>
        <v>0</v>
      </c>
      <c r="I21" s="31">
        <f t="shared" si="5"/>
        <v>252731882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333451882</v>
      </c>
      <c r="O21" s="43">
        <f t="shared" si="2"/>
        <v>257.48523937227856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145317626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145317626</v>
      </c>
      <c r="O22" s="48">
        <f t="shared" si="2"/>
        <v>112.21152356735311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107414256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107414256</v>
      </c>
      <c r="O23" s="48">
        <f t="shared" si="2"/>
        <v>82.943257816596173</v>
      </c>
      <c r="P23" s="9"/>
    </row>
    <row r="24" spans="1:16">
      <c r="A24" s="12"/>
      <c r="B24" s="44">
        <v>537</v>
      </c>
      <c r="C24" s="20" t="s">
        <v>38</v>
      </c>
      <c r="D24" s="47">
        <v>13423201</v>
      </c>
      <c r="E24" s="47">
        <v>15743695</v>
      </c>
      <c r="F24" s="47">
        <v>0</v>
      </c>
      <c r="G24" s="47">
        <v>51553104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80720000</v>
      </c>
      <c r="O24" s="48">
        <f t="shared" si="2"/>
        <v>62.330457988329258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6843775</v>
      </c>
      <c r="E25" s="31">
        <f t="shared" si="6"/>
        <v>124661461</v>
      </c>
      <c r="F25" s="31">
        <f t="shared" si="6"/>
        <v>0</v>
      </c>
      <c r="G25" s="31">
        <f t="shared" si="6"/>
        <v>72522298</v>
      </c>
      <c r="H25" s="31">
        <f t="shared" si="6"/>
        <v>0</v>
      </c>
      <c r="I25" s="31">
        <f t="shared" si="6"/>
        <v>60956402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264983936</v>
      </c>
      <c r="O25" s="43">
        <f t="shared" si="2"/>
        <v>204.61558585765769</v>
      </c>
      <c r="P25" s="10"/>
    </row>
    <row r="26" spans="1:16">
      <c r="A26" s="12"/>
      <c r="B26" s="44">
        <v>541</v>
      </c>
      <c r="C26" s="20" t="s">
        <v>40</v>
      </c>
      <c r="D26" s="47">
        <v>14775</v>
      </c>
      <c r="E26" s="47">
        <v>43750526</v>
      </c>
      <c r="F26" s="47">
        <v>0</v>
      </c>
      <c r="G26" s="47">
        <v>72522298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116287599</v>
      </c>
      <c r="O26" s="48">
        <f t="shared" si="2"/>
        <v>89.795085530638985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60956402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60956402</v>
      </c>
      <c r="O27" s="48">
        <f t="shared" si="2"/>
        <v>47.069381243566767</v>
      </c>
      <c r="P27" s="9"/>
    </row>
    <row r="28" spans="1:16">
      <c r="A28" s="12"/>
      <c r="B28" s="44">
        <v>544</v>
      </c>
      <c r="C28" s="20" t="s">
        <v>42</v>
      </c>
      <c r="D28" s="47">
        <v>6829000</v>
      </c>
      <c r="E28" s="47">
        <v>80910935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87739935</v>
      </c>
      <c r="O28" s="48">
        <f t="shared" si="2"/>
        <v>67.751119083451925</v>
      </c>
      <c r="P28" s="9"/>
    </row>
    <row r="29" spans="1:16" ht="15.75">
      <c r="A29" s="28" t="s">
        <v>43</v>
      </c>
      <c r="B29" s="29"/>
      <c r="C29" s="30"/>
      <c r="D29" s="31">
        <f>SUM(D30:D34)</f>
        <v>29868657</v>
      </c>
      <c r="E29" s="31">
        <f t="shared" ref="E29:M29" si="8">SUM(E30:E34)</f>
        <v>55423533</v>
      </c>
      <c r="F29" s="31">
        <f t="shared" si="8"/>
        <v>0</v>
      </c>
      <c r="G29" s="31">
        <f t="shared" si="8"/>
        <v>87787989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3022004</v>
      </c>
      <c r="N29" s="31">
        <f t="shared" si="7"/>
        <v>176102183</v>
      </c>
      <c r="O29" s="43">
        <f t="shared" si="2"/>
        <v>135.98277650067604</v>
      </c>
      <c r="P29" s="10"/>
    </row>
    <row r="30" spans="1:16">
      <c r="A30" s="13"/>
      <c r="B30" s="45">
        <v>551</v>
      </c>
      <c r="C30" s="21" t="s">
        <v>44</v>
      </c>
      <c r="D30" s="47">
        <v>274124</v>
      </c>
      <c r="E30" s="47">
        <v>376545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650669</v>
      </c>
      <c r="O30" s="48">
        <f t="shared" si="2"/>
        <v>0.50243430090198471</v>
      </c>
      <c r="P30" s="9"/>
    </row>
    <row r="31" spans="1:16">
      <c r="A31" s="13"/>
      <c r="B31" s="45">
        <v>552</v>
      </c>
      <c r="C31" s="21" t="s">
        <v>45</v>
      </c>
      <c r="D31" s="47">
        <v>1034375</v>
      </c>
      <c r="E31" s="47">
        <v>19836182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20870557</v>
      </c>
      <c r="O31" s="48">
        <f t="shared" si="2"/>
        <v>16.115849557501623</v>
      </c>
      <c r="P31" s="9"/>
    </row>
    <row r="32" spans="1:16">
      <c r="A32" s="13"/>
      <c r="B32" s="45">
        <v>553</v>
      </c>
      <c r="C32" s="21" t="s">
        <v>46</v>
      </c>
      <c r="D32" s="47">
        <v>331455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331455</v>
      </c>
      <c r="O32" s="48">
        <f t="shared" si="2"/>
        <v>0.25594328484293449</v>
      </c>
      <c r="P32" s="9"/>
    </row>
    <row r="33" spans="1:16">
      <c r="A33" s="13"/>
      <c r="B33" s="45">
        <v>554</v>
      </c>
      <c r="C33" s="21" t="s">
        <v>47</v>
      </c>
      <c r="D33" s="47">
        <v>1147301</v>
      </c>
      <c r="E33" s="47">
        <v>31051429</v>
      </c>
      <c r="F33" s="47">
        <v>0</v>
      </c>
      <c r="G33" s="47">
        <v>2214665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3022004</v>
      </c>
      <c r="N33" s="47">
        <f t="shared" si="7"/>
        <v>37435399</v>
      </c>
      <c r="O33" s="48">
        <f t="shared" si="2"/>
        <v>28.906907391549094</v>
      </c>
      <c r="P33" s="9"/>
    </row>
    <row r="34" spans="1:16">
      <c r="A34" s="13"/>
      <c r="B34" s="45">
        <v>559</v>
      </c>
      <c r="C34" s="21" t="s">
        <v>48</v>
      </c>
      <c r="D34" s="47">
        <v>27081402</v>
      </c>
      <c r="E34" s="47">
        <v>4159377</v>
      </c>
      <c r="F34" s="47">
        <v>0</v>
      </c>
      <c r="G34" s="47">
        <v>85573324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116814103</v>
      </c>
      <c r="O34" s="48">
        <f t="shared" si="2"/>
        <v>90.201641965880412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53226770</v>
      </c>
      <c r="E35" s="31">
        <f t="shared" si="9"/>
        <v>46430650</v>
      </c>
      <c r="F35" s="31">
        <f t="shared" si="9"/>
        <v>0</v>
      </c>
      <c r="G35" s="31">
        <f t="shared" si="9"/>
        <v>5036365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104693785</v>
      </c>
      <c r="O35" s="43">
        <f t="shared" si="2"/>
        <v>80.842561540902821</v>
      </c>
      <c r="P35" s="10"/>
    </row>
    <row r="36" spans="1:16">
      <c r="A36" s="12"/>
      <c r="B36" s="44">
        <v>562</v>
      </c>
      <c r="C36" s="20" t="s">
        <v>50</v>
      </c>
      <c r="D36" s="47">
        <v>27439042</v>
      </c>
      <c r="E36" s="47">
        <v>10032879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37471921</v>
      </c>
      <c r="O36" s="48">
        <f t="shared" si="2"/>
        <v>28.935108989500655</v>
      </c>
      <c r="P36" s="9"/>
    </row>
    <row r="37" spans="1:16">
      <c r="A37" s="12"/>
      <c r="B37" s="44">
        <v>563</v>
      </c>
      <c r="C37" s="20" t="s">
        <v>51</v>
      </c>
      <c r="D37" s="47">
        <v>5494374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5494374</v>
      </c>
      <c r="O37" s="48">
        <f t="shared" ref="O37:O68" si="11">(N37/O$76)</f>
        <v>4.242651731654715</v>
      </c>
      <c r="P37" s="9"/>
    </row>
    <row r="38" spans="1:16">
      <c r="A38" s="12"/>
      <c r="B38" s="44">
        <v>564</v>
      </c>
      <c r="C38" s="20" t="s">
        <v>52</v>
      </c>
      <c r="D38" s="47">
        <v>5908378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5908378</v>
      </c>
      <c r="O38" s="48">
        <f t="shared" si="11"/>
        <v>4.5623377937087319</v>
      </c>
      <c r="P38" s="9"/>
    </row>
    <row r="39" spans="1:16">
      <c r="A39" s="12"/>
      <c r="B39" s="44">
        <v>565</v>
      </c>
      <c r="C39" s="20" t="s">
        <v>53</v>
      </c>
      <c r="D39" s="47">
        <v>798353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798353</v>
      </c>
      <c r="O39" s="48">
        <f t="shared" si="11"/>
        <v>0.61647309373583525</v>
      </c>
      <c r="P39" s="9"/>
    </row>
    <row r="40" spans="1:16">
      <c r="A40" s="12"/>
      <c r="B40" s="44">
        <v>569</v>
      </c>
      <c r="C40" s="20" t="s">
        <v>54</v>
      </c>
      <c r="D40" s="47">
        <v>13586623</v>
      </c>
      <c r="E40" s="47">
        <v>36397771</v>
      </c>
      <c r="F40" s="47">
        <v>0</v>
      </c>
      <c r="G40" s="47">
        <v>5036365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55020759</v>
      </c>
      <c r="O40" s="48">
        <f t="shared" si="11"/>
        <v>42.485989932302886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61052729</v>
      </c>
      <c r="E41" s="31">
        <f t="shared" si="12"/>
        <v>40254432</v>
      </c>
      <c r="F41" s="31">
        <f t="shared" si="12"/>
        <v>0</v>
      </c>
      <c r="G41" s="31">
        <f t="shared" si="12"/>
        <v>60359991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161667152</v>
      </c>
      <c r="O41" s="43">
        <f t="shared" si="11"/>
        <v>124.83631845674975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35442075</v>
      </c>
      <c r="F42" s="47">
        <v>0</v>
      </c>
      <c r="G42" s="47">
        <v>12680550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48122625</v>
      </c>
      <c r="O42" s="48">
        <f t="shared" si="11"/>
        <v>37.159381266732197</v>
      </c>
      <c r="P42" s="9"/>
    </row>
    <row r="43" spans="1:16">
      <c r="A43" s="12"/>
      <c r="B43" s="44">
        <v>572</v>
      </c>
      <c r="C43" s="20" t="s">
        <v>57</v>
      </c>
      <c r="D43" s="47">
        <v>61052729</v>
      </c>
      <c r="E43" s="47">
        <v>4812357</v>
      </c>
      <c r="F43" s="47">
        <v>0</v>
      </c>
      <c r="G43" s="47">
        <v>47679441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113544527</v>
      </c>
      <c r="O43" s="48">
        <f t="shared" si="11"/>
        <v>87.676937190017554</v>
      </c>
      <c r="P43" s="9"/>
    </row>
    <row r="44" spans="1:16" ht="15.75">
      <c r="A44" s="28" t="s">
        <v>86</v>
      </c>
      <c r="B44" s="29"/>
      <c r="C44" s="30"/>
      <c r="D44" s="31">
        <f t="shared" ref="D44:M44" si="13">SUM(D45:D49)</f>
        <v>564016055</v>
      </c>
      <c r="E44" s="31">
        <f t="shared" si="13"/>
        <v>167111904</v>
      </c>
      <c r="F44" s="31">
        <f t="shared" si="13"/>
        <v>4791963</v>
      </c>
      <c r="G44" s="31">
        <f t="shared" si="13"/>
        <v>56308717</v>
      </c>
      <c r="H44" s="31">
        <f t="shared" si="13"/>
        <v>0</v>
      </c>
      <c r="I44" s="31">
        <f t="shared" si="13"/>
        <v>24272283</v>
      </c>
      <c r="J44" s="31">
        <f t="shared" si="13"/>
        <v>2021544</v>
      </c>
      <c r="K44" s="31">
        <f t="shared" si="13"/>
        <v>0</v>
      </c>
      <c r="L44" s="31">
        <f t="shared" si="13"/>
        <v>0</v>
      </c>
      <c r="M44" s="31">
        <f t="shared" si="13"/>
        <v>515500</v>
      </c>
      <c r="N44" s="31">
        <f>SUM(D44:M44)</f>
        <v>819037966</v>
      </c>
      <c r="O44" s="43">
        <f t="shared" si="11"/>
        <v>632.4456334317349</v>
      </c>
      <c r="P44" s="9"/>
    </row>
    <row r="45" spans="1:16">
      <c r="A45" s="12"/>
      <c r="B45" s="44">
        <v>581</v>
      </c>
      <c r="C45" s="20" t="s">
        <v>58</v>
      </c>
      <c r="D45" s="47">
        <v>548442328</v>
      </c>
      <c r="E45" s="47">
        <v>167068074</v>
      </c>
      <c r="F45" s="47">
        <v>4791963</v>
      </c>
      <c r="G45" s="47">
        <v>56308717</v>
      </c>
      <c r="H45" s="47">
        <v>0</v>
      </c>
      <c r="I45" s="47">
        <v>0</v>
      </c>
      <c r="J45" s="47">
        <v>2003289</v>
      </c>
      <c r="K45" s="47">
        <v>0</v>
      </c>
      <c r="L45" s="47">
        <v>0</v>
      </c>
      <c r="M45" s="47">
        <v>0</v>
      </c>
      <c r="N45" s="47">
        <f>SUM(D45:M45)</f>
        <v>778614371</v>
      </c>
      <c r="O45" s="48">
        <f t="shared" si="11"/>
        <v>601.23129758083383</v>
      </c>
      <c r="P45" s="9"/>
    </row>
    <row r="46" spans="1:16">
      <c r="A46" s="12"/>
      <c r="B46" s="44">
        <v>586</v>
      </c>
      <c r="C46" s="20" t="s">
        <v>60</v>
      </c>
      <c r="D46" s="47">
        <v>13727441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1" si="14">SUM(D46:M46)</f>
        <v>13727441</v>
      </c>
      <c r="O46" s="48">
        <f t="shared" si="11"/>
        <v>10.600070422915865</v>
      </c>
      <c r="P46" s="9"/>
    </row>
    <row r="47" spans="1:16">
      <c r="A47" s="12"/>
      <c r="B47" s="44">
        <v>587</v>
      </c>
      <c r="C47" s="20" t="s">
        <v>61</v>
      </c>
      <c r="D47" s="47">
        <v>0</v>
      </c>
      <c r="E47" s="47">
        <v>43830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4"/>
        <v>43830</v>
      </c>
      <c r="O47" s="48">
        <f t="shared" si="11"/>
        <v>3.3844697393811587E-2</v>
      </c>
      <c r="P47" s="9"/>
    </row>
    <row r="48" spans="1:16">
      <c r="A48" s="12"/>
      <c r="B48" s="44">
        <v>590</v>
      </c>
      <c r="C48" s="20" t="s">
        <v>62</v>
      </c>
      <c r="D48" s="47">
        <v>1846286</v>
      </c>
      <c r="E48" s="47">
        <v>0</v>
      </c>
      <c r="F48" s="47">
        <v>0</v>
      </c>
      <c r="G48" s="47">
        <v>0</v>
      </c>
      <c r="H48" s="47">
        <v>0</v>
      </c>
      <c r="I48" s="47">
        <v>2390356</v>
      </c>
      <c r="J48" s="47">
        <v>0</v>
      </c>
      <c r="K48" s="47">
        <v>0</v>
      </c>
      <c r="L48" s="47">
        <v>0</v>
      </c>
      <c r="M48" s="47">
        <v>515500</v>
      </c>
      <c r="N48" s="47">
        <f t="shared" si="14"/>
        <v>4752142</v>
      </c>
      <c r="O48" s="48">
        <f t="shared" si="11"/>
        <v>3.669514213151325</v>
      </c>
      <c r="P48" s="9"/>
    </row>
    <row r="49" spans="1:16">
      <c r="A49" s="12"/>
      <c r="B49" s="44">
        <v>591</v>
      </c>
      <c r="C49" s="20" t="s">
        <v>63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21881927</v>
      </c>
      <c r="J49" s="47">
        <v>18255</v>
      </c>
      <c r="K49" s="47">
        <v>0</v>
      </c>
      <c r="L49" s="47">
        <v>0</v>
      </c>
      <c r="M49" s="47">
        <v>0</v>
      </c>
      <c r="N49" s="47">
        <f t="shared" si="14"/>
        <v>21900182</v>
      </c>
      <c r="O49" s="48">
        <f t="shared" si="11"/>
        <v>16.910906517440097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SUM(D51:D73)</f>
        <v>4603069</v>
      </c>
      <c r="E50" s="31">
        <f t="shared" si="15"/>
        <v>58687293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63290362</v>
      </c>
      <c r="O50" s="43">
        <f t="shared" si="11"/>
        <v>48.871621032050918</v>
      </c>
      <c r="P50" s="9"/>
    </row>
    <row r="51" spans="1:16">
      <c r="A51" s="12"/>
      <c r="B51" s="44">
        <v>601</v>
      </c>
      <c r="C51" s="20" t="s">
        <v>65</v>
      </c>
      <c r="D51" s="47">
        <v>1375745</v>
      </c>
      <c r="E51" s="47">
        <v>2168661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3544406</v>
      </c>
      <c r="O51" s="48">
        <f t="shared" si="11"/>
        <v>2.7369233062014637</v>
      </c>
      <c r="P51" s="9"/>
    </row>
    <row r="52" spans="1:16">
      <c r="A52" s="12"/>
      <c r="B52" s="44">
        <v>602</v>
      </c>
      <c r="C52" s="20" t="s">
        <v>66</v>
      </c>
      <c r="D52" s="47">
        <v>13000</v>
      </c>
      <c r="E52" s="47">
        <v>1583279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1596279</v>
      </c>
      <c r="O52" s="48">
        <f t="shared" si="11"/>
        <v>1.2326164661441059</v>
      </c>
      <c r="P52" s="9"/>
    </row>
    <row r="53" spans="1:16">
      <c r="A53" s="12"/>
      <c r="B53" s="44">
        <v>603</v>
      </c>
      <c r="C53" s="20" t="s">
        <v>67</v>
      </c>
      <c r="D53" s="47">
        <v>0</v>
      </c>
      <c r="E53" s="47">
        <v>1152180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1152180</v>
      </c>
      <c r="O53" s="48">
        <f t="shared" si="11"/>
        <v>0.88969161403609021</v>
      </c>
      <c r="P53" s="9"/>
    </row>
    <row r="54" spans="1:16">
      <c r="A54" s="12"/>
      <c r="B54" s="44">
        <v>604</v>
      </c>
      <c r="C54" s="20" t="s">
        <v>68</v>
      </c>
      <c r="D54" s="47">
        <v>0</v>
      </c>
      <c r="E54" s="47">
        <v>3847173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3847173</v>
      </c>
      <c r="O54" s="48">
        <f t="shared" si="11"/>
        <v>2.9707142597910634</v>
      </c>
      <c r="P54" s="9"/>
    </row>
    <row r="55" spans="1:16">
      <c r="A55" s="12"/>
      <c r="B55" s="44">
        <v>605</v>
      </c>
      <c r="C55" s="20" t="s">
        <v>69</v>
      </c>
      <c r="D55" s="47">
        <v>246938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246938</v>
      </c>
      <c r="O55" s="48">
        <f t="shared" si="11"/>
        <v>0.19068085523689357</v>
      </c>
      <c r="P55" s="9"/>
    </row>
    <row r="56" spans="1:16">
      <c r="A56" s="12"/>
      <c r="B56" s="44">
        <v>608</v>
      </c>
      <c r="C56" s="20" t="s">
        <v>70</v>
      </c>
      <c r="D56" s="47">
        <v>0</v>
      </c>
      <c r="E56" s="47">
        <v>398371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398371</v>
      </c>
      <c r="O56" s="48">
        <f t="shared" si="11"/>
        <v>0.30761455499589585</v>
      </c>
      <c r="P56" s="9"/>
    </row>
    <row r="57" spans="1:16">
      <c r="A57" s="12"/>
      <c r="B57" s="44">
        <v>614</v>
      </c>
      <c r="C57" s="20" t="s">
        <v>71</v>
      </c>
      <c r="D57" s="47">
        <v>50184</v>
      </c>
      <c r="E57" s="47">
        <v>4061657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4"/>
        <v>4111841</v>
      </c>
      <c r="O57" s="48">
        <f t="shared" si="11"/>
        <v>3.1750858858422912</v>
      </c>
      <c r="P57" s="9"/>
    </row>
    <row r="58" spans="1:16">
      <c r="A58" s="12"/>
      <c r="B58" s="44">
        <v>622</v>
      </c>
      <c r="C58" s="20" t="s">
        <v>72</v>
      </c>
      <c r="D58" s="47">
        <v>598713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4"/>
        <v>598713</v>
      </c>
      <c r="O58" s="48">
        <f t="shared" si="11"/>
        <v>0.46231485993021026</v>
      </c>
      <c r="P58" s="9"/>
    </row>
    <row r="59" spans="1:16">
      <c r="A59" s="12"/>
      <c r="B59" s="44">
        <v>623</v>
      </c>
      <c r="C59" s="20" t="s">
        <v>73</v>
      </c>
      <c r="D59" s="47">
        <v>1245316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4"/>
        <v>1245316</v>
      </c>
      <c r="O59" s="48">
        <f t="shared" si="11"/>
        <v>0.96160947249992856</v>
      </c>
      <c r="P59" s="9"/>
    </row>
    <row r="60" spans="1:16">
      <c r="A60" s="12"/>
      <c r="B60" s="44">
        <v>634</v>
      </c>
      <c r="C60" s="20" t="s">
        <v>74</v>
      </c>
      <c r="D60" s="47">
        <v>0</v>
      </c>
      <c r="E60" s="47">
        <v>4152925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4152925</v>
      </c>
      <c r="O60" s="48">
        <f t="shared" si="11"/>
        <v>3.2068101739492354</v>
      </c>
      <c r="P60" s="9"/>
    </row>
    <row r="61" spans="1:16">
      <c r="A61" s="12"/>
      <c r="B61" s="44">
        <v>654</v>
      </c>
      <c r="C61" s="20" t="s">
        <v>75</v>
      </c>
      <c r="D61" s="47">
        <v>0</v>
      </c>
      <c r="E61" s="47">
        <v>3225892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3225892</v>
      </c>
      <c r="O61" s="48">
        <f t="shared" si="11"/>
        <v>2.4909728169089127</v>
      </c>
      <c r="P61" s="9"/>
    </row>
    <row r="62" spans="1:16">
      <c r="A62" s="12"/>
      <c r="B62" s="44">
        <v>674</v>
      </c>
      <c r="C62" s="20" t="s">
        <v>76</v>
      </c>
      <c r="D62" s="47">
        <v>0</v>
      </c>
      <c r="E62" s="47">
        <v>1663275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1663275</v>
      </c>
      <c r="O62" s="48">
        <f t="shared" si="11"/>
        <v>1.2843495107846672</v>
      </c>
      <c r="P62" s="9"/>
    </row>
    <row r="63" spans="1:16">
      <c r="A63" s="12"/>
      <c r="B63" s="44">
        <v>685</v>
      </c>
      <c r="C63" s="20" t="s">
        <v>77</v>
      </c>
      <c r="D63" s="47">
        <v>142988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142988</v>
      </c>
      <c r="O63" s="48">
        <f t="shared" si="11"/>
        <v>0.11041263041173469</v>
      </c>
      <c r="P63" s="9"/>
    </row>
    <row r="64" spans="1:16">
      <c r="A64" s="12"/>
      <c r="B64" s="44">
        <v>694</v>
      </c>
      <c r="C64" s="20" t="s">
        <v>78</v>
      </c>
      <c r="D64" s="47">
        <v>0</v>
      </c>
      <c r="E64" s="47">
        <v>1654204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1654204</v>
      </c>
      <c r="O64" s="48">
        <f t="shared" si="11"/>
        <v>1.2773450560719302</v>
      </c>
      <c r="P64" s="9"/>
    </row>
    <row r="65" spans="1:119">
      <c r="A65" s="12"/>
      <c r="B65" s="44">
        <v>704</v>
      </c>
      <c r="C65" s="20" t="s">
        <v>79</v>
      </c>
      <c r="D65" s="47">
        <v>202808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3" si="16">SUM(D65:M65)</f>
        <v>202808</v>
      </c>
      <c r="O65" s="48">
        <f t="shared" si="11"/>
        <v>0.15660450351458224</v>
      </c>
      <c r="P65" s="9"/>
    </row>
    <row r="66" spans="1:119">
      <c r="A66" s="12"/>
      <c r="B66" s="44">
        <v>709</v>
      </c>
      <c r="C66" s="20" t="s">
        <v>80</v>
      </c>
      <c r="D66" s="47">
        <v>315695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6"/>
        <v>315695</v>
      </c>
      <c r="O66" s="48">
        <f t="shared" si="11"/>
        <v>0.2437737107857483</v>
      </c>
      <c r="P66" s="9"/>
    </row>
    <row r="67" spans="1:119">
      <c r="A67" s="12"/>
      <c r="B67" s="44">
        <v>711</v>
      </c>
      <c r="C67" s="20" t="s">
        <v>81</v>
      </c>
      <c r="D67" s="47">
        <v>0</v>
      </c>
      <c r="E67" s="47">
        <v>16535467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16535467</v>
      </c>
      <c r="O67" s="48">
        <f t="shared" si="11"/>
        <v>12.768375014381872</v>
      </c>
      <c r="P67" s="9"/>
    </row>
    <row r="68" spans="1:119">
      <c r="A68" s="12"/>
      <c r="B68" s="44">
        <v>713</v>
      </c>
      <c r="C68" s="20" t="s">
        <v>82</v>
      </c>
      <c r="D68" s="47">
        <v>0</v>
      </c>
      <c r="E68" s="47">
        <v>3122134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3122134</v>
      </c>
      <c r="O68" s="48">
        <f t="shared" si="11"/>
        <v>2.4108528508539937</v>
      </c>
      <c r="P68" s="9"/>
    </row>
    <row r="69" spans="1:119">
      <c r="A69" s="12"/>
      <c r="B69" s="44">
        <v>714</v>
      </c>
      <c r="C69" s="20" t="s">
        <v>83</v>
      </c>
      <c r="D69" s="47">
        <v>0</v>
      </c>
      <c r="E69" s="47">
        <v>286736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286736</v>
      </c>
      <c r="O69" s="48">
        <f t="shared" ref="O69:O74" si="17">(N69/O$76)</f>
        <v>0.22141211845566869</v>
      </c>
      <c r="P69" s="9"/>
    </row>
    <row r="70" spans="1:119">
      <c r="A70" s="12"/>
      <c r="B70" s="44">
        <v>724</v>
      </c>
      <c r="C70" s="20" t="s">
        <v>84</v>
      </c>
      <c r="D70" s="47">
        <v>0</v>
      </c>
      <c r="E70" s="47">
        <v>3446111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6"/>
        <v>3446111</v>
      </c>
      <c r="O70" s="48">
        <f t="shared" si="17"/>
        <v>2.6610217654685249</v>
      </c>
      <c r="P70" s="9"/>
    </row>
    <row r="71" spans="1:119">
      <c r="A71" s="12"/>
      <c r="B71" s="44">
        <v>732</v>
      </c>
      <c r="C71" s="20" t="s">
        <v>85</v>
      </c>
      <c r="D71" s="47">
        <v>411682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6"/>
        <v>411682</v>
      </c>
      <c r="O71" s="48">
        <f t="shared" si="17"/>
        <v>0.31789305755142921</v>
      </c>
      <c r="P71" s="9"/>
    </row>
    <row r="72" spans="1:119">
      <c r="A72" s="12"/>
      <c r="B72" s="44">
        <v>744</v>
      </c>
      <c r="C72" s="20" t="s">
        <v>87</v>
      </c>
      <c r="D72" s="47">
        <v>0</v>
      </c>
      <c r="E72" s="47">
        <v>2772533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6"/>
        <v>2772533</v>
      </c>
      <c r="O72" s="48">
        <f t="shared" si="17"/>
        <v>2.140897567861205</v>
      </c>
      <c r="P72" s="9"/>
    </row>
    <row r="73" spans="1:119" ht="15.75" thickBot="1">
      <c r="A73" s="12"/>
      <c r="B73" s="44">
        <v>764</v>
      </c>
      <c r="C73" s="20" t="s">
        <v>88</v>
      </c>
      <c r="D73" s="47">
        <v>0</v>
      </c>
      <c r="E73" s="47">
        <v>8616695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6"/>
        <v>8616695</v>
      </c>
      <c r="O73" s="48">
        <f t="shared" si="17"/>
        <v>6.6536489803734735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8">SUM(D5,D12,D21,D25,D29,D35,D41,D44,D50)</f>
        <v>881605008</v>
      </c>
      <c r="E74" s="15">
        <f t="shared" si="18"/>
        <v>1200217998</v>
      </c>
      <c r="F74" s="15">
        <f t="shared" si="18"/>
        <v>142155419</v>
      </c>
      <c r="G74" s="15">
        <f t="shared" si="18"/>
        <v>462483912</v>
      </c>
      <c r="H74" s="15">
        <f t="shared" si="18"/>
        <v>0</v>
      </c>
      <c r="I74" s="15">
        <f t="shared" si="18"/>
        <v>337960567</v>
      </c>
      <c r="J74" s="15">
        <f t="shared" si="18"/>
        <v>158121550</v>
      </c>
      <c r="K74" s="15">
        <f t="shared" si="18"/>
        <v>0</v>
      </c>
      <c r="L74" s="15">
        <f t="shared" si="18"/>
        <v>0</v>
      </c>
      <c r="M74" s="15">
        <f t="shared" si="18"/>
        <v>4522773</v>
      </c>
      <c r="N74" s="15">
        <f>SUM(D74:M74)</f>
        <v>3187067227</v>
      </c>
      <c r="O74" s="37">
        <f t="shared" si="17"/>
        <v>2460.9930611806803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9" t="s">
        <v>101</v>
      </c>
      <c r="M76" s="49"/>
      <c r="N76" s="49"/>
      <c r="O76" s="41">
        <v>1295033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95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106245197</v>
      </c>
      <c r="E5" s="26">
        <f t="shared" si="0"/>
        <v>98823630</v>
      </c>
      <c r="F5" s="26">
        <f t="shared" si="0"/>
        <v>106339619</v>
      </c>
      <c r="G5" s="26">
        <f t="shared" si="0"/>
        <v>104859306</v>
      </c>
      <c r="H5" s="26">
        <f t="shared" si="0"/>
        <v>0</v>
      </c>
      <c r="I5" s="26">
        <f t="shared" si="0"/>
        <v>0</v>
      </c>
      <c r="J5" s="26">
        <f t="shared" si="0"/>
        <v>138481772</v>
      </c>
      <c r="K5" s="26">
        <f t="shared" si="0"/>
        <v>0</v>
      </c>
      <c r="L5" s="26">
        <f t="shared" si="0"/>
        <v>0</v>
      </c>
      <c r="M5" s="26">
        <f t="shared" si="0"/>
        <v>886727</v>
      </c>
      <c r="N5" s="27">
        <f t="shared" ref="N5:N13" si="1">SUM(D5:M5)</f>
        <v>555636251</v>
      </c>
      <c r="O5" s="32">
        <f t="shared" ref="O5:O36" si="2">(N5/O$78)</f>
        <v>431.39895899570416</v>
      </c>
      <c r="P5" s="6"/>
    </row>
    <row r="6" spans="1:133">
      <c r="A6" s="12"/>
      <c r="B6" s="44">
        <v>511</v>
      </c>
      <c r="C6" s="20" t="s">
        <v>20</v>
      </c>
      <c r="D6" s="47">
        <v>3281714</v>
      </c>
      <c r="E6" s="47">
        <v>9076617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12358331</v>
      </c>
      <c r="O6" s="48">
        <f t="shared" si="2"/>
        <v>9.5950743291663656</v>
      </c>
      <c r="P6" s="9"/>
    </row>
    <row r="7" spans="1:133">
      <c r="A7" s="12"/>
      <c r="B7" s="44">
        <v>513</v>
      </c>
      <c r="C7" s="20" t="s">
        <v>21</v>
      </c>
      <c r="D7" s="47">
        <v>34323470</v>
      </c>
      <c r="E7" s="47">
        <v>51458844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85782314</v>
      </c>
      <c r="O7" s="48">
        <f t="shared" si="2"/>
        <v>66.601847689456491</v>
      </c>
      <c r="P7" s="9"/>
    </row>
    <row r="8" spans="1:133">
      <c r="A8" s="12"/>
      <c r="B8" s="44">
        <v>514</v>
      </c>
      <c r="C8" s="20" t="s">
        <v>22</v>
      </c>
      <c r="D8" s="47">
        <v>5471622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5471622</v>
      </c>
      <c r="O8" s="48">
        <f t="shared" si="2"/>
        <v>4.2481966044688342</v>
      </c>
      <c r="P8" s="9"/>
    </row>
    <row r="9" spans="1:133">
      <c r="A9" s="12"/>
      <c r="B9" s="44">
        <v>515</v>
      </c>
      <c r="C9" s="20" t="s">
        <v>23</v>
      </c>
      <c r="D9" s="47">
        <v>10695524</v>
      </c>
      <c r="E9" s="47">
        <v>0</v>
      </c>
      <c r="F9" s="47">
        <v>0</v>
      </c>
      <c r="G9" s="47">
        <v>444779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886727</v>
      </c>
      <c r="N9" s="47">
        <f t="shared" si="1"/>
        <v>12027030</v>
      </c>
      <c r="O9" s="48">
        <f t="shared" si="2"/>
        <v>9.3378504596707881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106339619</v>
      </c>
      <c r="G10" s="47">
        <v>1776952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108116571</v>
      </c>
      <c r="O10" s="48">
        <f t="shared" si="2"/>
        <v>83.942284355354516</v>
      </c>
      <c r="P10" s="9"/>
    </row>
    <row r="11" spans="1:133">
      <c r="A11" s="12"/>
      <c r="B11" s="44">
        <v>519</v>
      </c>
      <c r="C11" s="20" t="s">
        <v>25</v>
      </c>
      <c r="D11" s="47">
        <v>52472867</v>
      </c>
      <c r="E11" s="47">
        <v>38288169</v>
      </c>
      <c r="F11" s="47">
        <v>0</v>
      </c>
      <c r="G11" s="47">
        <v>102637575</v>
      </c>
      <c r="H11" s="47">
        <v>0</v>
      </c>
      <c r="I11" s="47">
        <v>0</v>
      </c>
      <c r="J11" s="47">
        <v>138481772</v>
      </c>
      <c r="K11" s="47">
        <v>0</v>
      </c>
      <c r="L11" s="47">
        <v>0</v>
      </c>
      <c r="M11" s="47">
        <v>0</v>
      </c>
      <c r="N11" s="47">
        <f t="shared" si="1"/>
        <v>331880383</v>
      </c>
      <c r="O11" s="48">
        <f t="shared" si="2"/>
        <v>257.67370555758714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56936669</v>
      </c>
      <c r="E12" s="31">
        <f t="shared" si="3"/>
        <v>524622997</v>
      </c>
      <c r="F12" s="31">
        <f t="shared" si="3"/>
        <v>0</v>
      </c>
      <c r="G12" s="31">
        <f t="shared" si="3"/>
        <v>24254283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605813949</v>
      </c>
      <c r="O12" s="43">
        <f t="shared" si="2"/>
        <v>470.35719226979774</v>
      </c>
      <c r="P12" s="10"/>
    </row>
    <row r="13" spans="1:133">
      <c r="A13" s="12"/>
      <c r="B13" s="44">
        <v>521</v>
      </c>
      <c r="C13" s="20" t="s">
        <v>27</v>
      </c>
      <c r="D13" s="47">
        <v>1581598</v>
      </c>
      <c r="E13" s="47">
        <v>212587931</v>
      </c>
      <c r="F13" s="47">
        <v>0</v>
      </c>
      <c r="G13" s="47">
        <v>1341613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215511142</v>
      </c>
      <c r="O13" s="48">
        <f t="shared" si="2"/>
        <v>167.32400404662471</v>
      </c>
      <c r="P13" s="9"/>
    </row>
    <row r="14" spans="1:133">
      <c r="A14" s="12"/>
      <c r="B14" s="44">
        <v>522</v>
      </c>
      <c r="C14" s="20" t="s">
        <v>28</v>
      </c>
      <c r="D14" s="47">
        <v>16153</v>
      </c>
      <c r="E14" s="47">
        <v>175217141</v>
      </c>
      <c r="F14" s="47">
        <v>0</v>
      </c>
      <c r="G14" s="47">
        <v>12457585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187690879</v>
      </c>
      <c r="O14" s="48">
        <f t="shared" si="2"/>
        <v>145.72420296167584</v>
      </c>
      <c r="P14" s="9"/>
    </row>
    <row r="15" spans="1:133">
      <c r="A15" s="12"/>
      <c r="B15" s="44">
        <v>523</v>
      </c>
      <c r="C15" s="20" t="s">
        <v>29</v>
      </c>
      <c r="D15" s="47">
        <v>9678210</v>
      </c>
      <c r="E15" s="47">
        <v>107449358</v>
      </c>
      <c r="F15" s="47">
        <v>0</v>
      </c>
      <c r="G15" s="47">
        <v>2956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117130524</v>
      </c>
      <c r="O15" s="48">
        <f t="shared" si="2"/>
        <v>90.940765706486161</v>
      </c>
      <c r="P15" s="9"/>
    </row>
    <row r="16" spans="1:133">
      <c r="A16" s="12"/>
      <c r="B16" s="44">
        <v>524</v>
      </c>
      <c r="C16" s="20" t="s">
        <v>30</v>
      </c>
      <c r="D16" s="47">
        <v>4846299</v>
      </c>
      <c r="E16" s="47">
        <v>18635524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23481823</v>
      </c>
      <c r="O16" s="48">
        <f t="shared" si="2"/>
        <v>18.231413049976435</v>
      </c>
      <c r="P16" s="9"/>
    </row>
    <row r="17" spans="1:16">
      <c r="A17" s="12"/>
      <c r="B17" s="44">
        <v>525</v>
      </c>
      <c r="C17" s="20" t="s">
        <v>31</v>
      </c>
      <c r="D17" s="47">
        <v>27585427</v>
      </c>
      <c r="E17" s="47">
        <v>8167240</v>
      </c>
      <c r="F17" s="47">
        <v>0</v>
      </c>
      <c r="G17" s="47">
        <v>10452129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46204796</v>
      </c>
      <c r="O17" s="48">
        <f t="shared" si="2"/>
        <v>35.873650898650375</v>
      </c>
      <c r="P17" s="9"/>
    </row>
    <row r="18" spans="1:16">
      <c r="A18" s="12"/>
      <c r="B18" s="44">
        <v>527</v>
      </c>
      <c r="C18" s="20" t="s">
        <v>32</v>
      </c>
      <c r="D18" s="47">
        <v>2711147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2711147</v>
      </c>
      <c r="O18" s="48">
        <f t="shared" si="2"/>
        <v>2.1049490406347271</v>
      </c>
      <c r="P18" s="9"/>
    </row>
    <row r="19" spans="1:16">
      <c r="A19" s="12"/>
      <c r="B19" s="44">
        <v>528</v>
      </c>
      <c r="C19" s="20" t="s">
        <v>33</v>
      </c>
      <c r="D19" s="47">
        <v>702677</v>
      </c>
      <c r="E19" s="47">
        <v>526014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1228691</v>
      </c>
      <c r="O19" s="48">
        <f t="shared" si="2"/>
        <v>0.95396226825270747</v>
      </c>
      <c r="P19" s="9"/>
    </row>
    <row r="20" spans="1:16">
      <c r="A20" s="12"/>
      <c r="B20" s="44">
        <v>529</v>
      </c>
      <c r="C20" s="20" t="s">
        <v>34</v>
      </c>
      <c r="D20" s="47">
        <v>9815158</v>
      </c>
      <c r="E20" s="47">
        <v>2039789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11854947</v>
      </c>
      <c r="O20" s="48">
        <f t="shared" si="2"/>
        <v>9.2042442974967908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12978405</v>
      </c>
      <c r="E21" s="31">
        <f t="shared" si="5"/>
        <v>6372610</v>
      </c>
      <c r="F21" s="31">
        <f t="shared" si="5"/>
        <v>0</v>
      </c>
      <c r="G21" s="31">
        <f t="shared" si="5"/>
        <v>13485309</v>
      </c>
      <c r="H21" s="31">
        <f t="shared" si="5"/>
        <v>0</v>
      </c>
      <c r="I21" s="31">
        <f t="shared" si="5"/>
        <v>230094066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262930390</v>
      </c>
      <c r="O21" s="43">
        <f t="shared" si="2"/>
        <v>204.14056197772183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134491232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134491232</v>
      </c>
      <c r="O22" s="48">
        <f t="shared" si="2"/>
        <v>104.4197123107609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95602834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95602834</v>
      </c>
      <c r="O23" s="48">
        <f t="shared" si="2"/>
        <v>74.22655197606808</v>
      </c>
      <c r="P23" s="9"/>
    </row>
    <row r="24" spans="1:16">
      <c r="A24" s="12"/>
      <c r="B24" s="44">
        <v>537</v>
      </c>
      <c r="C24" s="20" t="s">
        <v>38</v>
      </c>
      <c r="D24" s="47">
        <v>12978405</v>
      </c>
      <c r="E24" s="47">
        <v>6372610</v>
      </c>
      <c r="F24" s="47">
        <v>0</v>
      </c>
      <c r="G24" s="47">
        <v>13485309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32836324</v>
      </c>
      <c r="O24" s="48">
        <f t="shared" si="2"/>
        <v>25.494297690892843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5013304</v>
      </c>
      <c r="E25" s="31">
        <f t="shared" si="6"/>
        <v>115484092</v>
      </c>
      <c r="F25" s="31">
        <f t="shared" si="6"/>
        <v>0</v>
      </c>
      <c r="G25" s="31">
        <f t="shared" si="6"/>
        <v>52912277</v>
      </c>
      <c r="H25" s="31">
        <f t="shared" si="6"/>
        <v>0</v>
      </c>
      <c r="I25" s="31">
        <f t="shared" si="6"/>
        <v>59128960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232538633</v>
      </c>
      <c r="O25" s="43">
        <f t="shared" si="2"/>
        <v>180.54423918874957</v>
      </c>
      <c r="P25" s="10"/>
    </row>
    <row r="26" spans="1:16">
      <c r="A26" s="12"/>
      <c r="B26" s="44">
        <v>541</v>
      </c>
      <c r="C26" s="20" t="s">
        <v>40</v>
      </c>
      <c r="D26" s="47">
        <v>70304</v>
      </c>
      <c r="E26" s="47">
        <v>39027569</v>
      </c>
      <c r="F26" s="47">
        <v>0</v>
      </c>
      <c r="G26" s="47">
        <v>52912277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92010150</v>
      </c>
      <c r="O26" s="48">
        <f t="shared" si="2"/>
        <v>71.437172890720177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59128960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59128960</v>
      </c>
      <c r="O27" s="48">
        <f t="shared" si="2"/>
        <v>45.908040997308206</v>
      </c>
      <c r="P27" s="9"/>
    </row>
    <row r="28" spans="1:16">
      <c r="A28" s="12"/>
      <c r="B28" s="44">
        <v>544</v>
      </c>
      <c r="C28" s="20" t="s">
        <v>42</v>
      </c>
      <c r="D28" s="47">
        <v>4943000</v>
      </c>
      <c r="E28" s="47">
        <v>76456523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81399523</v>
      </c>
      <c r="O28" s="48">
        <f t="shared" si="2"/>
        <v>63.199025300721203</v>
      </c>
      <c r="P28" s="9"/>
    </row>
    <row r="29" spans="1:16" ht="15.75">
      <c r="A29" s="28" t="s">
        <v>43</v>
      </c>
      <c r="B29" s="29"/>
      <c r="C29" s="30"/>
      <c r="D29" s="31">
        <f>SUM(D30:D34)</f>
        <v>21375471</v>
      </c>
      <c r="E29" s="31">
        <f t="shared" ref="E29:M29" si="8">SUM(E30:E34)</f>
        <v>49272626</v>
      </c>
      <c r="F29" s="31">
        <f t="shared" si="8"/>
        <v>0</v>
      </c>
      <c r="G29" s="31">
        <f t="shared" si="8"/>
        <v>2230552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3593896</v>
      </c>
      <c r="N29" s="31">
        <f t="shared" si="7"/>
        <v>76472545</v>
      </c>
      <c r="O29" s="43">
        <f t="shared" si="2"/>
        <v>59.373693212742054</v>
      </c>
      <c r="P29" s="10"/>
    </row>
    <row r="30" spans="1:16">
      <c r="A30" s="13"/>
      <c r="B30" s="45">
        <v>551</v>
      </c>
      <c r="C30" s="21" t="s">
        <v>44</v>
      </c>
      <c r="D30" s="47">
        <v>277019</v>
      </c>
      <c r="E30" s="47">
        <v>319800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596819</v>
      </c>
      <c r="O30" s="48">
        <f t="shared" si="2"/>
        <v>0.46337346572597393</v>
      </c>
      <c r="P30" s="9"/>
    </row>
    <row r="31" spans="1:16">
      <c r="A31" s="13"/>
      <c r="B31" s="45">
        <v>552</v>
      </c>
      <c r="C31" s="21" t="s">
        <v>45</v>
      </c>
      <c r="D31" s="47">
        <v>1105000</v>
      </c>
      <c r="E31" s="47">
        <v>19184499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20289499</v>
      </c>
      <c r="O31" s="48">
        <f t="shared" si="2"/>
        <v>15.752875611322164</v>
      </c>
      <c r="P31" s="9"/>
    </row>
    <row r="32" spans="1:16">
      <c r="A32" s="13"/>
      <c r="B32" s="45">
        <v>553</v>
      </c>
      <c r="C32" s="21" t="s">
        <v>46</v>
      </c>
      <c r="D32" s="47">
        <v>308221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308221</v>
      </c>
      <c r="O32" s="48">
        <f t="shared" si="2"/>
        <v>0.23930443397332427</v>
      </c>
      <c r="P32" s="9"/>
    </row>
    <row r="33" spans="1:16">
      <c r="A33" s="13"/>
      <c r="B33" s="45">
        <v>554</v>
      </c>
      <c r="C33" s="21" t="s">
        <v>47</v>
      </c>
      <c r="D33" s="47">
        <v>1076448</v>
      </c>
      <c r="E33" s="47">
        <v>26927169</v>
      </c>
      <c r="F33" s="47">
        <v>0</v>
      </c>
      <c r="G33" s="47">
        <v>2230552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3593896</v>
      </c>
      <c r="N33" s="47">
        <f t="shared" si="7"/>
        <v>33828065</v>
      </c>
      <c r="O33" s="48">
        <f t="shared" si="2"/>
        <v>26.26429071100873</v>
      </c>
      <c r="P33" s="9"/>
    </row>
    <row r="34" spans="1:16">
      <c r="A34" s="13"/>
      <c r="B34" s="45">
        <v>559</v>
      </c>
      <c r="C34" s="21" t="s">
        <v>48</v>
      </c>
      <c r="D34" s="47">
        <v>18608783</v>
      </c>
      <c r="E34" s="47">
        <v>2841158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21449941</v>
      </c>
      <c r="O34" s="48">
        <f t="shared" si="2"/>
        <v>16.653848990711865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49841128</v>
      </c>
      <c r="E35" s="31">
        <f t="shared" si="9"/>
        <v>41956895</v>
      </c>
      <c r="F35" s="31">
        <f t="shared" si="9"/>
        <v>0</v>
      </c>
      <c r="G35" s="31">
        <f t="shared" si="9"/>
        <v>1153978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92952001</v>
      </c>
      <c r="O35" s="43">
        <f t="shared" si="2"/>
        <v>72.168431047828904</v>
      </c>
      <c r="P35" s="10"/>
    </row>
    <row r="36" spans="1:16">
      <c r="A36" s="12"/>
      <c r="B36" s="44">
        <v>562</v>
      </c>
      <c r="C36" s="20" t="s">
        <v>50</v>
      </c>
      <c r="D36" s="47">
        <v>27023094</v>
      </c>
      <c r="E36" s="47">
        <v>8440633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35463727</v>
      </c>
      <c r="O36" s="48">
        <f t="shared" si="2"/>
        <v>27.534227441736601</v>
      </c>
      <c r="P36" s="9"/>
    </row>
    <row r="37" spans="1:16">
      <c r="A37" s="12"/>
      <c r="B37" s="44">
        <v>563</v>
      </c>
      <c r="C37" s="20" t="s">
        <v>51</v>
      </c>
      <c r="D37" s="47">
        <v>5182690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5182690</v>
      </c>
      <c r="O37" s="48">
        <f t="shared" ref="O37:O68" si="11">(N37/O$78)</f>
        <v>4.0238682533286436</v>
      </c>
      <c r="P37" s="9"/>
    </row>
    <row r="38" spans="1:16">
      <c r="A38" s="12"/>
      <c r="B38" s="44">
        <v>564</v>
      </c>
      <c r="C38" s="20" t="s">
        <v>52</v>
      </c>
      <c r="D38" s="47">
        <v>5307831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5307831</v>
      </c>
      <c r="O38" s="48">
        <f t="shared" si="11"/>
        <v>4.1210283954729361</v>
      </c>
      <c r="P38" s="9"/>
    </row>
    <row r="39" spans="1:16">
      <c r="A39" s="12"/>
      <c r="B39" s="44">
        <v>565</v>
      </c>
      <c r="C39" s="20" t="s">
        <v>53</v>
      </c>
      <c r="D39" s="47">
        <v>626049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626049</v>
      </c>
      <c r="O39" s="48">
        <f t="shared" si="11"/>
        <v>0.48606779416251872</v>
      </c>
      <c r="P39" s="9"/>
    </row>
    <row r="40" spans="1:16">
      <c r="A40" s="12"/>
      <c r="B40" s="44">
        <v>569</v>
      </c>
      <c r="C40" s="20" t="s">
        <v>54</v>
      </c>
      <c r="D40" s="47">
        <v>11701464</v>
      </c>
      <c r="E40" s="47">
        <v>33516262</v>
      </c>
      <c r="F40" s="47">
        <v>0</v>
      </c>
      <c r="G40" s="47">
        <v>1153978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46371704</v>
      </c>
      <c r="O40" s="48">
        <f t="shared" si="11"/>
        <v>36.0032391631282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56437219</v>
      </c>
      <c r="E41" s="31">
        <f t="shared" si="12"/>
        <v>36383730</v>
      </c>
      <c r="F41" s="31">
        <f t="shared" si="12"/>
        <v>0</v>
      </c>
      <c r="G41" s="31">
        <f t="shared" si="12"/>
        <v>80872434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173693383</v>
      </c>
      <c r="O41" s="43">
        <f t="shared" si="11"/>
        <v>134.85647215383386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32463883</v>
      </c>
      <c r="F42" s="47">
        <v>0</v>
      </c>
      <c r="G42" s="47">
        <v>6277430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38741313</v>
      </c>
      <c r="O42" s="48">
        <f t="shared" si="11"/>
        <v>30.078962753506051</v>
      </c>
      <c r="P42" s="9"/>
    </row>
    <row r="43" spans="1:16">
      <c r="A43" s="12"/>
      <c r="B43" s="44">
        <v>572</v>
      </c>
      <c r="C43" s="20" t="s">
        <v>57</v>
      </c>
      <c r="D43" s="47">
        <v>56437219</v>
      </c>
      <c r="E43" s="47">
        <v>3919847</v>
      </c>
      <c r="F43" s="47">
        <v>0</v>
      </c>
      <c r="G43" s="47">
        <v>74595004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134952070</v>
      </c>
      <c r="O43" s="48">
        <f t="shared" si="11"/>
        <v>104.7775094003278</v>
      </c>
      <c r="P43" s="9"/>
    </row>
    <row r="44" spans="1:16" ht="15.75">
      <c r="A44" s="28" t="s">
        <v>86</v>
      </c>
      <c r="B44" s="29"/>
      <c r="C44" s="30"/>
      <c r="D44" s="31">
        <f t="shared" ref="D44:M44" si="13">SUM(D45:D49)</f>
        <v>481858942</v>
      </c>
      <c r="E44" s="31">
        <f t="shared" si="13"/>
        <v>147787036</v>
      </c>
      <c r="F44" s="31">
        <f t="shared" si="13"/>
        <v>126093243</v>
      </c>
      <c r="G44" s="31">
        <f t="shared" si="13"/>
        <v>27181559</v>
      </c>
      <c r="H44" s="31">
        <f t="shared" si="13"/>
        <v>0</v>
      </c>
      <c r="I44" s="31">
        <f t="shared" si="13"/>
        <v>99934570</v>
      </c>
      <c r="J44" s="31">
        <f t="shared" si="13"/>
        <v>6009317</v>
      </c>
      <c r="K44" s="31">
        <f t="shared" si="13"/>
        <v>0</v>
      </c>
      <c r="L44" s="31">
        <f t="shared" si="13"/>
        <v>0</v>
      </c>
      <c r="M44" s="31">
        <f t="shared" si="13"/>
        <v>43093</v>
      </c>
      <c r="N44" s="31">
        <f>SUM(D44:M44)</f>
        <v>888907760</v>
      </c>
      <c r="O44" s="43">
        <f t="shared" si="11"/>
        <v>690.15274222488267</v>
      </c>
      <c r="P44" s="9"/>
    </row>
    <row r="45" spans="1:16">
      <c r="A45" s="12"/>
      <c r="B45" s="44">
        <v>581</v>
      </c>
      <c r="C45" s="20" t="s">
        <v>58</v>
      </c>
      <c r="D45" s="47">
        <v>479790495</v>
      </c>
      <c r="E45" s="47">
        <v>142760938</v>
      </c>
      <c r="F45" s="47">
        <v>4532514</v>
      </c>
      <c r="G45" s="47">
        <v>27181559</v>
      </c>
      <c r="H45" s="47">
        <v>0</v>
      </c>
      <c r="I45" s="47">
        <v>0</v>
      </c>
      <c r="J45" s="47">
        <v>6000000</v>
      </c>
      <c r="K45" s="47">
        <v>0</v>
      </c>
      <c r="L45" s="47">
        <v>0</v>
      </c>
      <c r="M45" s="47">
        <v>41687</v>
      </c>
      <c r="N45" s="47">
        <f>SUM(D45:M45)</f>
        <v>660307193</v>
      </c>
      <c r="O45" s="48">
        <f t="shared" si="11"/>
        <v>512.66603855473693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121560729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2" si="14">SUM(D46:M46)</f>
        <v>121560729</v>
      </c>
      <c r="O46" s="48">
        <f t="shared" si="11"/>
        <v>94.380400578577266</v>
      </c>
      <c r="P46" s="9"/>
    </row>
    <row r="47" spans="1:16">
      <c r="A47" s="12"/>
      <c r="B47" s="44">
        <v>587</v>
      </c>
      <c r="C47" s="20" t="s">
        <v>61</v>
      </c>
      <c r="D47" s="47">
        <v>0</v>
      </c>
      <c r="E47" s="47">
        <v>5026098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4"/>
        <v>5026098</v>
      </c>
      <c r="O47" s="48">
        <f t="shared" si="11"/>
        <v>3.9022893864611987</v>
      </c>
      <c r="P47" s="9"/>
    </row>
    <row r="48" spans="1:16">
      <c r="A48" s="12"/>
      <c r="B48" s="44">
        <v>590</v>
      </c>
      <c r="C48" s="20" t="s">
        <v>62</v>
      </c>
      <c r="D48" s="47">
        <v>2068447</v>
      </c>
      <c r="E48" s="47">
        <v>0</v>
      </c>
      <c r="F48" s="47">
        <v>0</v>
      </c>
      <c r="G48" s="47">
        <v>0</v>
      </c>
      <c r="H48" s="47">
        <v>0</v>
      </c>
      <c r="I48" s="47">
        <v>76561914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78630361</v>
      </c>
      <c r="O48" s="48">
        <f t="shared" si="11"/>
        <v>61.049033103594986</v>
      </c>
      <c r="P48" s="9"/>
    </row>
    <row r="49" spans="1:16">
      <c r="A49" s="12"/>
      <c r="B49" s="44">
        <v>591</v>
      </c>
      <c r="C49" s="20" t="s">
        <v>63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23372656</v>
      </c>
      <c r="J49" s="47">
        <v>9317</v>
      </c>
      <c r="K49" s="47">
        <v>0</v>
      </c>
      <c r="L49" s="47">
        <v>0</v>
      </c>
      <c r="M49" s="47">
        <v>1406</v>
      </c>
      <c r="N49" s="47">
        <f t="shared" si="14"/>
        <v>23383379</v>
      </c>
      <c r="O49" s="48">
        <f t="shared" si="11"/>
        <v>18.154980601512282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SUM(D51:D75)</f>
        <v>4341895</v>
      </c>
      <c r="E50" s="31">
        <f t="shared" si="15"/>
        <v>53644004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57985899</v>
      </c>
      <c r="O50" s="43">
        <f t="shared" si="11"/>
        <v>45.020562319340179</v>
      </c>
      <c r="P50" s="9"/>
    </row>
    <row r="51" spans="1:16">
      <c r="A51" s="12"/>
      <c r="B51" s="44">
        <v>601</v>
      </c>
      <c r="C51" s="20" t="s">
        <v>65</v>
      </c>
      <c r="D51" s="47">
        <v>1344035</v>
      </c>
      <c r="E51" s="47">
        <v>2124934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3468969</v>
      </c>
      <c r="O51" s="48">
        <f t="shared" si="11"/>
        <v>2.6933260972354534</v>
      </c>
      <c r="P51" s="9"/>
    </row>
    <row r="52" spans="1:16">
      <c r="A52" s="12"/>
      <c r="B52" s="44">
        <v>602</v>
      </c>
      <c r="C52" s="20" t="s">
        <v>66</v>
      </c>
      <c r="D52" s="47">
        <v>12000</v>
      </c>
      <c r="E52" s="47">
        <v>1834766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1846766</v>
      </c>
      <c r="O52" s="48">
        <f t="shared" si="11"/>
        <v>1.4338390061390371</v>
      </c>
      <c r="P52" s="9"/>
    </row>
    <row r="53" spans="1:16">
      <c r="A53" s="12"/>
      <c r="B53" s="44">
        <v>603</v>
      </c>
      <c r="C53" s="20" t="s">
        <v>67</v>
      </c>
      <c r="D53" s="47">
        <v>0</v>
      </c>
      <c r="E53" s="47">
        <v>808550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808550</v>
      </c>
      <c r="O53" s="48">
        <f t="shared" si="11"/>
        <v>0.62776254729279102</v>
      </c>
      <c r="P53" s="9"/>
    </row>
    <row r="54" spans="1:16">
      <c r="A54" s="12"/>
      <c r="B54" s="44">
        <v>604</v>
      </c>
      <c r="C54" s="20" t="s">
        <v>68</v>
      </c>
      <c r="D54" s="47">
        <v>0</v>
      </c>
      <c r="E54" s="47">
        <v>4043847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4043847</v>
      </c>
      <c r="O54" s="48">
        <f t="shared" si="11"/>
        <v>3.1396644531350084</v>
      </c>
      <c r="P54" s="9"/>
    </row>
    <row r="55" spans="1:16">
      <c r="A55" s="12"/>
      <c r="B55" s="44">
        <v>605</v>
      </c>
      <c r="C55" s="20" t="s">
        <v>69</v>
      </c>
      <c r="D55" s="47">
        <v>210956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210956</v>
      </c>
      <c r="O55" s="48">
        <f t="shared" si="11"/>
        <v>0.16378736741908109</v>
      </c>
      <c r="P55" s="9"/>
    </row>
    <row r="56" spans="1:16">
      <c r="A56" s="12"/>
      <c r="B56" s="44">
        <v>608</v>
      </c>
      <c r="C56" s="20" t="s">
        <v>70</v>
      </c>
      <c r="D56" s="47">
        <v>0</v>
      </c>
      <c r="E56" s="47">
        <v>388805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388805</v>
      </c>
      <c r="O56" s="48">
        <f t="shared" si="11"/>
        <v>0.30187028285223377</v>
      </c>
      <c r="P56" s="9"/>
    </row>
    <row r="57" spans="1:16">
      <c r="A57" s="12"/>
      <c r="B57" s="44">
        <v>614</v>
      </c>
      <c r="C57" s="20" t="s">
        <v>71</v>
      </c>
      <c r="D57" s="47">
        <v>58499</v>
      </c>
      <c r="E57" s="47">
        <v>3644758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4"/>
        <v>3703257</v>
      </c>
      <c r="O57" s="48">
        <f t="shared" si="11"/>
        <v>2.8752285543254708</v>
      </c>
      <c r="P57" s="9"/>
    </row>
    <row r="58" spans="1:16">
      <c r="A58" s="12"/>
      <c r="B58" s="44">
        <v>621</v>
      </c>
      <c r="C58" s="20" t="s">
        <v>115</v>
      </c>
      <c r="D58" s="47">
        <v>42343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4"/>
        <v>42343</v>
      </c>
      <c r="O58" s="48">
        <f t="shared" si="11"/>
        <v>3.2875331816237273E-2</v>
      </c>
      <c r="P58" s="9"/>
    </row>
    <row r="59" spans="1:16">
      <c r="A59" s="12"/>
      <c r="B59" s="44">
        <v>622</v>
      </c>
      <c r="C59" s="20" t="s">
        <v>72</v>
      </c>
      <c r="D59" s="47">
        <v>488522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4"/>
        <v>488522</v>
      </c>
      <c r="O59" s="48">
        <f t="shared" si="11"/>
        <v>0.37929109532937832</v>
      </c>
      <c r="P59" s="9"/>
    </row>
    <row r="60" spans="1:16">
      <c r="A60" s="12"/>
      <c r="B60" s="44">
        <v>623</v>
      </c>
      <c r="C60" s="20" t="s">
        <v>73</v>
      </c>
      <c r="D60" s="47">
        <v>1099497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1099497</v>
      </c>
      <c r="O60" s="48">
        <f t="shared" si="11"/>
        <v>0.85365535521709457</v>
      </c>
      <c r="P60" s="9"/>
    </row>
    <row r="61" spans="1:16">
      <c r="A61" s="12"/>
      <c r="B61" s="44">
        <v>634</v>
      </c>
      <c r="C61" s="20" t="s">
        <v>74</v>
      </c>
      <c r="D61" s="47">
        <v>0</v>
      </c>
      <c r="E61" s="47">
        <v>3444217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3444217</v>
      </c>
      <c r="O61" s="48">
        <f t="shared" si="11"/>
        <v>2.6741085119647945</v>
      </c>
      <c r="P61" s="9"/>
    </row>
    <row r="62" spans="1:16">
      <c r="A62" s="12"/>
      <c r="B62" s="44">
        <v>654</v>
      </c>
      <c r="C62" s="20" t="s">
        <v>75</v>
      </c>
      <c r="D62" s="47">
        <v>0</v>
      </c>
      <c r="E62" s="47">
        <v>3068338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4"/>
        <v>3068338</v>
      </c>
      <c r="O62" s="48">
        <f t="shared" si="11"/>
        <v>2.382274044691445</v>
      </c>
      <c r="P62" s="9"/>
    </row>
    <row r="63" spans="1:16">
      <c r="A63" s="12"/>
      <c r="B63" s="44">
        <v>674</v>
      </c>
      <c r="C63" s="20" t="s">
        <v>76</v>
      </c>
      <c r="D63" s="47">
        <v>0</v>
      </c>
      <c r="E63" s="47">
        <v>1489342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1489342</v>
      </c>
      <c r="O63" s="48">
        <f t="shared" si="11"/>
        <v>1.1563330996353225</v>
      </c>
      <c r="P63" s="9"/>
    </row>
    <row r="64" spans="1:16">
      <c r="A64" s="12"/>
      <c r="B64" s="44">
        <v>681</v>
      </c>
      <c r="C64" s="20" t="s">
        <v>116</v>
      </c>
      <c r="D64" s="47">
        <v>4500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4500</v>
      </c>
      <c r="O64" s="48">
        <f t="shared" si="11"/>
        <v>3.4938240836281734E-3</v>
      </c>
      <c r="P64" s="9"/>
    </row>
    <row r="65" spans="1:119">
      <c r="A65" s="12"/>
      <c r="B65" s="44">
        <v>685</v>
      </c>
      <c r="C65" s="20" t="s">
        <v>77</v>
      </c>
      <c r="D65" s="47">
        <v>132263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132263</v>
      </c>
      <c r="O65" s="48">
        <f t="shared" si="11"/>
        <v>0.10268970106064736</v>
      </c>
      <c r="P65" s="9"/>
    </row>
    <row r="66" spans="1:119">
      <c r="A66" s="12"/>
      <c r="B66" s="44">
        <v>694</v>
      </c>
      <c r="C66" s="20" t="s">
        <v>78</v>
      </c>
      <c r="D66" s="47">
        <v>0</v>
      </c>
      <c r="E66" s="47">
        <v>1462935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1462935</v>
      </c>
      <c r="O66" s="48">
        <f t="shared" si="11"/>
        <v>1.1358305635072403</v>
      </c>
      <c r="P66" s="9"/>
    </row>
    <row r="67" spans="1:119">
      <c r="A67" s="12"/>
      <c r="B67" s="44">
        <v>704</v>
      </c>
      <c r="C67" s="20" t="s">
        <v>79</v>
      </c>
      <c r="D67" s="47">
        <v>202808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5" si="16">SUM(D67:M67)</f>
        <v>202808</v>
      </c>
      <c r="O67" s="48">
        <f t="shared" si="11"/>
        <v>0.15746121661165835</v>
      </c>
      <c r="P67" s="9"/>
    </row>
    <row r="68" spans="1:119">
      <c r="A68" s="12"/>
      <c r="B68" s="44">
        <v>709</v>
      </c>
      <c r="C68" s="20" t="s">
        <v>80</v>
      </c>
      <c r="D68" s="47">
        <v>239606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239606</v>
      </c>
      <c r="O68" s="48">
        <f t="shared" si="11"/>
        <v>0.18603138075151379</v>
      </c>
      <c r="P68" s="9"/>
    </row>
    <row r="69" spans="1:119">
      <c r="A69" s="12"/>
      <c r="B69" s="44">
        <v>711</v>
      </c>
      <c r="C69" s="20" t="s">
        <v>81</v>
      </c>
      <c r="D69" s="47">
        <v>0</v>
      </c>
      <c r="E69" s="47">
        <v>15040233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15040233</v>
      </c>
      <c r="O69" s="48">
        <f t="shared" ref="O69:O76" si="17">(N69/O$78)</f>
        <v>11.67731739528427</v>
      </c>
      <c r="P69" s="9"/>
    </row>
    <row r="70" spans="1:119">
      <c r="A70" s="12"/>
      <c r="B70" s="44">
        <v>713</v>
      </c>
      <c r="C70" s="20" t="s">
        <v>82</v>
      </c>
      <c r="D70" s="47">
        <v>0</v>
      </c>
      <c r="E70" s="47">
        <v>3756768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6"/>
        <v>3756768</v>
      </c>
      <c r="O70" s="48">
        <f t="shared" si="17"/>
        <v>2.9167747811119211</v>
      </c>
      <c r="P70" s="9"/>
    </row>
    <row r="71" spans="1:119">
      <c r="A71" s="12"/>
      <c r="B71" s="44">
        <v>714</v>
      </c>
      <c r="C71" s="20" t="s">
        <v>83</v>
      </c>
      <c r="D71" s="47">
        <v>0</v>
      </c>
      <c r="E71" s="47">
        <v>193092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6"/>
        <v>193092</v>
      </c>
      <c r="O71" s="48">
        <f t="shared" si="17"/>
        <v>0.14991766221242916</v>
      </c>
      <c r="P71" s="9"/>
    </row>
    <row r="72" spans="1:119">
      <c r="A72" s="12"/>
      <c r="B72" s="44">
        <v>724</v>
      </c>
      <c r="C72" s="20" t="s">
        <v>84</v>
      </c>
      <c r="D72" s="47">
        <v>0</v>
      </c>
      <c r="E72" s="47">
        <v>2857247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6"/>
        <v>2857247</v>
      </c>
      <c r="O72" s="48">
        <f t="shared" si="17"/>
        <v>2.218381862549855</v>
      </c>
      <c r="P72" s="9"/>
    </row>
    <row r="73" spans="1:119">
      <c r="A73" s="12"/>
      <c r="B73" s="44">
        <v>732</v>
      </c>
      <c r="C73" s="20" t="s">
        <v>85</v>
      </c>
      <c r="D73" s="47">
        <v>506866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6"/>
        <v>506866</v>
      </c>
      <c r="O73" s="48">
        <f t="shared" si="17"/>
        <v>0.39353347510495057</v>
      </c>
      <c r="P73" s="9"/>
    </row>
    <row r="74" spans="1:119">
      <c r="A74" s="12"/>
      <c r="B74" s="44">
        <v>744</v>
      </c>
      <c r="C74" s="20" t="s">
        <v>87</v>
      </c>
      <c r="D74" s="47">
        <v>0</v>
      </c>
      <c r="E74" s="47">
        <v>2359900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6"/>
        <v>2359900</v>
      </c>
      <c r="O74" s="48">
        <f t="shared" si="17"/>
        <v>1.8322389899898057</v>
      </c>
      <c r="P74" s="9"/>
    </row>
    <row r="75" spans="1:119" ht="15.75" thickBot="1">
      <c r="A75" s="12"/>
      <c r="B75" s="44">
        <v>764</v>
      </c>
      <c r="C75" s="20" t="s">
        <v>88</v>
      </c>
      <c r="D75" s="47">
        <v>0</v>
      </c>
      <c r="E75" s="47">
        <v>7126272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6"/>
        <v>7126272</v>
      </c>
      <c r="O75" s="48">
        <f t="shared" si="17"/>
        <v>5.5328757200189136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18">SUM(D5,D12,D21,D25,D29,D35,D41,D44,D50)</f>
        <v>795028230</v>
      </c>
      <c r="E76" s="15">
        <f t="shared" si="18"/>
        <v>1074347620</v>
      </c>
      <c r="F76" s="15">
        <f t="shared" si="18"/>
        <v>232432862</v>
      </c>
      <c r="G76" s="15">
        <f t="shared" si="18"/>
        <v>306949698</v>
      </c>
      <c r="H76" s="15">
        <f t="shared" si="18"/>
        <v>0</v>
      </c>
      <c r="I76" s="15">
        <f t="shared" si="18"/>
        <v>389157596</v>
      </c>
      <c r="J76" s="15">
        <f t="shared" si="18"/>
        <v>144491089</v>
      </c>
      <c r="K76" s="15">
        <f t="shared" si="18"/>
        <v>0</v>
      </c>
      <c r="L76" s="15">
        <f t="shared" si="18"/>
        <v>0</v>
      </c>
      <c r="M76" s="15">
        <f t="shared" si="18"/>
        <v>4523716</v>
      </c>
      <c r="N76" s="15">
        <f>SUM(D76:M76)</f>
        <v>2946930811</v>
      </c>
      <c r="O76" s="37">
        <f t="shared" si="17"/>
        <v>2288.0128533906009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9" t="s">
        <v>117</v>
      </c>
      <c r="M78" s="49"/>
      <c r="N78" s="49"/>
      <c r="O78" s="41">
        <v>1287987</v>
      </c>
    </row>
    <row r="79" spans="1:119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19" ht="15.75" customHeight="1" thickBot="1">
      <c r="A80" s="53" t="s">
        <v>95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95529157</v>
      </c>
      <c r="E5" s="26">
        <f t="shared" si="0"/>
        <v>84228113</v>
      </c>
      <c r="F5" s="26">
        <f t="shared" si="0"/>
        <v>167092818</v>
      </c>
      <c r="G5" s="26">
        <f t="shared" si="0"/>
        <v>168547458</v>
      </c>
      <c r="H5" s="26">
        <f t="shared" si="0"/>
        <v>0</v>
      </c>
      <c r="I5" s="26">
        <f t="shared" si="0"/>
        <v>0</v>
      </c>
      <c r="J5" s="26">
        <f t="shared" si="0"/>
        <v>116236677</v>
      </c>
      <c r="K5" s="26">
        <f t="shared" si="0"/>
        <v>0</v>
      </c>
      <c r="L5" s="26">
        <f t="shared" si="0"/>
        <v>0</v>
      </c>
      <c r="M5" s="26">
        <f t="shared" si="0"/>
        <v>839731</v>
      </c>
      <c r="N5" s="27">
        <f t="shared" ref="N5:N13" si="1">SUM(D5:M5)</f>
        <v>632473954</v>
      </c>
      <c r="O5" s="32">
        <f t="shared" ref="O5:O36" si="2">(N5/O$82)</f>
        <v>499.62394659925747</v>
      </c>
      <c r="P5" s="6"/>
    </row>
    <row r="6" spans="1:133">
      <c r="A6" s="12"/>
      <c r="B6" s="44">
        <v>511</v>
      </c>
      <c r="C6" s="20" t="s">
        <v>20</v>
      </c>
      <c r="D6" s="47">
        <v>3136393</v>
      </c>
      <c r="E6" s="47">
        <v>5412072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8548465</v>
      </c>
      <c r="O6" s="48">
        <f t="shared" si="2"/>
        <v>6.7528754245990994</v>
      </c>
      <c r="P6" s="9"/>
    </row>
    <row r="7" spans="1:133">
      <c r="A7" s="12"/>
      <c r="B7" s="44">
        <v>513</v>
      </c>
      <c r="C7" s="20" t="s">
        <v>21</v>
      </c>
      <c r="D7" s="47">
        <v>32484322</v>
      </c>
      <c r="E7" s="47">
        <v>48302346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80786668</v>
      </c>
      <c r="O7" s="48">
        <f t="shared" si="2"/>
        <v>63.817574847934274</v>
      </c>
      <c r="P7" s="9"/>
    </row>
    <row r="8" spans="1:133">
      <c r="A8" s="12"/>
      <c r="B8" s="44">
        <v>514</v>
      </c>
      <c r="C8" s="20" t="s">
        <v>22</v>
      </c>
      <c r="D8" s="47">
        <v>5192361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5192361</v>
      </c>
      <c r="O8" s="48">
        <f t="shared" si="2"/>
        <v>4.1017149853858914</v>
      </c>
      <c r="P8" s="9"/>
    </row>
    <row r="9" spans="1:133">
      <c r="A9" s="12"/>
      <c r="B9" s="44">
        <v>515</v>
      </c>
      <c r="C9" s="20" t="s">
        <v>23</v>
      </c>
      <c r="D9" s="47">
        <v>9836776</v>
      </c>
      <c r="E9" s="47">
        <v>0</v>
      </c>
      <c r="F9" s="47">
        <v>0</v>
      </c>
      <c r="G9" s="47">
        <v>465725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839731</v>
      </c>
      <c r="N9" s="47">
        <f t="shared" si="1"/>
        <v>11142232</v>
      </c>
      <c r="O9" s="48">
        <f t="shared" si="2"/>
        <v>8.8018263685915166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167092818</v>
      </c>
      <c r="G10" s="47">
        <v>4242485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171335303</v>
      </c>
      <c r="O10" s="48">
        <f t="shared" si="2"/>
        <v>135.34663322537324</v>
      </c>
      <c r="P10" s="9"/>
    </row>
    <row r="11" spans="1:133">
      <c r="A11" s="12"/>
      <c r="B11" s="44">
        <v>519</v>
      </c>
      <c r="C11" s="20" t="s">
        <v>25</v>
      </c>
      <c r="D11" s="47">
        <v>44879305</v>
      </c>
      <c r="E11" s="47">
        <v>30513695</v>
      </c>
      <c r="F11" s="47">
        <v>0</v>
      </c>
      <c r="G11" s="47">
        <v>163839248</v>
      </c>
      <c r="H11" s="47">
        <v>0</v>
      </c>
      <c r="I11" s="47">
        <v>0</v>
      </c>
      <c r="J11" s="47">
        <v>116236677</v>
      </c>
      <c r="K11" s="47">
        <v>0</v>
      </c>
      <c r="L11" s="47">
        <v>0</v>
      </c>
      <c r="M11" s="47">
        <v>0</v>
      </c>
      <c r="N11" s="47">
        <f t="shared" si="1"/>
        <v>355468925</v>
      </c>
      <c r="O11" s="48">
        <f t="shared" si="2"/>
        <v>280.80332174737339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51498066</v>
      </c>
      <c r="E12" s="31">
        <f t="shared" si="3"/>
        <v>472832723</v>
      </c>
      <c r="F12" s="31">
        <f t="shared" si="3"/>
        <v>0</v>
      </c>
      <c r="G12" s="31">
        <f t="shared" si="3"/>
        <v>6527197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530857986</v>
      </c>
      <c r="O12" s="43">
        <f t="shared" si="2"/>
        <v>419.35222845406429</v>
      </c>
      <c r="P12" s="10"/>
    </row>
    <row r="13" spans="1:133">
      <c r="A13" s="12"/>
      <c r="B13" s="44">
        <v>521</v>
      </c>
      <c r="C13" s="20" t="s">
        <v>27</v>
      </c>
      <c r="D13" s="47">
        <v>1377031</v>
      </c>
      <c r="E13" s="47">
        <v>191445409</v>
      </c>
      <c r="F13" s="47">
        <v>0</v>
      </c>
      <c r="G13" s="47">
        <v>193944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193016384</v>
      </c>
      <c r="O13" s="48">
        <f t="shared" si="2"/>
        <v>152.47364246780947</v>
      </c>
      <c r="P13" s="9"/>
    </row>
    <row r="14" spans="1:133">
      <c r="A14" s="12"/>
      <c r="B14" s="44">
        <v>522</v>
      </c>
      <c r="C14" s="20" t="s">
        <v>28</v>
      </c>
      <c r="D14" s="47">
        <v>16153</v>
      </c>
      <c r="E14" s="47">
        <v>157622223</v>
      </c>
      <c r="F14" s="47">
        <v>0</v>
      </c>
      <c r="G14" s="47">
        <v>5905243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163543619</v>
      </c>
      <c r="O14" s="48">
        <f t="shared" si="2"/>
        <v>129.19157832372224</v>
      </c>
      <c r="P14" s="9"/>
    </row>
    <row r="15" spans="1:133">
      <c r="A15" s="12"/>
      <c r="B15" s="44">
        <v>523</v>
      </c>
      <c r="C15" s="20" t="s">
        <v>29</v>
      </c>
      <c r="D15" s="47">
        <v>5720161</v>
      </c>
      <c r="E15" s="47">
        <v>97507738</v>
      </c>
      <c r="F15" s="47">
        <v>0</v>
      </c>
      <c r="G15" s="47">
        <v>51568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103279467</v>
      </c>
      <c r="O15" s="48">
        <f t="shared" si="2"/>
        <v>81.585802196066041</v>
      </c>
      <c r="P15" s="9"/>
    </row>
    <row r="16" spans="1:133">
      <c r="A16" s="12"/>
      <c r="B16" s="44">
        <v>524</v>
      </c>
      <c r="C16" s="20" t="s">
        <v>30</v>
      </c>
      <c r="D16" s="47">
        <v>4640984</v>
      </c>
      <c r="E16" s="47">
        <v>16553734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21194718</v>
      </c>
      <c r="O16" s="48">
        <f t="shared" si="2"/>
        <v>16.742805908839561</v>
      </c>
      <c r="P16" s="9"/>
    </row>
    <row r="17" spans="1:16">
      <c r="A17" s="12"/>
      <c r="B17" s="44">
        <v>525</v>
      </c>
      <c r="C17" s="20" t="s">
        <v>31</v>
      </c>
      <c r="D17" s="47">
        <v>28124981</v>
      </c>
      <c r="E17" s="47">
        <v>6123173</v>
      </c>
      <c r="F17" s="47">
        <v>0</v>
      </c>
      <c r="G17" s="47">
        <v>374828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34622982</v>
      </c>
      <c r="O17" s="48">
        <f t="shared" si="2"/>
        <v>27.350487400268584</v>
      </c>
      <c r="P17" s="9"/>
    </row>
    <row r="18" spans="1:16">
      <c r="A18" s="12"/>
      <c r="B18" s="44">
        <v>527</v>
      </c>
      <c r="C18" s="20" t="s">
        <v>32</v>
      </c>
      <c r="D18" s="47">
        <v>2472152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2472152</v>
      </c>
      <c r="O18" s="48">
        <f t="shared" si="2"/>
        <v>1.95288095426179</v>
      </c>
      <c r="P18" s="9"/>
    </row>
    <row r="19" spans="1:16">
      <c r="A19" s="12"/>
      <c r="B19" s="44">
        <v>528</v>
      </c>
      <c r="C19" s="20" t="s">
        <v>33</v>
      </c>
      <c r="D19" s="47">
        <v>642180</v>
      </c>
      <c r="E19" s="47">
        <v>412830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1055010</v>
      </c>
      <c r="O19" s="48">
        <f t="shared" si="2"/>
        <v>0.83340706216920768</v>
      </c>
      <c r="P19" s="9"/>
    </row>
    <row r="20" spans="1:16">
      <c r="A20" s="12"/>
      <c r="B20" s="44">
        <v>529</v>
      </c>
      <c r="C20" s="20" t="s">
        <v>34</v>
      </c>
      <c r="D20" s="47">
        <v>8504424</v>
      </c>
      <c r="E20" s="47">
        <v>3167616</v>
      </c>
      <c r="F20" s="47">
        <v>0</v>
      </c>
      <c r="G20" s="47">
        <v>1614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11673654</v>
      </c>
      <c r="O20" s="48">
        <f t="shared" si="2"/>
        <v>9.2216241409274033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12402268</v>
      </c>
      <c r="E21" s="31">
        <f t="shared" si="5"/>
        <v>5684256</v>
      </c>
      <c r="F21" s="31">
        <f t="shared" si="5"/>
        <v>0</v>
      </c>
      <c r="G21" s="31">
        <f t="shared" si="5"/>
        <v>19076119</v>
      </c>
      <c r="H21" s="31">
        <f t="shared" si="5"/>
        <v>0</v>
      </c>
      <c r="I21" s="31">
        <f t="shared" si="5"/>
        <v>216327625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1299741</v>
      </c>
      <c r="N21" s="42">
        <f>SUM(D21:M21)</f>
        <v>254790009</v>
      </c>
      <c r="O21" s="43">
        <f t="shared" si="2"/>
        <v>201.27182952839877</v>
      </c>
      <c r="P21" s="10"/>
    </row>
    <row r="22" spans="1:16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133173517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133173517</v>
      </c>
      <c r="O22" s="48">
        <f t="shared" si="2"/>
        <v>105.20066118966743</v>
      </c>
      <c r="P22" s="9"/>
    </row>
    <row r="23" spans="1:16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83154108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83154108</v>
      </c>
      <c r="O23" s="48">
        <f t="shared" si="2"/>
        <v>65.687738367959554</v>
      </c>
      <c r="P23" s="9"/>
    </row>
    <row r="24" spans="1:16">
      <c r="A24" s="12"/>
      <c r="B24" s="44">
        <v>537</v>
      </c>
      <c r="C24" s="20" t="s">
        <v>38</v>
      </c>
      <c r="D24" s="47">
        <v>12402268</v>
      </c>
      <c r="E24" s="47">
        <v>5684256</v>
      </c>
      <c r="F24" s="47">
        <v>0</v>
      </c>
      <c r="G24" s="47">
        <v>18913110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36999634</v>
      </c>
      <c r="O24" s="48">
        <f t="shared" si="2"/>
        <v>29.227927956394659</v>
      </c>
      <c r="P24" s="9"/>
    </row>
    <row r="25" spans="1:16">
      <c r="A25" s="12"/>
      <c r="B25" s="44">
        <v>539</v>
      </c>
      <c r="C25" s="20" t="s">
        <v>106</v>
      </c>
      <c r="D25" s="47">
        <v>0</v>
      </c>
      <c r="E25" s="47">
        <v>0</v>
      </c>
      <c r="F25" s="47">
        <v>0</v>
      </c>
      <c r="G25" s="47">
        <v>163009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1299741</v>
      </c>
      <c r="N25" s="47">
        <f>SUM(D25:M25)</f>
        <v>1462750</v>
      </c>
      <c r="O25" s="48">
        <f t="shared" si="2"/>
        <v>1.1555020143771231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5000674</v>
      </c>
      <c r="E26" s="31">
        <f t="shared" si="6"/>
        <v>107979585</v>
      </c>
      <c r="F26" s="31">
        <f t="shared" si="6"/>
        <v>0</v>
      </c>
      <c r="G26" s="31">
        <f t="shared" si="6"/>
        <v>71693903</v>
      </c>
      <c r="H26" s="31">
        <f t="shared" si="6"/>
        <v>0</v>
      </c>
      <c r="I26" s="31">
        <f t="shared" si="6"/>
        <v>56769524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346024</v>
      </c>
      <c r="N26" s="31">
        <f t="shared" ref="N26:N37" si="7">SUM(D26:M26)</f>
        <v>241789710</v>
      </c>
      <c r="O26" s="43">
        <f t="shared" si="2"/>
        <v>191.00221976459437</v>
      </c>
      <c r="P26" s="10"/>
    </row>
    <row r="27" spans="1:16">
      <c r="A27" s="12"/>
      <c r="B27" s="44">
        <v>541</v>
      </c>
      <c r="C27" s="20" t="s">
        <v>40</v>
      </c>
      <c r="D27" s="47">
        <v>124341</v>
      </c>
      <c r="E27" s="47">
        <v>40481014</v>
      </c>
      <c r="F27" s="47">
        <v>0</v>
      </c>
      <c r="G27" s="47">
        <v>71643443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112248798</v>
      </c>
      <c r="O27" s="48">
        <f t="shared" si="2"/>
        <v>88.671141480369698</v>
      </c>
      <c r="P27" s="9"/>
    </row>
    <row r="28" spans="1:16">
      <c r="A28" s="12"/>
      <c r="B28" s="44">
        <v>542</v>
      </c>
      <c r="C28" s="20" t="s">
        <v>41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56769524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56769524</v>
      </c>
      <c r="O28" s="48">
        <f t="shared" si="2"/>
        <v>44.845188403507386</v>
      </c>
      <c r="P28" s="9"/>
    </row>
    <row r="29" spans="1:16">
      <c r="A29" s="12"/>
      <c r="B29" s="44">
        <v>544</v>
      </c>
      <c r="C29" s="20" t="s">
        <v>42</v>
      </c>
      <c r="D29" s="47">
        <v>4876333</v>
      </c>
      <c r="E29" s="47">
        <v>67498571</v>
      </c>
      <c r="F29" s="47">
        <v>0</v>
      </c>
      <c r="G29" s="47">
        <v>50460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346024</v>
      </c>
      <c r="N29" s="47">
        <f t="shared" si="7"/>
        <v>72771388</v>
      </c>
      <c r="O29" s="48">
        <f t="shared" si="2"/>
        <v>57.485889880717274</v>
      </c>
      <c r="P29" s="9"/>
    </row>
    <row r="30" spans="1:16" ht="15.75">
      <c r="A30" s="28" t="s">
        <v>43</v>
      </c>
      <c r="B30" s="29"/>
      <c r="C30" s="30"/>
      <c r="D30" s="31">
        <f>SUM(D31:D35)</f>
        <v>16095412</v>
      </c>
      <c r="E30" s="31">
        <f t="shared" ref="E30:M30" si="8">SUM(E31:E35)</f>
        <v>40023446</v>
      </c>
      <c r="F30" s="31">
        <f t="shared" si="8"/>
        <v>0</v>
      </c>
      <c r="G30" s="31">
        <f t="shared" si="8"/>
        <v>3551682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783455</v>
      </c>
      <c r="N30" s="31">
        <f t="shared" si="7"/>
        <v>60453995</v>
      </c>
      <c r="O30" s="43">
        <f t="shared" si="2"/>
        <v>47.755742949680069</v>
      </c>
      <c r="P30" s="10"/>
    </row>
    <row r="31" spans="1:16">
      <c r="A31" s="13"/>
      <c r="B31" s="45">
        <v>551</v>
      </c>
      <c r="C31" s="21" t="s">
        <v>44</v>
      </c>
      <c r="D31" s="47">
        <v>270366</v>
      </c>
      <c r="E31" s="47">
        <v>435000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705366</v>
      </c>
      <c r="O31" s="48">
        <f t="shared" si="2"/>
        <v>0.55720515048582031</v>
      </c>
      <c r="P31" s="9"/>
    </row>
    <row r="32" spans="1:16">
      <c r="A32" s="13"/>
      <c r="B32" s="45">
        <v>552</v>
      </c>
      <c r="C32" s="21" t="s">
        <v>45</v>
      </c>
      <c r="D32" s="47">
        <v>912342</v>
      </c>
      <c r="E32" s="47">
        <v>17918046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18830388</v>
      </c>
      <c r="O32" s="48">
        <f t="shared" si="2"/>
        <v>14.875099138952525</v>
      </c>
      <c r="P32" s="9"/>
    </row>
    <row r="33" spans="1:16">
      <c r="A33" s="13"/>
      <c r="B33" s="45">
        <v>553</v>
      </c>
      <c r="C33" s="21" t="s">
        <v>46</v>
      </c>
      <c r="D33" s="47">
        <v>470237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470237</v>
      </c>
      <c r="O33" s="48">
        <f t="shared" si="2"/>
        <v>0.37146457066118965</v>
      </c>
      <c r="P33" s="9"/>
    </row>
    <row r="34" spans="1:16">
      <c r="A34" s="13"/>
      <c r="B34" s="45">
        <v>554</v>
      </c>
      <c r="C34" s="21" t="s">
        <v>47</v>
      </c>
      <c r="D34" s="47">
        <v>1040220</v>
      </c>
      <c r="E34" s="47">
        <v>19193538</v>
      </c>
      <c r="F34" s="47">
        <v>0</v>
      </c>
      <c r="G34" s="47">
        <v>3551682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783455</v>
      </c>
      <c r="N34" s="47">
        <f t="shared" si="7"/>
        <v>24568895</v>
      </c>
      <c r="O34" s="48">
        <f t="shared" si="2"/>
        <v>19.408243147168022</v>
      </c>
      <c r="P34" s="9"/>
    </row>
    <row r="35" spans="1:16">
      <c r="A35" s="13"/>
      <c r="B35" s="45">
        <v>559</v>
      </c>
      <c r="C35" s="21" t="s">
        <v>48</v>
      </c>
      <c r="D35" s="47">
        <v>13402247</v>
      </c>
      <c r="E35" s="47">
        <v>2476862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15879109</v>
      </c>
      <c r="O35" s="48">
        <f t="shared" si="2"/>
        <v>12.543730942412513</v>
      </c>
      <c r="P35" s="9"/>
    </row>
    <row r="36" spans="1:16" ht="15.75">
      <c r="A36" s="28" t="s">
        <v>49</v>
      </c>
      <c r="B36" s="29"/>
      <c r="C36" s="30"/>
      <c r="D36" s="31">
        <f>SUM(D37:D42)</f>
        <v>45709720</v>
      </c>
      <c r="E36" s="31">
        <f t="shared" ref="E36:M36" si="9">SUM(E37:E42)</f>
        <v>41361034</v>
      </c>
      <c r="F36" s="31">
        <f t="shared" si="9"/>
        <v>0</v>
      </c>
      <c r="G36" s="31">
        <f t="shared" si="9"/>
        <v>603441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87674195</v>
      </c>
      <c r="O36" s="43">
        <f t="shared" si="2"/>
        <v>69.258389288253412</v>
      </c>
      <c r="P36" s="10"/>
    </row>
    <row r="37" spans="1:16">
      <c r="A37" s="12"/>
      <c r="B37" s="44">
        <v>561</v>
      </c>
      <c r="C37" s="20" t="s">
        <v>156</v>
      </c>
      <c r="D37" s="47">
        <v>2184092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2184092</v>
      </c>
      <c r="O37" s="48">
        <f t="shared" ref="O37:O68" si="10">(N37/O$82)</f>
        <v>1.7253274350264634</v>
      </c>
      <c r="P37" s="9"/>
    </row>
    <row r="38" spans="1:16">
      <c r="A38" s="12"/>
      <c r="B38" s="44">
        <v>562</v>
      </c>
      <c r="C38" s="20" t="s">
        <v>50</v>
      </c>
      <c r="D38" s="47">
        <v>25743072</v>
      </c>
      <c r="E38" s="47">
        <v>9350952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5" si="11">SUM(D38:M38)</f>
        <v>35094024</v>
      </c>
      <c r="O38" s="48">
        <f t="shared" si="10"/>
        <v>27.722587882139191</v>
      </c>
      <c r="P38" s="9"/>
    </row>
    <row r="39" spans="1:16">
      <c r="A39" s="12"/>
      <c r="B39" s="44">
        <v>563</v>
      </c>
      <c r="C39" s="20" t="s">
        <v>51</v>
      </c>
      <c r="D39" s="47">
        <v>4353517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1"/>
        <v>4353517</v>
      </c>
      <c r="O39" s="48">
        <f t="shared" si="10"/>
        <v>3.4390686468125446</v>
      </c>
      <c r="P39" s="9"/>
    </row>
    <row r="40" spans="1:16">
      <c r="A40" s="12"/>
      <c r="B40" s="44">
        <v>564</v>
      </c>
      <c r="C40" s="20" t="s">
        <v>52</v>
      </c>
      <c r="D40" s="47">
        <v>2613785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1"/>
        <v>2613785</v>
      </c>
      <c r="O40" s="48">
        <f t="shared" si="10"/>
        <v>2.0647641993838377</v>
      </c>
      <c r="P40" s="9"/>
    </row>
    <row r="41" spans="1:16">
      <c r="A41" s="12"/>
      <c r="B41" s="44">
        <v>565</v>
      </c>
      <c r="C41" s="20" t="s">
        <v>53</v>
      </c>
      <c r="D41" s="47">
        <v>611894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11"/>
        <v>611894</v>
      </c>
      <c r="O41" s="48">
        <f t="shared" si="10"/>
        <v>0.48336677462674776</v>
      </c>
      <c r="P41" s="9"/>
    </row>
    <row r="42" spans="1:16">
      <c r="A42" s="12"/>
      <c r="B42" s="44">
        <v>569</v>
      </c>
      <c r="C42" s="20" t="s">
        <v>54</v>
      </c>
      <c r="D42" s="47">
        <v>10203360</v>
      </c>
      <c r="E42" s="47">
        <v>32010082</v>
      </c>
      <c r="F42" s="47">
        <v>0</v>
      </c>
      <c r="G42" s="47">
        <v>603441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1"/>
        <v>42816883</v>
      </c>
      <c r="O42" s="48">
        <f t="shared" si="10"/>
        <v>33.823274350264633</v>
      </c>
      <c r="P42" s="9"/>
    </row>
    <row r="43" spans="1:16" ht="15.75">
      <c r="A43" s="28" t="s">
        <v>55</v>
      </c>
      <c r="B43" s="29"/>
      <c r="C43" s="30"/>
      <c r="D43" s="31">
        <f t="shared" ref="D43:M43" si="12">SUM(D44:D45)</f>
        <v>53095373</v>
      </c>
      <c r="E43" s="31">
        <f t="shared" si="12"/>
        <v>35025771</v>
      </c>
      <c r="F43" s="31">
        <f t="shared" si="12"/>
        <v>0</v>
      </c>
      <c r="G43" s="31">
        <f t="shared" si="12"/>
        <v>35860408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123981552</v>
      </c>
      <c r="O43" s="43">
        <f t="shared" si="10"/>
        <v>97.939451773441817</v>
      </c>
      <c r="P43" s="9"/>
    </row>
    <row r="44" spans="1:16">
      <c r="A44" s="12"/>
      <c r="B44" s="44">
        <v>571</v>
      </c>
      <c r="C44" s="20" t="s">
        <v>56</v>
      </c>
      <c r="D44" s="47">
        <v>0</v>
      </c>
      <c r="E44" s="47">
        <v>31059755</v>
      </c>
      <c r="F44" s="47">
        <v>0</v>
      </c>
      <c r="G44" s="47">
        <v>980133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1"/>
        <v>32039888</v>
      </c>
      <c r="O44" s="48">
        <f t="shared" si="10"/>
        <v>25.309967611975669</v>
      </c>
      <c r="P44" s="9"/>
    </row>
    <row r="45" spans="1:16">
      <c r="A45" s="12"/>
      <c r="B45" s="44">
        <v>572</v>
      </c>
      <c r="C45" s="20" t="s">
        <v>57</v>
      </c>
      <c r="D45" s="47">
        <v>53095373</v>
      </c>
      <c r="E45" s="47">
        <v>3966016</v>
      </c>
      <c r="F45" s="47">
        <v>0</v>
      </c>
      <c r="G45" s="47">
        <v>34880275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1"/>
        <v>91941664</v>
      </c>
      <c r="O45" s="48">
        <f t="shared" si="10"/>
        <v>72.629484161466152</v>
      </c>
      <c r="P45" s="9"/>
    </row>
    <row r="46" spans="1:16" ht="15.75">
      <c r="A46" s="28" t="s">
        <v>86</v>
      </c>
      <c r="B46" s="29"/>
      <c r="C46" s="30"/>
      <c r="D46" s="31">
        <f t="shared" ref="D46:M46" si="13">SUM(D47:D50)</f>
        <v>413943021</v>
      </c>
      <c r="E46" s="31">
        <f t="shared" si="13"/>
        <v>123923129</v>
      </c>
      <c r="F46" s="31">
        <f t="shared" si="13"/>
        <v>32000</v>
      </c>
      <c r="G46" s="31">
        <f t="shared" si="13"/>
        <v>17534991</v>
      </c>
      <c r="H46" s="31">
        <f t="shared" si="13"/>
        <v>0</v>
      </c>
      <c r="I46" s="31">
        <f t="shared" si="13"/>
        <v>74731704</v>
      </c>
      <c r="J46" s="31">
        <f t="shared" si="13"/>
        <v>8256224</v>
      </c>
      <c r="K46" s="31">
        <f t="shared" si="13"/>
        <v>0</v>
      </c>
      <c r="L46" s="31">
        <f t="shared" si="13"/>
        <v>0</v>
      </c>
      <c r="M46" s="31">
        <f t="shared" si="13"/>
        <v>398667</v>
      </c>
      <c r="N46" s="31">
        <f>SUM(D46:M46)</f>
        <v>638819736</v>
      </c>
      <c r="O46" s="43">
        <f t="shared" si="10"/>
        <v>504.6368085946757</v>
      </c>
      <c r="P46" s="9"/>
    </row>
    <row r="47" spans="1:16">
      <c r="A47" s="12"/>
      <c r="B47" s="44">
        <v>581</v>
      </c>
      <c r="C47" s="20" t="s">
        <v>58</v>
      </c>
      <c r="D47" s="47">
        <v>412067794</v>
      </c>
      <c r="E47" s="47">
        <v>120573497</v>
      </c>
      <c r="F47" s="47">
        <v>32000</v>
      </c>
      <c r="G47" s="47">
        <v>17534991</v>
      </c>
      <c r="H47" s="47">
        <v>0</v>
      </c>
      <c r="I47" s="47">
        <v>69594</v>
      </c>
      <c r="J47" s="47">
        <v>8239432</v>
      </c>
      <c r="K47" s="47">
        <v>0</v>
      </c>
      <c r="L47" s="47">
        <v>0</v>
      </c>
      <c r="M47" s="47">
        <v>41184</v>
      </c>
      <c r="N47" s="47">
        <f>SUM(D47:M47)</f>
        <v>558558492</v>
      </c>
      <c r="O47" s="48">
        <f t="shared" si="10"/>
        <v>441.23429338810331</v>
      </c>
      <c r="P47" s="9"/>
    </row>
    <row r="48" spans="1:16">
      <c r="A48" s="12"/>
      <c r="B48" s="44">
        <v>587</v>
      </c>
      <c r="C48" s="20" t="s">
        <v>61</v>
      </c>
      <c r="D48" s="47">
        <v>0</v>
      </c>
      <c r="E48" s="47">
        <v>3349632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4" si="14">SUM(D48:M48)</f>
        <v>3349632</v>
      </c>
      <c r="O48" s="48">
        <f t="shared" si="10"/>
        <v>2.6460478710798641</v>
      </c>
      <c r="P48" s="9"/>
    </row>
    <row r="49" spans="1:16">
      <c r="A49" s="12"/>
      <c r="B49" s="44">
        <v>590</v>
      </c>
      <c r="C49" s="20" t="s">
        <v>62</v>
      </c>
      <c r="D49" s="47">
        <v>1875227</v>
      </c>
      <c r="E49" s="47">
        <v>0</v>
      </c>
      <c r="F49" s="47">
        <v>0</v>
      </c>
      <c r="G49" s="47">
        <v>0</v>
      </c>
      <c r="H49" s="47">
        <v>0</v>
      </c>
      <c r="I49" s="47">
        <v>51368406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53243633</v>
      </c>
      <c r="O49" s="48">
        <f t="shared" si="10"/>
        <v>42.059904415830637</v>
      </c>
      <c r="P49" s="9"/>
    </row>
    <row r="50" spans="1:16">
      <c r="A50" s="12"/>
      <c r="B50" s="44">
        <v>591</v>
      </c>
      <c r="C50" s="20" t="s">
        <v>63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23293704</v>
      </c>
      <c r="J50" s="47">
        <v>16792</v>
      </c>
      <c r="K50" s="47">
        <v>0</v>
      </c>
      <c r="L50" s="47">
        <v>0</v>
      </c>
      <c r="M50" s="47">
        <v>357483</v>
      </c>
      <c r="N50" s="47">
        <f t="shared" si="14"/>
        <v>23667979</v>
      </c>
      <c r="O50" s="48">
        <f t="shared" si="10"/>
        <v>18.696562919661901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SUM(D52:D79)</f>
        <v>5702103</v>
      </c>
      <c r="E51" s="31">
        <f t="shared" si="15"/>
        <v>47796537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53498640</v>
      </c>
      <c r="O51" s="43">
        <f t="shared" si="10"/>
        <v>42.261347657792875</v>
      </c>
      <c r="P51" s="9"/>
    </row>
    <row r="52" spans="1:16">
      <c r="A52" s="12"/>
      <c r="B52" s="44">
        <v>601</v>
      </c>
      <c r="C52" s="20" t="s">
        <v>65</v>
      </c>
      <c r="D52" s="47">
        <v>1340037</v>
      </c>
      <c r="E52" s="47">
        <v>1979907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3319944</v>
      </c>
      <c r="O52" s="48">
        <f t="shared" si="10"/>
        <v>2.6225957816573189</v>
      </c>
      <c r="P52" s="9"/>
    </row>
    <row r="53" spans="1:16">
      <c r="A53" s="12"/>
      <c r="B53" s="44">
        <v>602</v>
      </c>
      <c r="C53" s="20" t="s">
        <v>66</v>
      </c>
      <c r="D53" s="47">
        <v>12000</v>
      </c>
      <c r="E53" s="47">
        <v>1057071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1069071</v>
      </c>
      <c r="O53" s="48">
        <f t="shared" si="10"/>
        <v>0.8445145746109487</v>
      </c>
      <c r="P53" s="9"/>
    </row>
    <row r="54" spans="1:16">
      <c r="A54" s="12"/>
      <c r="B54" s="44">
        <v>603</v>
      </c>
      <c r="C54" s="20" t="s">
        <v>67</v>
      </c>
      <c r="D54" s="47">
        <v>0</v>
      </c>
      <c r="E54" s="47">
        <v>619168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619168</v>
      </c>
      <c r="O54" s="48">
        <f t="shared" si="10"/>
        <v>0.48911288411406906</v>
      </c>
      <c r="P54" s="9"/>
    </row>
    <row r="55" spans="1:16">
      <c r="A55" s="12"/>
      <c r="B55" s="44">
        <v>604</v>
      </c>
      <c r="C55" s="20" t="s">
        <v>68</v>
      </c>
      <c r="D55" s="47">
        <v>0</v>
      </c>
      <c r="E55" s="47">
        <v>3421696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3421696</v>
      </c>
      <c r="O55" s="48">
        <f t="shared" si="10"/>
        <v>2.70297495852753</v>
      </c>
      <c r="P55" s="9"/>
    </row>
    <row r="56" spans="1:16">
      <c r="A56" s="12"/>
      <c r="B56" s="44">
        <v>605</v>
      </c>
      <c r="C56" s="20" t="s">
        <v>69</v>
      </c>
      <c r="D56" s="47">
        <v>103515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103515</v>
      </c>
      <c r="O56" s="48">
        <f t="shared" si="10"/>
        <v>8.1771861916423091E-2</v>
      </c>
      <c r="P56" s="9"/>
    </row>
    <row r="57" spans="1:16">
      <c r="A57" s="12"/>
      <c r="B57" s="44">
        <v>608</v>
      </c>
      <c r="C57" s="20" t="s">
        <v>70</v>
      </c>
      <c r="D57" s="47">
        <v>0</v>
      </c>
      <c r="E57" s="47">
        <v>278574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4"/>
        <v>278574</v>
      </c>
      <c r="O57" s="48">
        <f t="shared" si="10"/>
        <v>0.2200600363377834</v>
      </c>
      <c r="P57" s="9"/>
    </row>
    <row r="58" spans="1:16">
      <c r="A58" s="12"/>
      <c r="B58" s="44">
        <v>614</v>
      </c>
      <c r="C58" s="20" t="s">
        <v>71</v>
      </c>
      <c r="D58" s="47">
        <v>75032</v>
      </c>
      <c r="E58" s="47">
        <v>3229364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4"/>
        <v>3304396</v>
      </c>
      <c r="O58" s="48">
        <f t="shared" si="10"/>
        <v>2.6103136108697371</v>
      </c>
      <c r="P58" s="9"/>
    </row>
    <row r="59" spans="1:16">
      <c r="A59" s="12"/>
      <c r="B59" s="44">
        <v>621</v>
      </c>
      <c r="C59" s="20" t="s">
        <v>115</v>
      </c>
      <c r="D59" s="47">
        <v>720743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4"/>
        <v>720743</v>
      </c>
      <c r="O59" s="48">
        <f t="shared" si="10"/>
        <v>0.56935223951338965</v>
      </c>
      <c r="P59" s="9"/>
    </row>
    <row r="60" spans="1:16">
      <c r="A60" s="12"/>
      <c r="B60" s="44">
        <v>622</v>
      </c>
      <c r="C60" s="20" t="s">
        <v>72</v>
      </c>
      <c r="D60" s="47">
        <v>448079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4"/>
        <v>448079</v>
      </c>
      <c r="O60" s="48">
        <f t="shared" si="10"/>
        <v>0.3539608183900782</v>
      </c>
      <c r="P60" s="9"/>
    </row>
    <row r="61" spans="1:16">
      <c r="A61" s="12"/>
      <c r="B61" s="44">
        <v>623</v>
      </c>
      <c r="C61" s="20" t="s">
        <v>73</v>
      </c>
      <c r="D61" s="47">
        <v>1043175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4"/>
        <v>1043175</v>
      </c>
      <c r="O61" s="48">
        <f t="shared" si="10"/>
        <v>0.82405798246306972</v>
      </c>
      <c r="P61" s="9"/>
    </row>
    <row r="62" spans="1:16">
      <c r="A62" s="12"/>
      <c r="B62" s="44">
        <v>634</v>
      </c>
      <c r="C62" s="20" t="s">
        <v>74</v>
      </c>
      <c r="D62" s="47">
        <v>0</v>
      </c>
      <c r="E62" s="47">
        <v>3351555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4"/>
        <v>3351555</v>
      </c>
      <c r="O62" s="48">
        <f t="shared" si="10"/>
        <v>2.6475669484161468</v>
      </c>
      <c r="P62" s="9"/>
    </row>
    <row r="63" spans="1:16">
      <c r="A63" s="12"/>
      <c r="B63" s="44">
        <v>654</v>
      </c>
      <c r="C63" s="20" t="s">
        <v>75</v>
      </c>
      <c r="D63" s="47">
        <v>0</v>
      </c>
      <c r="E63" s="47">
        <v>2858857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4"/>
        <v>2858857</v>
      </c>
      <c r="O63" s="48">
        <f t="shared" si="10"/>
        <v>2.258359270084525</v>
      </c>
      <c r="P63" s="9"/>
    </row>
    <row r="64" spans="1:16">
      <c r="A64" s="12"/>
      <c r="B64" s="44">
        <v>667</v>
      </c>
      <c r="C64" s="20" t="s">
        <v>157</v>
      </c>
      <c r="D64" s="47">
        <v>125076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125076</v>
      </c>
      <c r="O64" s="48">
        <f t="shared" si="10"/>
        <v>9.8804012955209727E-2</v>
      </c>
      <c r="P64" s="9"/>
    </row>
    <row r="65" spans="1:119">
      <c r="A65" s="12"/>
      <c r="B65" s="44">
        <v>674</v>
      </c>
      <c r="C65" s="20" t="s">
        <v>76</v>
      </c>
      <c r="D65" s="47">
        <v>0</v>
      </c>
      <c r="E65" s="47">
        <v>1315959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0" si="16">SUM(D65:M65)</f>
        <v>1315959</v>
      </c>
      <c r="O65" s="48">
        <f t="shared" si="10"/>
        <v>1.0395441978039339</v>
      </c>
      <c r="P65" s="9"/>
    </row>
    <row r="66" spans="1:119">
      <c r="A66" s="12"/>
      <c r="B66" s="44">
        <v>676</v>
      </c>
      <c r="C66" s="20" t="s">
        <v>147</v>
      </c>
      <c r="D66" s="47">
        <v>517032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6"/>
        <v>517032</v>
      </c>
      <c r="O66" s="48">
        <f t="shared" si="10"/>
        <v>0.40843036574768937</v>
      </c>
      <c r="P66" s="9"/>
    </row>
    <row r="67" spans="1:119">
      <c r="A67" s="12"/>
      <c r="B67" s="44">
        <v>681</v>
      </c>
      <c r="C67" s="20" t="s">
        <v>116</v>
      </c>
      <c r="D67" s="47">
        <v>161236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161236</v>
      </c>
      <c r="O67" s="48">
        <f t="shared" si="10"/>
        <v>0.12736867051109882</v>
      </c>
      <c r="P67" s="9"/>
    </row>
    <row r="68" spans="1:119">
      <c r="A68" s="12"/>
      <c r="B68" s="44">
        <v>683</v>
      </c>
      <c r="C68" s="20" t="s">
        <v>148</v>
      </c>
      <c r="D68" s="47">
        <v>99918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99918</v>
      </c>
      <c r="O68" s="48">
        <f t="shared" si="10"/>
        <v>7.8930405245280041E-2</v>
      </c>
      <c r="P68" s="9"/>
    </row>
    <row r="69" spans="1:119">
      <c r="A69" s="12"/>
      <c r="B69" s="44">
        <v>685</v>
      </c>
      <c r="C69" s="20" t="s">
        <v>77</v>
      </c>
      <c r="D69" s="47">
        <v>233972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233972</v>
      </c>
      <c r="O69" s="48">
        <f t="shared" ref="O69:O80" si="17">(N69/O$82)</f>
        <v>0.18482660557705979</v>
      </c>
      <c r="P69" s="9"/>
    </row>
    <row r="70" spans="1:119">
      <c r="A70" s="12"/>
      <c r="B70" s="44">
        <v>694</v>
      </c>
      <c r="C70" s="20" t="s">
        <v>78</v>
      </c>
      <c r="D70" s="47">
        <v>0</v>
      </c>
      <c r="E70" s="47">
        <v>1578112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6"/>
        <v>1578112</v>
      </c>
      <c r="O70" s="48">
        <f t="shared" si="17"/>
        <v>1.2466324354214393</v>
      </c>
      <c r="P70" s="9"/>
    </row>
    <row r="71" spans="1:119">
      <c r="A71" s="12"/>
      <c r="B71" s="44">
        <v>704</v>
      </c>
      <c r="C71" s="20" t="s">
        <v>79</v>
      </c>
      <c r="D71" s="47">
        <v>202808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79" si="18">SUM(D71:M71)</f>
        <v>202808</v>
      </c>
      <c r="O71" s="48">
        <f t="shared" si="17"/>
        <v>0.160208547278616</v>
      </c>
      <c r="P71" s="9"/>
    </row>
    <row r="72" spans="1:119">
      <c r="A72" s="12"/>
      <c r="B72" s="44">
        <v>709</v>
      </c>
      <c r="C72" s="20" t="s">
        <v>80</v>
      </c>
      <c r="D72" s="47">
        <v>216994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8"/>
        <v>216994</v>
      </c>
      <c r="O72" s="48">
        <f t="shared" si="17"/>
        <v>0.17141480369697448</v>
      </c>
      <c r="P72" s="9"/>
    </row>
    <row r="73" spans="1:119">
      <c r="A73" s="12"/>
      <c r="B73" s="44">
        <v>711</v>
      </c>
      <c r="C73" s="20" t="s">
        <v>81</v>
      </c>
      <c r="D73" s="47">
        <v>0</v>
      </c>
      <c r="E73" s="47">
        <v>13549869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8"/>
        <v>13549869</v>
      </c>
      <c r="O73" s="48">
        <f t="shared" si="17"/>
        <v>10.70374358164152</v>
      </c>
      <c r="P73" s="9"/>
    </row>
    <row r="74" spans="1:119">
      <c r="A74" s="12"/>
      <c r="B74" s="44">
        <v>713</v>
      </c>
      <c r="C74" s="20" t="s">
        <v>82</v>
      </c>
      <c r="D74" s="47">
        <v>0</v>
      </c>
      <c r="E74" s="47">
        <v>3406557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8"/>
        <v>3406557</v>
      </c>
      <c r="O74" s="48">
        <f t="shared" si="17"/>
        <v>2.6910158780314402</v>
      </c>
      <c r="P74" s="9"/>
    </row>
    <row r="75" spans="1:119">
      <c r="A75" s="12"/>
      <c r="B75" s="44">
        <v>714</v>
      </c>
      <c r="C75" s="20" t="s">
        <v>83</v>
      </c>
      <c r="D75" s="47">
        <v>0</v>
      </c>
      <c r="E75" s="47">
        <v>446391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8"/>
        <v>446391</v>
      </c>
      <c r="O75" s="48">
        <f t="shared" si="17"/>
        <v>0.35262737972983649</v>
      </c>
      <c r="P75" s="9"/>
    </row>
    <row r="76" spans="1:119">
      <c r="A76" s="12"/>
      <c r="B76" s="44">
        <v>724</v>
      </c>
      <c r="C76" s="20" t="s">
        <v>84</v>
      </c>
      <c r="D76" s="47">
        <v>0</v>
      </c>
      <c r="E76" s="47">
        <v>2334653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8"/>
        <v>2334653</v>
      </c>
      <c r="O76" s="48">
        <f t="shared" si="17"/>
        <v>1.844263369934434</v>
      </c>
      <c r="P76" s="9"/>
    </row>
    <row r="77" spans="1:119">
      <c r="A77" s="12"/>
      <c r="B77" s="44">
        <v>732</v>
      </c>
      <c r="C77" s="20" t="s">
        <v>85</v>
      </c>
      <c r="D77" s="47">
        <v>402486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8"/>
        <v>402486</v>
      </c>
      <c r="O77" s="48">
        <f t="shared" si="17"/>
        <v>0.31794454538273165</v>
      </c>
      <c r="P77" s="9"/>
    </row>
    <row r="78" spans="1:119">
      <c r="A78" s="12"/>
      <c r="B78" s="44">
        <v>744</v>
      </c>
      <c r="C78" s="20" t="s">
        <v>87</v>
      </c>
      <c r="D78" s="47">
        <v>0</v>
      </c>
      <c r="E78" s="47">
        <v>2178698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8"/>
        <v>2178698</v>
      </c>
      <c r="O78" s="48">
        <f t="shared" si="17"/>
        <v>1.7210664349474682</v>
      </c>
      <c r="P78" s="9"/>
    </row>
    <row r="79" spans="1:119" ht="15.75" thickBot="1">
      <c r="A79" s="12"/>
      <c r="B79" s="44">
        <v>764</v>
      </c>
      <c r="C79" s="20" t="s">
        <v>88</v>
      </c>
      <c r="D79" s="47">
        <v>0</v>
      </c>
      <c r="E79" s="47">
        <v>6190106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8"/>
        <v>6190106</v>
      </c>
      <c r="O79" s="48">
        <f t="shared" si="17"/>
        <v>4.8898854569871242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9">SUM(D5,D12,D21,D26,D30,D36,D43,D46,D51)</f>
        <v>698975794</v>
      </c>
      <c r="E80" s="15">
        <f t="shared" si="19"/>
        <v>958854594</v>
      </c>
      <c r="F80" s="15">
        <f t="shared" si="19"/>
        <v>167124818</v>
      </c>
      <c r="G80" s="15">
        <f t="shared" si="19"/>
        <v>323395199</v>
      </c>
      <c r="H80" s="15">
        <f t="shared" si="19"/>
        <v>0</v>
      </c>
      <c r="I80" s="15">
        <f t="shared" si="19"/>
        <v>347828853</v>
      </c>
      <c r="J80" s="15">
        <f t="shared" si="19"/>
        <v>124492901</v>
      </c>
      <c r="K80" s="15">
        <f t="shared" si="19"/>
        <v>0</v>
      </c>
      <c r="L80" s="15">
        <f t="shared" si="19"/>
        <v>0</v>
      </c>
      <c r="M80" s="15">
        <f t="shared" si="19"/>
        <v>3667618</v>
      </c>
      <c r="N80" s="15">
        <f>SUM(D80:M80)</f>
        <v>2624339777</v>
      </c>
      <c r="O80" s="37">
        <f t="shared" si="17"/>
        <v>2073.1019646101586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9" t="s">
        <v>158</v>
      </c>
      <c r="M82" s="49"/>
      <c r="N82" s="49"/>
      <c r="O82" s="41">
        <v>1265900</v>
      </c>
    </row>
    <row r="83" spans="1:1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</row>
    <row r="84" spans="1:15" ht="15.75" customHeight="1" thickBot="1">
      <c r="A84" s="53" t="s">
        <v>95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69"/>
      <c r="M3" s="70"/>
      <c r="N3" s="35"/>
      <c r="O3" s="36"/>
      <c r="P3" s="71" t="s">
        <v>174</v>
      </c>
      <c r="Q3" s="11"/>
      <c r="R3"/>
    </row>
    <row r="4" spans="1:134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175</v>
      </c>
      <c r="N4" s="34" t="s">
        <v>5</v>
      </c>
      <c r="O4" s="34" t="s">
        <v>176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268727504</v>
      </c>
      <c r="E5" s="26">
        <f t="shared" si="0"/>
        <v>49861422</v>
      </c>
      <c r="F5" s="26">
        <f t="shared" si="0"/>
        <v>83182804</v>
      </c>
      <c r="G5" s="26">
        <f t="shared" si="0"/>
        <v>53548753</v>
      </c>
      <c r="H5" s="26">
        <f t="shared" si="0"/>
        <v>0</v>
      </c>
      <c r="I5" s="26">
        <f t="shared" si="0"/>
        <v>0</v>
      </c>
      <c r="J5" s="26">
        <f t="shared" si="0"/>
        <v>148485476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603805959</v>
      </c>
      <c r="P5" s="32">
        <f t="shared" ref="P5:P36" si="2">(O5/P$73)</f>
        <v>401.86886412267597</v>
      </c>
      <c r="Q5" s="6"/>
    </row>
    <row r="6" spans="1:134">
      <c r="A6" s="12"/>
      <c r="B6" s="44">
        <v>511</v>
      </c>
      <c r="C6" s="20" t="s">
        <v>20</v>
      </c>
      <c r="D6" s="47">
        <v>27594743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27594743</v>
      </c>
      <c r="P6" s="48">
        <f t="shared" si="2"/>
        <v>18.36594664208533</v>
      </c>
      <c r="Q6" s="9"/>
    </row>
    <row r="7" spans="1:134">
      <c r="A7" s="12"/>
      <c r="B7" s="44">
        <v>513</v>
      </c>
      <c r="C7" s="20" t="s">
        <v>21</v>
      </c>
      <c r="D7" s="47">
        <v>132313997</v>
      </c>
      <c r="E7" s="47">
        <v>3014028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135328025</v>
      </c>
      <c r="P7" s="48">
        <f t="shared" si="2"/>
        <v>90.068868781593281</v>
      </c>
      <c r="Q7" s="9"/>
    </row>
    <row r="8" spans="1:134">
      <c r="A8" s="12"/>
      <c r="B8" s="44">
        <v>514</v>
      </c>
      <c r="C8" s="20" t="s">
        <v>22</v>
      </c>
      <c r="D8" s="47">
        <v>5676898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5676898</v>
      </c>
      <c r="P8" s="48">
        <f t="shared" si="2"/>
        <v>3.7783140709286887</v>
      </c>
      <c r="Q8" s="9"/>
    </row>
    <row r="9" spans="1:134">
      <c r="A9" s="12"/>
      <c r="B9" s="44">
        <v>515</v>
      </c>
      <c r="C9" s="20" t="s">
        <v>23</v>
      </c>
      <c r="D9" s="47">
        <v>9113751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9113751</v>
      </c>
      <c r="P9" s="48">
        <f t="shared" si="2"/>
        <v>6.0657446447409145</v>
      </c>
      <c r="Q9" s="9"/>
    </row>
    <row r="10" spans="1:134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83182804</v>
      </c>
      <c r="G10" s="47">
        <v>326471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83509275</v>
      </c>
      <c r="P10" s="48">
        <f t="shared" si="2"/>
        <v>55.580401265894395</v>
      </c>
      <c r="Q10" s="9"/>
    </row>
    <row r="11" spans="1:134">
      <c r="A11" s="12"/>
      <c r="B11" s="44">
        <v>519</v>
      </c>
      <c r="C11" s="20" t="s">
        <v>25</v>
      </c>
      <c r="D11" s="47">
        <v>94028115</v>
      </c>
      <c r="E11" s="47">
        <v>46847394</v>
      </c>
      <c r="F11" s="47">
        <v>0</v>
      </c>
      <c r="G11" s="47">
        <v>53222282</v>
      </c>
      <c r="H11" s="47">
        <v>0</v>
      </c>
      <c r="I11" s="47">
        <v>0</v>
      </c>
      <c r="J11" s="47">
        <v>148485476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342583267</v>
      </c>
      <c r="P11" s="48">
        <f t="shared" si="2"/>
        <v>228.00958871743333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738411978</v>
      </c>
      <c r="E12" s="31">
        <f t="shared" si="3"/>
        <v>575384522</v>
      </c>
      <c r="F12" s="31">
        <f t="shared" si="3"/>
        <v>0</v>
      </c>
      <c r="G12" s="31">
        <f t="shared" si="3"/>
        <v>4292623</v>
      </c>
      <c r="H12" s="31">
        <f t="shared" si="3"/>
        <v>0</v>
      </c>
      <c r="I12" s="31">
        <f t="shared" si="3"/>
        <v>122831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1318211954</v>
      </c>
      <c r="P12" s="43">
        <f t="shared" si="2"/>
        <v>877.34864608534474</v>
      </c>
      <c r="Q12" s="10"/>
    </row>
    <row r="13" spans="1:134">
      <c r="A13" s="12"/>
      <c r="B13" s="44">
        <v>521</v>
      </c>
      <c r="C13" s="20" t="s">
        <v>27</v>
      </c>
      <c r="D13" s="47">
        <v>543830146</v>
      </c>
      <c r="E13" s="47">
        <v>2299947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546130093</v>
      </c>
      <c r="P13" s="48">
        <f t="shared" si="2"/>
        <v>363.48213671260135</v>
      </c>
      <c r="Q13" s="9"/>
    </row>
    <row r="14" spans="1:134">
      <c r="A14" s="12"/>
      <c r="B14" s="44">
        <v>522</v>
      </c>
      <c r="C14" s="20" t="s">
        <v>28</v>
      </c>
      <c r="D14" s="47">
        <v>41135</v>
      </c>
      <c r="E14" s="47">
        <v>348746207</v>
      </c>
      <c r="F14" s="47">
        <v>0</v>
      </c>
      <c r="G14" s="47">
        <v>2905684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0" si="4">SUM(D14:N14)</f>
        <v>351693026</v>
      </c>
      <c r="P14" s="48">
        <f t="shared" si="2"/>
        <v>234.07267644817455</v>
      </c>
      <c r="Q14" s="9"/>
    </row>
    <row r="15" spans="1:134">
      <c r="A15" s="12"/>
      <c r="B15" s="44">
        <v>523</v>
      </c>
      <c r="C15" s="20" t="s">
        <v>29</v>
      </c>
      <c r="D15" s="47">
        <v>176620243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176620243</v>
      </c>
      <c r="P15" s="48">
        <f t="shared" si="2"/>
        <v>117.55130166822518</v>
      </c>
      <c r="Q15" s="9"/>
    </row>
    <row r="16" spans="1:134">
      <c r="A16" s="12"/>
      <c r="B16" s="44">
        <v>524</v>
      </c>
      <c r="C16" s="20" t="s">
        <v>30</v>
      </c>
      <c r="D16" s="47">
        <v>4166029</v>
      </c>
      <c r="E16" s="47">
        <v>20258266</v>
      </c>
      <c r="F16" s="47">
        <v>0</v>
      </c>
      <c r="G16" s="47">
        <v>458397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24882692</v>
      </c>
      <c r="P16" s="48">
        <f t="shared" si="2"/>
        <v>16.560915011364429</v>
      </c>
      <c r="Q16" s="9"/>
    </row>
    <row r="17" spans="1:17">
      <c r="A17" s="12"/>
      <c r="B17" s="44">
        <v>525</v>
      </c>
      <c r="C17" s="20" t="s">
        <v>31</v>
      </c>
      <c r="D17" s="47">
        <v>4021172</v>
      </c>
      <c r="E17" s="47">
        <v>200839001</v>
      </c>
      <c r="F17" s="47">
        <v>0</v>
      </c>
      <c r="G17" s="47">
        <v>928542</v>
      </c>
      <c r="H17" s="47">
        <v>0</v>
      </c>
      <c r="I17" s="47">
        <v>122831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205911546</v>
      </c>
      <c r="P17" s="48">
        <f t="shared" si="2"/>
        <v>137.04641013780412</v>
      </c>
      <c r="Q17" s="9"/>
    </row>
    <row r="18" spans="1:17">
      <c r="A18" s="12"/>
      <c r="B18" s="44">
        <v>527</v>
      </c>
      <c r="C18" s="20" t="s">
        <v>32</v>
      </c>
      <c r="D18" s="47">
        <v>4629536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4629536</v>
      </c>
      <c r="P18" s="48">
        <f t="shared" si="2"/>
        <v>3.0812322170789255</v>
      </c>
      <c r="Q18" s="9"/>
    </row>
    <row r="19" spans="1:17">
      <c r="A19" s="12"/>
      <c r="B19" s="44">
        <v>528</v>
      </c>
      <c r="C19" s="20" t="s">
        <v>33</v>
      </c>
      <c r="D19" s="47">
        <v>662580</v>
      </c>
      <c r="E19" s="47">
        <v>626682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1289262</v>
      </c>
      <c r="P19" s="48">
        <f t="shared" si="2"/>
        <v>0.85808072572620875</v>
      </c>
      <c r="Q19" s="9"/>
    </row>
    <row r="20" spans="1:17">
      <c r="A20" s="12"/>
      <c r="B20" s="44">
        <v>529</v>
      </c>
      <c r="C20" s="20" t="s">
        <v>34</v>
      </c>
      <c r="D20" s="47">
        <v>4441137</v>
      </c>
      <c r="E20" s="47">
        <v>2614419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7055556</v>
      </c>
      <c r="P20" s="48">
        <f t="shared" si="2"/>
        <v>4.6958931643699318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SUM(D22:D24)</f>
        <v>13558954</v>
      </c>
      <c r="E21" s="31">
        <f t="shared" si="5"/>
        <v>8405691</v>
      </c>
      <c r="F21" s="31">
        <f t="shared" si="5"/>
        <v>0</v>
      </c>
      <c r="G21" s="31">
        <f t="shared" si="5"/>
        <v>17589741</v>
      </c>
      <c r="H21" s="31">
        <f t="shared" si="5"/>
        <v>0</v>
      </c>
      <c r="I21" s="31">
        <f t="shared" si="5"/>
        <v>189042329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279494202</v>
      </c>
      <c r="O21" s="42">
        <f>SUM(D21:N21)</f>
        <v>508090917</v>
      </c>
      <c r="P21" s="43">
        <f t="shared" si="2"/>
        <v>338.16479722062303</v>
      </c>
      <c r="Q21" s="10"/>
    </row>
    <row r="22" spans="1:17">
      <c r="A22" s="12"/>
      <c r="B22" s="44">
        <v>534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279494202</v>
      </c>
      <c r="O22" s="47">
        <f>SUM(D22:N22)</f>
        <v>279494202</v>
      </c>
      <c r="P22" s="48">
        <f t="shared" si="2"/>
        <v>186.02005464244473</v>
      </c>
      <c r="Q22" s="9"/>
    </row>
    <row r="23" spans="1:17">
      <c r="A23" s="12"/>
      <c r="B23" s="44">
        <v>536</v>
      </c>
      <c r="C23" s="20" t="s">
        <v>37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189042329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189042329</v>
      </c>
      <c r="P23" s="48">
        <f t="shared" si="2"/>
        <v>125.81894049564225</v>
      </c>
      <c r="Q23" s="9"/>
    </row>
    <row r="24" spans="1:17">
      <c r="A24" s="12"/>
      <c r="B24" s="44">
        <v>537</v>
      </c>
      <c r="C24" s="20" t="s">
        <v>38</v>
      </c>
      <c r="D24" s="47">
        <v>13558954</v>
      </c>
      <c r="E24" s="47">
        <v>8405691</v>
      </c>
      <c r="F24" s="47">
        <v>0</v>
      </c>
      <c r="G24" s="47">
        <v>17589741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39554386</v>
      </c>
      <c r="P24" s="48">
        <f t="shared" si="2"/>
        <v>26.325802082536047</v>
      </c>
      <c r="Q24" s="9"/>
    </row>
    <row r="25" spans="1:17" ht="15.75">
      <c r="A25" s="28" t="s">
        <v>39</v>
      </c>
      <c r="B25" s="29"/>
      <c r="C25" s="30"/>
      <c r="D25" s="31">
        <f t="shared" ref="D25:N25" si="6">SUM(D26:D28)</f>
        <v>4235000</v>
      </c>
      <c r="E25" s="31">
        <f t="shared" si="6"/>
        <v>182533803</v>
      </c>
      <c r="F25" s="31">
        <f t="shared" si="6"/>
        <v>0</v>
      </c>
      <c r="G25" s="31">
        <f t="shared" si="6"/>
        <v>58256643</v>
      </c>
      <c r="H25" s="31">
        <f t="shared" si="6"/>
        <v>0</v>
      </c>
      <c r="I25" s="31">
        <f t="shared" si="6"/>
        <v>73606184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5" si="7">SUM(D25:N25)</f>
        <v>318631630</v>
      </c>
      <c r="P25" s="43">
        <f t="shared" si="2"/>
        <v>212.06834631729222</v>
      </c>
      <c r="Q25" s="10"/>
    </row>
    <row r="26" spans="1:17">
      <c r="A26" s="12"/>
      <c r="B26" s="44">
        <v>541</v>
      </c>
      <c r="C26" s="20" t="s">
        <v>40</v>
      </c>
      <c r="D26" s="47">
        <v>0</v>
      </c>
      <c r="E26" s="47">
        <v>37783724</v>
      </c>
      <c r="F26" s="47">
        <v>0</v>
      </c>
      <c r="G26" s="47">
        <v>58245929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7"/>
        <v>96029653</v>
      </c>
      <c r="P26" s="48">
        <f t="shared" si="2"/>
        <v>63.913459279398602</v>
      </c>
      <c r="Q26" s="9"/>
    </row>
    <row r="27" spans="1:17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73606184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7"/>
        <v>73606184</v>
      </c>
      <c r="P27" s="48">
        <f t="shared" si="2"/>
        <v>48.989303791360371</v>
      </c>
      <c r="Q27" s="9"/>
    </row>
    <row r="28" spans="1:17">
      <c r="A28" s="12"/>
      <c r="B28" s="44">
        <v>544</v>
      </c>
      <c r="C28" s="20" t="s">
        <v>42</v>
      </c>
      <c r="D28" s="47">
        <v>4235000</v>
      </c>
      <c r="E28" s="47">
        <v>144750079</v>
      </c>
      <c r="F28" s="47">
        <v>0</v>
      </c>
      <c r="G28" s="47">
        <v>10714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7"/>
        <v>148995793</v>
      </c>
      <c r="P28" s="48">
        <f t="shared" si="2"/>
        <v>99.165583246533259</v>
      </c>
      <c r="Q28" s="9"/>
    </row>
    <row r="29" spans="1:17" ht="15.75">
      <c r="A29" s="28" t="s">
        <v>43</v>
      </c>
      <c r="B29" s="29"/>
      <c r="C29" s="30"/>
      <c r="D29" s="31">
        <f>SUM(D30:D34)</f>
        <v>50350346</v>
      </c>
      <c r="E29" s="31">
        <f t="shared" ref="E29:N29" si="8">SUM(E30:E34)</f>
        <v>57996331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>SUM(L30:L34)</f>
        <v>0</v>
      </c>
      <c r="M29" s="31">
        <f t="shared" si="8"/>
        <v>0</v>
      </c>
      <c r="N29" s="31">
        <f t="shared" si="8"/>
        <v>1767776</v>
      </c>
      <c r="O29" s="31">
        <f t="shared" si="7"/>
        <v>110114453</v>
      </c>
      <c r="P29" s="43">
        <f t="shared" si="2"/>
        <v>73.287733403438949</v>
      </c>
      <c r="Q29" s="10"/>
    </row>
    <row r="30" spans="1:17">
      <c r="A30" s="13"/>
      <c r="B30" s="45">
        <v>551</v>
      </c>
      <c r="C30" s="21" t="s">
        <v>44</v>
      </c>
      <c r="D30" s="47">
        <v>481135</v>
      </c>
      <c r="E30" s="47">
        <v>119204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7"/>
        <v>600339</v>
      </c>
      <c r="P30" s="48">
        <f t="shared" si="2"/>
        <v>0.39956139621096909</v>
      </c>
      <c r="Q30" s="9"/>
    </row>
    <row r="31" spans="1:17">
      <c r="A31" s="13"/>
      <c r="B31" s="45">
        <v>552</v>
      </c>
      <c r="C31" s="21" t="s">
        <v>45</v>
      </c>
      <c r="D31" s="47">
        <v>0</v>
      </c>
      <c r="E31" s="47">
        <v>29190416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7"/>
        <v>29190416</v>
      </c>
      <c r="P31" s="48">
        <f t="shared" si="2"/>
        <v>19.427962156280053</v>
      </c>
      <c r="Q31" s="9"/>
    </row>
    <row r="32" spans="1:17">
      <c r="A32" s="13"/>
      <c r="B32" s="45">
        <v>553</v>
      </c>
      <c r="C32" s="21" t="s">
        <v>46</v>
      </c>
      <c r="D32" s="47">
        <v>0</v>
      </c>
      <c r="E32" s="47">
        <v>302407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7"/>
        <v>302407</v>
      </c>
      <c r="P32" s="48">
        <f t="shared" si="2"/>
        <v>0.20126988775337024</v>
      </c>
      <c r="Q32" s="9"/>
    </row>
    <row r="33" spans="1:17">
      <c r="A33" s="13"/>
      <c r="B33" s="45">
        <v>554</v>
      </c>
      <c r="C33" s="21" t="s">
        <v>47</v>
      </c>
      <c r="D33" s="47">
        <v>1644795</v>
      </c>
      <c r="E33" s="47">
        <v>19668967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1767776</v>
      </c>
      <c r="O33" s="47">
        <f t="shared" si="7"/>
        <v>23081538</v>
      </c>
      <c r="P33" s="48">
        <f t="shared" si="2"/>
        <v>15.362139641063697</v>
      </c>
      <c r="Q33" s="9"/>
    </row>
    <row r="34" spans="1:17">
      <c r="A34" s="13"/>
      <c r="B34" s="45">
        <v>559</v>
      </c>
      <c r="C34" s="21" t="s">
        <v>48</v>
      </c>
      <c r="D34" s="47">
        <v>48224416</v>
      </c>
      <c r="E34" s="47">
        <v>8715337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7"/>
        <v>56939753</v>
      </c>
      <c r="P34" s="48">
        <f t="shared" si="2"/>
        <v>37.896800322130858</v>
      </c>
      <c r="Q34" s="9"/>
    </row>
    <row r="35" spans="1:17" ht="15.75">
      <c r="A35" s="28" t="s">
        <v>49</v>
      </c>
      <c r="B35" s="29"/>
      <c r="C35" s="30"/>
      <c r="D35" s="31">
        <f t="shared" ref="D35:N35" si="9">SUM(D36:D40)</f>
        <v>49597106</v>
      </c>
      <c r="E35" s="31">
        <f t="shared" si="9"/>
        <v>62896874</v>
      </c>
      <c r="F35" s="31">
        <f t="shared" si="9"/>
        <v>0</v>
      </c>
      <c r="G35" s="31">
        <f t="shared" si="9"/>
        <v>731147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7"/>
        <v>113225127</v>
      </c>
      <c r="P35" s="43">
        <f t="shared" si="2"/>
        <v>75.358072406230974</v>
      </c>
      <c r="Q35" s="10"/>
    </row>
    <row r="36" spans="1:17">
      <c r="A36" s="12"/>
      <c r="B36" s="44">
        <v>562</v>
      </c>
      <c r="C36" s="20" t="s">
        <v>50</v>
      </c>
      <c r="D36" s="47">
        <v>20241864</v>
      </c>
      <c r="E36" s="47">
        <v>9534535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ref="O36:O43" si="10">SUM(D36:N36)</f>
        <v>29776399</v>
      </c>
      <c r="P36" s="48">
        <f t="shared" si="2"/>
        <v>19.817968778598264</v>
      </c>
      <c r="Q36" s="9"/>
    </row>
    <row r="37" spans="1:17">
      <c r="A37" s="12"/>
      <c r="B37" s="44">
        <v>563</v>
      </c>
      <c r="C37" s="20" t="s">
        <v>51</v>
      </c>
      <c r="D37" s="47">
        <v>4794701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10"/>
        <v>4794701</v>
      </c>
      <c r="P37" s="48">
        <f t="shared" ref="P37:P68" si="11">(O37/P$73)</f>
        <v>3.1911593715786077</v>
      </c>
      <c r="Q37" s="9"/>
    </row>
    <row r="38" spans="1:17">
      <c r="A38" s="12"/>
      <c r="B38" s="44">
        <v>564</v>
      </c>
      <c r="C38" s="20" t="s">
        <v>52</v>
      </c>
      <c r="D38" s="47">
        <v>4547313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10"/>
        <v>4547313</v>
      </c>
      <c r="P38" s="48">
        <f t="shared" si="11"/>
        <v>3.0265079085121749</v>
      </c>
      <c r="Q38" s="9"/>
    </row>
    <row r="39" spans="1:17">
      <c r="A39" s="12"/>
      <c r="B39" s="44">
        <v>565</v>
      </c>
      <c r="C39" s="20" t="s">
        <v>53</v>
      </c>
      <c r="D39" s="47">
        <v>919339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10"/>
        <v>919339</v>
      </c>
      <c r="P39" s="48">
        <f t="shared" si="11"/>
        <v>0.61187491472517375</v>
      </c>
      <c r="Q39" s="9"/>
    </row>
    <row r="40" spans="1:17">
      <c r="A40" s="12"/>
      <c r="B40" s="44">
        <v>569</v>
      </c>
      <c r="C40" s="20" t="s">
        <v>54</v>
      </c>
      <c r="D40" s="47">
        <v>19093889</v>
      </c>
      <c r="E40" s="47">
        <v>53362339</v>
      </c>
      <c r="F40" s="47">
        <v>0</v>
      </c>
      <c r="G40" s="47">
        <v>731147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10"/>
        <v>73187375</v>
      </c>
      <c r="P40" s="48">
        <f t="shared" si="11"/>
        <v>48.710561432816746</v>
      </c>
      <c r="Q40" s="9"/>
    </row>
    <row r="41" spans="1:17" ht="15.75">
      <c r="A41" s="28" t="s">
        <v>55</v>
      </c>
      <c r="B41" s="29"/>
      <c r="C41" s="30"/>
      <c r="D41" s="31">
        <f t="shared" ref="D41:N41" si="12">SUM(D42:D43)</f>
        <v>55976117</v>
      </c>
      <c r="E41" s="31">
        <f t="shared" si="12"/>
        <v>54856865</v>
      </c>
      <c r="F41" s="31">
        <f t="shared" si="12"/>
        <v>0</v>
      </c>
      <c r="G41" s="31">
        <f t="shared" si="12"/>
        <v>26483270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137316252</v>
      </c>
      <c r="P41" s="43">
        <f t="shared" si="11"/>
        <v>91.392152386530398</v>
      </c>
      <c r="Q41" s="9"/>
    </row>
    <row r="42" spans="1:17">
      <c r="A42" s="12"/>
      <c r="B42" s="44">
        <v>571</v>
      </c>
      <c r="C42" s="20" t="s">
        <v>56</v>
      </c>
      <c r="D42" s="47">
        <v>0</v>
      </c>
      <c r="E42" s="47">
        <v>46928989</v>
      </c>
      <c r="F42" s="47">
        <v>0</v>
      </c>
      <c r="G42" s="47">
        <v>7406956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10"/>
        <v>54335945</v>
      </c>
      <c r="P42" s="48">
        <f t="shared" si="11"/>
        <v>36.163810861267429</v>
      </c>
      <c r="Q42" s="9"/>
    </row>
    <row r="43" spans="1:17">
      <c r="A43" s="12"/>
      <c r="B43" s="44">
        <v>572</v>
      </c>
      <c r="C43" s="20" t="s">
        <v>57</v>
      </c>
      <c r="D43" s="47">
        <v>55976117</v>
      </c>
      <c r="E43" s="47">
        <v>7927876</v>
      </c>
      <c r="F43" s="47">
        <v>0</v>
      </c>
      <c r="G43" s="47">
        <v>19076314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10"/>
        <v>82980307</v>
      </c>
      <c r="P43" s="48">
        <f t="shared" si="11"/>
        <v>55.228341525262977</v>
      </c>
      <c r="Q43" s="9"/>
    </row>
    <row r="44" spans="1:17" ht="15.75">
      <c r="A44" s="28" t="s">
        <v>86</v>
      </c>
      <c r="B44" s="29"/>
      <c r="C44" s="30"/>
      <c r="D44" s="31">
        <f t="shared" ref="D44:N44" si="13">SUM(D45:D48)</f>
        <v>176250666</v>
      </c>
      <c r="E44" s="31">
        <f t="shared" si="13"/>
        <v>94402790</v>
      </c>
      <c r="F44" s="31">
        <f t="shared" si="13"/>
        <v>113459960</v>
      </c>
      <c r="G44" s="31">
        <f t="shared" si="13"/>
        <v>10520525</v>
      </c>
      <c r="H44" s="31">
        <f t="shared" si="13"/>
        <v>0</v>
      </c>
      <c r="I44" s="31">
        <f t="shared" si="13"/>
        <v>6333029</v>
      </c>
      <c r="J44" s="31">
        <f t="shared" si="13"/>
        <v>1614735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38208666</v>
      </c>
      <c r="O44" s="31">
        <f>SUM(D44:N44)</f>
        <v>440790371</v>
      </c>
      <c r="P44" s="43">
        <f t="shared" si="11"/>
        <v>293.37227145514629</v>
      </c>
      <c r="Q44" s="9"/>
    </row>
    <row r="45" spans="1:17">
      <c r="A45" s="12"/>
      <c r="B45" s="44">
        <v>581</v>
      </c>
      <c r="C45" s="20" t="s">
        <v>177</v>
      </c>
      <c r="D45" s="47">
        <v>176250666</v>
      </c>
      <c r="E45" s="47">
        <v>94402790</v>
      </c>
      <c r="F45" s="47">
        <v>360754</v>
      </c>
      <c r="G45" s="47">
        <v>10520525</v>
      </c>
      <c r="H45" s="47">
        <v>0</v>
      </c>
      <c r="I45" s="47">
        <v>128594</v>
      </c>
      <c r="J45" s="47">
        <v>1614735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283278064</v>
      </c>
      <c r="P45" s="48">
        <f t="shared" si="11"/>
        <v>188.5384403941444</v>
      </c>
      <c r="Q45" s="9"/>
    </row>
    <row r="46" spans="1:17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113099206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55" si="14">SUM(D46:N46)</f>
        <v>113099206</v>
      </c>
      <c r="P46" s="48">
        <f t="shared" si="11"/>
        <v>75.274264473425873</v>
      </c>
      <c r="Q46" s="9"/>
    </row>
    <row r="47" spans="1:17">
      <c r="A47" s="12"/>
      <c r="B47" s="44">
        <v>590</v>
      </c>
      <c r="C47" s="20" t="s">
        <v>62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944425</v>
      </c>
      <c r="J47" s="47">
        <v>0</v>
      </c>
      <c r="K47" s="47">
        <v>0</v>
      </c>
      <c r="L47" s="47">
        <v>0</v>
      </c>
      <c r="M47" s="47">
        <v>0</v>
      </c>
      <c r="N47" s="47">
        <v>38208666</v>
      </c>
      <c r="O47" s="47">
        <f t="shared" si="14"/>
        <v>39153091</v>
      </c>
      <c r="P47" s="48">
        <f t="shared" si="11"/>
        <v>26.058716335162512</v>
      </c>
      <c r="Q47" s="9"/>
    </row>
    <row r="48" spans="1:17">
      <c r="A48" s="12"/>
      <c r="B48" s="44">
        <v>591</v>
      </c>
      <c r="C48" s="20" t="s">
        <v>63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5260010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4"/>
        <v>5260010</v>
      </c>
      <c r="P48" s="48">
        <f t="shared" si="11"/>
        <v>3.5008502524134855</v>
      </c>
      <c r="Q48" s="9"/>
    </row>
    <row r="49" spans="1:17" ht="15.75">
      <c r="A49" s="28" t="s">
        <v>64</v>
      </c>
      <c r="B49" s="29"/>
      <c r="C49" s="30"/>
      <c r="D49" s="31">
        <f t="shared" ref="D49:N49" si="15">SUM(D50:D70)</f>
        <v>68446809</v>
      </c>
      <c r="E49" s="31">
        <f t="shared" si="15"/>
        <v>5442243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5"/>
        <v>0</v>
      </c>
      <c r="O49" s="31">
        <f>SUM(D49:N49)</f>
        <v>73889052</v>
      </c>
      <c r="P49" s="43">
        <f t="shared" si="11"/>
        <v>49.177569309714841</v>
      </c>
      <c r="Q49" s="9"/>
    </row>
    <row r="50" spans="1:17">
      <c r="A50" s="12"/>
      <c r="B50" s="44">
        <v>601</v>
      </c>
      <c r="C50" s="20" t="s">
        <v>65</v>
      </c>
      <c r="D50" s="47">
        <v>3647437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4"/>
        <v>3647437</v>
      </c>
      <c r="P50" s="48">
        <f t="shared" si="11"/>
        <v>2.4275867806548441</v>
      </c>
      <c r="Q50" s="9"/>
    </row>
    <row r="51" spans="1:17">
      <c r="A51" s="12"/>
      <c r="B51" s="44">
        <v>602</v>
      </c>
      <c r="C51" s="20" t="s">
        <v>66</v>
      </c>
      <c r="D51" s="47">
        <v>12000</v>
      </c>
      <c r="E51" s="47">
        <v>447817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4"/>
        <v>459817</v>
      </c>
      <c r="P51" s="48">
        <f t="shared" si="11"/>
        <v>0.30603562740641399</v>
      </c>
      <c r="Q51" s="9"/>
    </row>
    <row r="52" spans="1:17">
      <c r="A52" s="12"/>
      <c r="B52" s="44">
        <v>603</v>
      </c>
      <c r="C52" s="20" t="s">
        <v>67</v>
      </c>
      <c r="D52" s="47">
        <v>12000</v>
      </c>
      <c r="E52" s="47">
        <v>232302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4"/>
        <v>244302</v>
      </c>
      <c r="P52" s="48">
        <f t="shared" si="11"/>
        <v>0.16259754608168414</v>
      </c>
      <c r="Q52" s="9"/>
    </row>
    <row r="53" spans="1:17">
      <c r="A53" s="12"/>
      <c r="B53" s="44">
        <v>604</v>
      </c>
      <c r="C53" s="20" t="s">
        <v>68</v>
      </c>
      <c r="D53" s="47">
        <v>2328793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4"/>
        <v>2328793</v>
      </c>
      <c r="P53" s="48">
        <f t="shared" si="11"/>
        <v>1.5499505821982769</v>
      </c>
      <c r="Q53" s="9"/>
    </row>
    <row r="54" spans="1:17">
      <c r="A54" s="12"/>
      <c r="B54" s="44">
        <v>605</v>
      </c>
      <c r="C54" s="20" t="s">
        <v>69</v>
      </c>
      <c r="D54" s="47">
        <v>356259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4"/>
        <v>356259</v>
      </c>
      <c r="P54" s="48">
        <f t="shared" si="11"/>
        <v>0.23711160436473999</v>
      </c>
      <c r="Q54" s="9"/>
    </row>
    <row r="55" spans="1:17">
      <c r="A55" s="12"/>
      <c r="B55" s="44">
        <v>608</v>
      </c>
      <c r="C55" s="20" t="s">
        <v>70</v>
      </c>
      <c r="D55" s="47">
        <v>592742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4"/>
        <v>592742</v>
      </c>
      <c r="P55" s="48">
        <f t="shared" si="11"/>
        <v>0.39450513978415902</v>
      </c>
      <c r="Q55" s="9"/>
    </row>
    <row r="56" spans="1:17">
      <c r="A56" s="12"/>
      <c r="B56" s="44">
        <v>614</v>
      </c>
      <c r="C56" s="20" t="s">
        <v>71</v>
      </c>
      <c r="D56" s="47">
        <v>4138699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7" si="16">SUM(D56:N56)</f>
        <v>4138699</v>
      </c>
      <c r="P56" s="48">
        <f t="shared" si="11"/>
        <v>2.7545509302859577</v>
      </c>
      <c r="Q56" s="9"/>
    </row>
    <row r="57" spans="1:17">
      <c r="A57" s="12"/>
      <c r="B57" s="44">
        <v>622</v>
      </c>
      <c r="C57" s="20" t="s">
        <v>72</v>
      </c>
      <c r="D57" s="47">
        <v>655966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6"/>
        <v>655966</v>
      </c>
      <c r="P57" s="48">
        <f t="shared" si="11"/>
        <v>0.43658448114635989</v>
      </c>
      <c r="Q57" s="9"/>
    </row>
    <row r="58" spans="1:17">
      <c r="A58" s="12"/>
      <c r="B58" s="44">
        <v>623</v>
      </c>
      <c r="C58" s="20" t="s">
        <v>73</v>
      </c>
      <c r="D58" s="47">
        <v>1501856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6"/>
        <v>1501856</v>
      </c>
      <c r="P58" s="48">
        <f t="shared" si="11"/>
        <v>0.99957470740335241</v>
      </c>
      <c r="Q58" s="9"/>
    </row>
    <row r="59" spans="1:17">
      <c r="A59" s="12"/>
      <c r="B59" s="44">
        <v>634</v>
      </c>
      <c r="C59" s="20" t="s">
        <v>74</v>
      </c>
      <c r="D59" s="47">
        <v>3958226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6"/>
        <v>3958226</v>
      </c>
      <c r="P59" s="48">
        <f t="shared" si="11"/>
        <v>2.6344353891360703</v>
      </c>
      <c r="Q59" s="9"/>
    </row>
    <row r="60" spans="1:17">
      <c r="A60" s="12"/>
      <c r="B60" s="44">
        <v>654</v>
      </c>
      <c r="C60" s="20" t="s">
        <v>107</v>
      </c>
      <c r="D60" s="47">
        <v>3134684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6"/>
        <v>3134684</v>
      </c>
      <c r="P60" s="48">
        <f t="shared" si="11"/>
        <v>2.0863190892482173</v>
      </c>
      <c r="Q60" s="9"/>
    </row>
    <row r="61" spans="1:17">
      <c r="A61" s="12"/>
      <c r="B61" s="44">
        <v>674</v>
      </c>
      <c r="C61" s="20" t="s">
        <v>76</v>
      </c>
      <c r="D61" s="47">
        <v>1601338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6"/>
        <v>1601338</v>
      </c>
      <c r="P61" s="48">
        <f t="shared" si="11"/>
        <v>1.0657859094373026</v>
      </c>
      <c r="Q61" s="9"/>
    </row>
    <row r="62" spans="1:17">
      <c r="A62" s="12"/>
      <c r="B62" s="44">
        <v>685</v>
      </c>
      <c r="C62" s="20" t="s">
        <v>77</v>
      </c>
      <c r="D62" s="47">
        <v>170022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6"/>
        <v>170022</v>
      </c>
      <c r="P62" s="48">
        <f t="shared" si="11"/>
        <v>0.11315977756997528</v>
      </c>
      <c r="Q62" s="9"/>
    </row>
    <row r="63" spans="1:17">
      <c r="A63" s="12"/>
      <c r="B63" s="44">
        <v>694</v>
      </c>
      <c r="C63" s="20" t="s">
        <v>78</v>
      </c>
      <c r="D63" s="47">
        <v>1492435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6"/>
        <v>1492435</v>
      </c>
      <c r="P63" s="48">
        <f t="shared" si="11"/>
        <v>0.99330447023118218</v>
      </c>
      <c r="Q63" s="9"/>
    </row>
    <row r="64" spans="1:17">
      <c r="A64" s="12"/>
      <c r="B64" s="44">
        <v>704</v>
      </c>
      <c r="C64" s="20" t="s">
        <v>79</v>
      </c>
      <c r="D64" s="47">
        <v>154530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6"/>
        <v>154530</v>
      </c>
      <c r="P64" s="48">
        <f t="shared" si="11"/>
        <v>0.10284892794984343</v>
      </c>
      <c r="Q64" s="9"/>
    </row>
    <row r="65" spans="1:120">
      <c r="A65" s="12"/>
      <c r="B65" s="44">
        <v>711</v>
      </c>
      <c r="C65" s="20" t="s">
        <v>81</v>
      </c>
      <c r="D65" s="47">
        <v>31601689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6"/>
        <v>31601689</v>
      </c>
      <c r="P65" s="48">
        <f t="shared" si="11"/>
        <v>21.032808095867207</v>
      </c>
      <c r="Q65" s="9"/>
    </row>
    <row r="66" spans="1:120">
      <c r="A66" s="12"/>
      <c r="B66" s="44">
        <v>713</v>
      </c>
      <c r="C66" s="20" t="s">
        <v>82</v>
      </c>
      <c r="D66" s="47">
        <v>1532906</v>
      </c>
      <c r="E66" s="47">
        <v>4305048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6"/>
        <v>5837954</v>
      </c>
      <c r="P66" s="48">
        <f t="shared" si="11"/>
        <v>3.8855064409532143</v>
      </c>
      <c r="Q66" s="9"/>
    </row>
    <row r="67" spans="1:120">
      <c r="A67" s="12"/>
      <c r="B67" s="44">
        <v>714</v>
      </c>
      <c r="C67" s="20" t="s">
        <v>83</v>
      </c>
      <c r="D67" s="47">
        <v>0</v>
      </c>
      <c r="E67" s="47">
        <v>457076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6"/>
        <v>457076</v>
      </c>
      <c r="P67" s="48">
        <f t="shared" si="11"/>
        <v>0.30421132849027782</v>
      </c>
      <c r="Q67" s="9"/>
    </row>
    <row r="68" spans="1:120">
      <c r="A68" s="12"/>
      <c r="B68" s="44">
        <v>724</v>
      </c>
      <c r="C68" s="20" t="s">
        <v>84</v>
      </c>
      <c r="D68" s="47">
        <v>2653384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2653384</v>
      </c>
      <c r="P68" s="48">
        <f t="shared" si="11"/>
        <v>1.7659852445432431</v>
      </c>
      <c r="Q68" s="9"/>
    </row>
    <row r="69" spans="1:120">
      <c r="A69" s="12"/>
      <c r="B69" s="44">
        <v>744</v>
      </c>
      <c r="C69" s="20" t="s">
        <v>87</v>
      </c>
      <c r="D69" s="47">
        <v>2210446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>SUM(D69:N69)</f>
        <v>2210446</v>
      </c>
      <c r="P69" s="48">
        <f t="shared" ref="P69:P71" si="17">(O69/P$73)</f>
        <v>1.4711835979487453</v>
      </c>
      <c r="Q69" s="9"/>
    </row>
    <row r="70" spans="1:120" ht="15.75" thickBot="1">
      <c r="A70" s="12"/>
      <c r="B70" s="44">
        <v>764</v>
      </c>
      <c r="C70" s="20" t="s">
        <v>88</v>
      </c>
      <c r="D70" s="47">
        <v>6691397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6691397</v>
      </c>
      <c r="P70" s="48">
        <f t="shared" si="17"/>
        <v>4.453523639013774</v>
      </c>
      <c r="Q70" s="9"/>
    </row>
    <row r="71" spans="1:120" ht="16.5" thickBot="1">
      <c r="A71" s="14" t="s">
        <v>10</v>
      </c>
      <c r="B71" s="23"/>
      <c r="C71" s="22"/>
      <c r="D71" s="15">
        <f t="shared" ref="D71:N71" si="18">SUM(D5,D12,D21,D25,D29,D35,D41,D44,D49)</f>
        <v>1425554480</v>
      </c>
      <c r="E71" s="15">
        <f t="shared" si="18"/>
        <v>1091780541</v>
      </c>
      <c r="F71" s="15">
        <f t="shared" si="18"/>
        <v>196642764</v>
      </c>
      <c r="G71" s="15">
        <f t="shared" si="18"/>
        <v>171422702</v>
      </c>
      <c r="H71" s="15">
        <f t="shared" si="18"/>
        <v>0</v>
      </c>
      <c r="I71" s="15">
        <f t="shared" si="18"/>
        <v>269104373</v>
      </c>
      <c r="J71" s="15">
        <f t="shared" si="18"/>
        <v>150100211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 t="shared" si="18"/>
        <v>319470644</v>
      </c>
      <c r="O71" s="15">
        <f>SUM(D71:N71)</f>
        <v>3624075715</v>
      </c>
      <c r="P71" s="37">
        <f t="shared" si="17"/>
        <v>2412.0384527069973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9" t="s">
        <v>173</v>
      </c>
      <c r="N73" s="49"/>
      <c r="O73" s="49"/>
      <c r="P73" s="41">
        <v>1502495</v>
      </c>
    </row>
    <row r="74" spans="1:120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2"/>
    </row>
    <row r="75" spans="1:120" ht="15.75" customHeight="1" thickBot="1">
      <c r="A75" s="53" t="s">
        <v>95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5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239034763</v>
      </c>
      <c r="E5" s="26">
        <f t="shared" si="0"/>
        <v>3111270</v>
      </c>
      <c r="F5" s="26">
        <f t="shared" si="0"/>
        <v>94748163</v>
      </c>
      <c r="G5" s="26">
        <f t="shared" si="0"/>
        <v>62819814</v>
      </c>
      <c r="H5" s="26">
        <f t="shared" si="0"/>
        <v>0</v>
      </c>
      <c r="I5" s="26">
        <f t="shared" si="0"/>
        <v>0</v>
      </c>
      <c r="J5" s="26">
        <f t="shared" si="0"/>
        <v>143333952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543047962</v>
      </c>
      <c r="O5" s="32">
        <f t="shared" ref="O5:O36" si="2">(N5/O$73)</f>
        <v>370.30356892015925</v>
      </c>
      <c r="P5" s="6"/>
    </row>
    <row r="6" spans="1:133">
      <c r="A6" s="12"/>
      <c r="B6" s="44">
        <v>511</v>
      </c>
      <c r="C6" s="20" t="s">
        <v>20</v>
      </c>
      <c r="D6" s="47">
        <v>21462638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21462638</v>
      </c>
      <c r="O6" s="48">
        <f t="shared" si="2"/>
        <v>14.635339796821535</v>
      </c>
      <c r="P6" s="9"/>
    </row>
    <row r="7" spans="1:133">
      <c r="A7" s="12"/>
      <c r="B7" s="44">
        <v>513</v>
      </c>
      <c r="C7" s="20" t="s">
        <v>21</v>
      </c>
      <c r="D7" s="47">
        <v>113613110</v>
      </c>
      <c r="E7" s="47">
        <v>3111270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116724380</v>
      </c>
      <c r="O7" s="48">
        <f t="shared" si="2"/>
        <v>79.594174950596454</v>
      </c>
      <c r="P7" s="9"/>
    </row>
    <row r="8" spans="1:133">
      <c r="A8" s="12"/>
      <c r="B8" s="44">
        <v>514</v>
      </c>
      <c r="C8" s="20" t="s">
        <v>22</v>
      </c>
      <c r="D8" s="47">
        <v>5867975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5867975</v>
      </c>
      <c r="O8" s="48">
        <f t="shared" si="2"/>
        <v>4.0013631150212685</v>
      </c>
      <c r="P8" s="9"/>
    </row>
    <row r="9" spans="1:133">
      <c r="A9" s="12"/>
      <c r="B9" s="44">
        <v>515</v>
      </c>
      <c r="C9" s="20" t="s">
        <v>23</v>
      </c>
      <c r="D9" s="47">
        <v>9084458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9084458</v>
      </c>
      <c r="O9" s="48">
        <f t="shared" si="2"/>
        <v>6.1946779189004522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94748163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94748163</v>
      </c>
      <c r="O10" s="48">
        <f t="shared" si="2"/>
        <v>64.60862642465635</v>
      </c>
      <c r="P10" s="9"/>
    </row>
    <row r="11" spans="1:133">
      <c r="A11" s="12"/>
      <c r="B11" s="44">
        <v>519</v>
      </c>
      <c r="C11" s="20" t="s">
        <v>119</v>
      </c>
      <c r="D11" s="47">
        <v>89006582</v>
      </c>
      <c r="E11" s="47">
        <v>0</v>
      </c>
      <c r="F11" s="47">
        <v>0</v>
      </c>
      <c r="G11" s="47">
        <v>62819814</v>
      </c>
      <c r="H11" s="47">
        <v>0</v>
      </c>
      <c r="I11" s="47">
        <v>0</v>
      </c>
      <c r="J11" s="47">
        <v>143333952</v>
      </c>
      <c r="K11" s="47">
        <v>0</v>
      </c>
      <c r="L11" s="47">
        <v>0</v>
      </c>
      <c r="M11" s="47">
        <v>0</v>
      </c>
      <c r="N11" s="47">
        <f t="shared" si="1"/>
        <v>295160348</v>
      </c>
      <c r="O11" s="48">
        <f t="shared" si="2"/>
        <v>201.26938671416318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695067685</v>
      </c>
      <c r="E12" s="31">
        <f t="shared" si="3"/>
        <v>463031616</v>
      </c>
      <c r="F12" s="31">
        <f t="shared" si="3"/>
        <v>0</v>
      </c>
      <c r="G12" s="31">
        <f t="shared" si="3"/>
        <v>5741385</v>
      </c>
      <c r="H12" s="31">
        <f t="shared" si="3"/>
        <v>0</v>
      </c>
      <c r="I12" s="31">
        <f t="shared" si="3"/>
        <v>5423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1163846109</v>
      </c>
      <c r="O12" s="43">
        <f t="shared" si="2"/>
        <v>793.62486924597033</v>
      </c>
      <c r="P12" s="10"/>
    </row>
    <row r="13" spans="1:133">
      <c r="A13" s="12"/>
      <c r="B13" s="44">
        <v>521</v>
      </c>
      <c r="C13" s="20" t="s">
        <v>27</v>
      </c>
      <c r="D13" s="47">
        <v>506956706</v>
      </c>
      <c r="E13" s="47">
        <v>2506705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509463411</v>
      </c>
      <c r="O13" s="48">
        <f t="shared" si="2"/>
        <v>347.40231531803062</v>
      </c>
      <c r="P13" s="9"/>
    </row>
    <row r="14" spans="1:133">
      <c r="A14" s="12"/>
      <c r="B14" s="44">
        <v>522</v>
      </c>
      <c r="C14" s="20" t="s">
        <v>28</v>
      </c>
      <c r="D14" s="47">
        <v>41135</v>
      </c>
      <c r="E14" s="47">
        <v>324574522</v>
      </c>
      <c r="F14" s="47">
        <v>0</v>
      </c>
      <c r="G14" s="47">
        <v>3692229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328307886</v>
      </c>
      <c r="O14" s="48">
        <f t="shared" si="2"/>
        <v>223.87264182465117</v>
      </c>
      <c r="P14" s="9"/>
    </row>
    <row r="15" spans="1:133">
      <c r="A15" s="12"/>
      <c r="B15" s="44">
        <v>523</v>
      </c>
      <c r="C15" s="20" t="s">
        <v>120</v>
      </c>
      <c r="D15" s="47">
        <v>170048144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170048144</v>
      </c>
      <c r="O15" s="48">
        <f t="shared" si="2"/>
        <v>115.95556749635526</v>
      </c>
      <c r="P15" s="9"/>
    </row>
    <row r="16" spans="1:133">
      <c r="A16" s="12"/>
      <c r="B16" s="44">
        <v>524</v>
      </c>
      <c r="C16" s="20" t="s">
        <v>30</v>
      </c>
      <c r="D16" s="47">
        <v>4113308</v>
      </c>
      <c r="E16" s="47">
        <v>18606223</v>
      </c>
      <c r="F16" s="47">
        <v>0</v>
      </c>
      <c r="G16" s="47">
        <v>246268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22965799</v>
      </c>
      <c r="O16" s="48">
        <f t="shared" si="2"/>
        <v>15.660342967649374</v>
      </c>
      <c r="P16" s="9"/>
    </row>
    <row r="17" spans="1:16">
      <c r="A17" s="12"/>
      <c r="B17" s="44">
        <v>525</v>
      </c>
      <c r="C17" s="20" t="s">
        <v>31</v>
      </c>
      <c r="D17" s="47">
        <v>4115458</v>
      </c>
      <c r="E17" s="47">
        <v>114845673</v>
      </c>
      <c r="F17" s="47">
        <v>0</v>
      </c>
      <c r="G17" s="47">
        <v>1799342</v>
      </c>
      <c r="H17" s="47">
        <v>0</v>
      </c>
      <c r="I17" s="47">
        <v>5423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120765896</v>
      </c>
      <c r="O17" s="48">
        <f t="shared" si="2"/>
        <v>82.350078486512729</v>
      </c>
      <c r="P17" s="9"/>
    </row>
    <row r="18" spans="1:16">
      <c r="A18" s="12"/>
      <c r="B18" s="44">
        <v>527</v>
      </c>
      <c r="C18" s="20" t="s">
        <v>32</v>
      </c>
      <c r="D18" s="47">
        <v>4721229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4721229</v>
      </c>
      <c r="O18" s="48">
        <f t="shared" si="2"/>
        <v>3.2193987837659068</v>
      </c>
      <c r="P18" s="9"/>
    </row>
    <row r="19" spans="1:16">
      <c r="A19" s="12"/>
      <c r="B19" s="44">
        <v>528</v>
      </c>
      <c r="C19" s="20" t="s">
        <v>33</v>
      </c>
      <c r="D19" s="47">
        <v>741287</v>
      </c>
      <c r="E19" s="47">
        <v>546873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1288160</v>
      </c>
      <c r="O19" s="48">
        <f t="shared" si="2"/>
        <v>0.87839432005858875</v>
      </c>
      <c r="P19" s="9"/>
    </row>
    <row r="20" spans="1:16">
      <c r="A20" s="12"/>
      <c r="B20" s="44">
        <v>529</v>
      </c>
      <c r="C20" s="20" t="s">
        <v>34</v>
      </c>
      <c r="D20" s="47">
        <v>4330418</v>
      </c>
      <c r="E20" s="47">
        <v>1951620</v>
      </c>
      <c r="F20" s="47">
        <v>0</v>
      </c>
      <c r="G20" s="47">
        <v>3546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6285584</v>
      </c>
      <c r="O20" s="48">
        <f t="shared" si="2"/>
        <v>4.2861300489466716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13235074</v>
      </c>
      <c r="E21" s="31">
        <f t="shared" si="5"/>
        <v>8648035</v>
      </c>
      <c r="F21" s="31">
        <f t="shared" si="5"/>
        <v>0</v>
      </c>
      <c r="G21" s="31">
        <f t="shared" si="5"/>
        <v>7847349</v>
      </c>
      <c r="H21" s="31">
        <f t="shared" si="5"/>
        <v>0</v>
      </c>
      <c r="I21" s="31">
        <f t="shared" si="5"/>
        <v>194210932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274989114</v>
      </c>
      <c r="N21" s="42">
        <f>SUM(D21:M21)</f>
        <v>498930504</v>
      </c>
      <c r="O21" s="43">
        <f t="shared" si="2"/>
        <v>340.21994225683841</v>
      </c>
      <c r="P21" s="10"/>
    </row>
    <row r="22" spans="1:16">
      <c r="A22" s="12"/>
      <c r="B22" s="44">
        <v>534</v>
      </c>
      <c r="C22" s="20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274989114</v>
      </c>
      <c r="N22" s="47">
        <f>SUM(D22:M22)</f>
        <v>274989114</v>
      </c>
      <c r="O22" s="48">
        <f t="shared" si="2"/>
        <v>187.51465331600403</v>
      </c>
      <c r="P22" s="9"/>
    </row>
    <row r="23" spans="1:16">
      <c r="A23" s="12"/>
      <c r="B23" s="44">
        <v>536</v>
      </c>
      <c r="C23" s="20" t="s">
        <v>122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194210932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194210932</v>
      </c>
      <c r="O23" s="48">
        <f t="shared" si="2"/>
        <v>132.43213541957894</v>
      </c>
      <c r="P23" s="9"/>
    </row>
    <row r="24" spans="1:16">
      <c r="A24" s="12"/>
      <c r="B24" s="44">
        <v>537</v>
      </c>
      <c r="C24" s="20" t="s">
        <v>123</v>
      </c>
      <c r="D24" s="47">
        <v>13235074</v>
      </c>
      <c r="E24" s="47">
        <v>8648035</v>
      </c>
      <c r="F24" s="47">
        <v>0</v>
      </c>
      <c r="G24" s="47">
        <v>7847349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29730458</v>
      </c>
      <c r="O24" s="48">
        <f t="shared" si="2"/>
        <v>20.273153521255455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4235000</v>
      </c>
      <c r="E25" s="31">
        <f t="shared" si="6"/>
        <v>170638147</v>
      </c>
      <c r="F25" s="31">
        <f t="shared" si="6"/>
        <v>0</v>
      </c>
      <c r="G25" s="31">
        <f t="shared" si="6"/>
        <v>45484188</v>
      </c>
      <c r="H25" s="31">
        <f t="shared" si="6"/>
        <v>0</v>
      </c>
      <c r="I25" s="31">
        <f t="shared" si="6"/>
        <v>74587033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294944368</v>
      </c>
      <c r="O25" s="43">
        <f t="shared" si="2"/>
        <v>201.12211028480172</v>
      </c>
      <c r="P25" s="10"/>
    </row>
    <row r="26" spans="1:16">
      <c r="A26" s="12"/>
      <c r="B26" s="44">
        <v>541</v>
      </c>
      <c r="C26" s="20" t="s">
        <v>124</v>
      </c>
      <c r="D26" s="47">
        <v>0</v>
      </c>
      <c r="E26" s="47">
        <v>44249590</v>
      </c>
      <c r="F26" s="47">
        <v>0</v>
      </c>
      <c r="G26" s="47">
        <v>45484188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89733778</v>
      </c>
      <c r="O26" s="48">
        <f t="shared" si="2"/>
        <v>61.189325015990519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74587033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74587033</v>
      </c>
      <c r="O27" s="48">
        <f t="shared" si="2"/>
        <v>50.860782928535677</v>
      </c>
      <c r="P27" s="9"/>
    </row>
    <row r="28" spans="1:16">
      <c r="A28" s="12"/>
      <c r="B28" s="44">
        <v>544</v>
      </c>
      <c r="C28" s="20" t="s">
        <v>125</v>
      </c>
      <c r="D28" s="47">
        <v>4235000</v>
      </c>
      <c r="E28" s="47">
        <v>126388557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130623557</v>
      </c>
      <c r="O28" s="48">
        <f t="shared" si="2"/>
        <v>89.072002340275517</v>
      </c>
      <c r="P28" s="9"/>
    </row>
    <row r="29" spans="1:16" ht="15.75">
      <c r="A29" s="28" t="s">
        <v>43</v>
      </c>
      <c r="B29" s="29"/>
      <c r="C29" s="30"/>
      <c r="D29" s="31">
        <f>SUM(D30:D34)</f>
        <v>47912671</v>
      </c>
      <c r="E29" s="31">
        <f t="shared" ref="E29:M29" si="8">SUM(E30:E34)</f>
        <v>51844778</v>
      </c>
      <c r="F29" s="31">
        <f t="shared" si="8"/>
        <v>0</v>
      </c>
      <c r="G29" s="31">
        <f t="shared" si="8"/>
        <v>742937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1665100</v>
      </c>
      <c r="N29" s="31">
        <f t="shared" si="7"/>
        <v>102165486</v>
      </c>
      <c r="O29" s="43">
        <f t="shared" si="2"/>
        <v>69.666487554671207</v>
      </c>
      <c r="P29" s="10"/>
    </row>
    <row r="30" spans="1:16">
      <c r="A30" s="13"/>
      <c r="B30" s="45">
        <v>551</v>
      </c>
      <c r="C30" s="21" t="s">
        <v>126</v>
      </c>
      <c r="D30" s="47">
        <v>469736</v>
      </c>
      <c r="E30" s="47">
        <v>153553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623289</v>
      </c>
      <c r="O30" s="48">
        <f t="shared" si="2"/>
        <v>0.42501980915025905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29161225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29161225</v>
      </c>
      <c r="O31" s="48">
        <f t="shared" si="2"/>
        <v>19.884994415251615</v>
      </c>
      <c r="P31" s="9"/>
    </row>
    <row r="32" spans="1:16">
      <c r="A32" s="13"/>
      <c r="B32" s="45">
        <v>553</v>
      </c>
      <c r="C32" s="21" t="s">
        <v>127</v>
      </c>
      <c r="D32" s="47">
        <v>294708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294708</v>
      </c>
      <c r="O32" s="48">
        <f t="shared" si="2"/>
        <v>0.20096093130964054</v>
      </c>
      <c r="P32" s="9"/>
    </row>
    <row r="33" spans="1:16">
      <c r="A33" s="13"/>
      <c r="B33" s="45">
        <v>554</v>
      </c>
      <c r="C33" s="21" t="s">
        <v>47</v>
      </c>
      <c r="D33" s="47">
        <v>1839940</v>
      </c>
      <c r="E33" s="47">
        <v>11967264</v>
      </c>
      <c r="F33" s="47">
        <v>0</v>
      </c>
      <c r="G33" s="47">
        <v>742937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1665100</v>
      </c>
      <c r="N33" s="47">
        <f t="shared" si="7"/>
        <v>16215241</v>
      </c>
      <c r="O33" s="48">
        <f t="shared" si="2"/>
        <v>11.057147864225835</v>
      </c>
      <c r="P33" s="9"/>
    </row>
    <row r="34" spans="1:16">
      <c r="A34" s="13"/>
      <c r="B34" s="45">
        <v>559</v>
      </c>
      <c r="C34" s="21" t="s">
        <v>48</v>
      </c>
      <c r="D34" s="47">
        <v>45308287</v>
      </c>
      <c r="E34" s="47">
        <v>10562736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55871023</v>
      </c>
      <c r="O34" s="48">
        <f t="shared" si="2"/>
        <v>38.098364534733861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72150618</v>
      </c>
      <c r="E35" s="31">
        <f t="shared" si="9"/>
        <v>21668489</v>
      </c>
      <c r="F35" s="31">
        <f t="shared" si="9"/>
        <v>0</v>
      </c>
      <c r="G35" s="31">
        <f t="shared" si="9"/>
        <v>4632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93823739</v>
      </c>
      <c r="O35" s="43">
        <f t="shared" si="2"/>
        <v>63.978263122794914</v>
      </c>
      <c r="P35" s="10"/>
    </row>
    <row r="36" spans="1:16">
      <c r="A36" s="12"/>
      <c r="B36" s="44">
        <v>562</v>
      </c>
      <c r="C36" s="20" t="s">
        <v>128</v>
      </c>
      <c r="D36" s="47">
        <v>29518261</v>
      </c>
      <c r="E36" s="47">
        <v>7919644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37437905</v>
      </c>
      <c r="O36" s="48">
        <f t="shared" si="2"/>
        <v>25.528849760039932</v>
      </c>
      <c r="P36" s="9"/>
    </row>
    <row r="37" spans="1:16">
      <c r="A37" s="12"/>
      <c r="B37" s="44">
        <v>563</v>
      </c>
      <c r="C37" s="20" t="s">
        <v>129</v>
      </c>
      <c r="D37" s="47">
        <v>4164841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4164841</v>
      </c>
      <c r="O37" s="48">
        <f t="shared" ref="O37:O68" si="11">(N37/O$73)</f>
        <v>2.8399986634790189</v>
      </c>
      <c r="P37" s="9"/>
    </row>
    <row r="38" spans="1:16">
      <c r="A38" s="12"/>
      <c r="B38" s="44">
        <v>564</v>
      </c>
      <c r="C38" s="20" t="s">
        <v>130</v>
      </c>
      <c r="D38" s="47">
        <v>4508357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4508357</v>
      </c>
      <c r="O38" s="48">
        <f t="shared" si="11"/>
        <v>3.074241694817708</v>
      </c>
      <c r="P38" s="9"/>
    </row>
    <row r="39" spans="1:16">
      <c r="A39" s="12"/>
      <c r="B39" s="44">
        <v>565</v>
      </c>
      <c r="C39" s="20" t="s">
        <v>131</v>
      </c>
      <c r="D39" s="47">
        <v>892101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892101</v>
      </c>
      <c r="O39" s="48">
        <f t="shared" si="11"/>
        <v>0.60832229794325787</v>
      </c>
      <c r="P39" s="9"/>
    </row>
    <row r="40" spans="1:16">
      <c r="A40" s="12"/>
      <c r="B40" s="44">
        <v>569</v>
      </c>
      <c r="C40" s="20" t="s">
        <v>54</v>
      </c>
      <c r="D40" s="47">
        <v>33067058</v>
      </c>
      <c r="E40" s="47">
        <v>13748845</v>
      </c>
      <c r="F40" s="47">
        <v>0</v>
      </c>
      <c r="G40" s="47">
        <v>4632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46820535</v>
      </c>
      <c r="O40" s="48">
        <f t="shared" si="11"/>
        <v>31.926850706514994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58535134</v>
      </c>
      <c r="E41" s="31">
        <f t="shared" si="12"/>
        <v>52148293</v>
      </c>
      <c r="F41" s="31">
        <f t="shared" si="12"/>
        <v>0</v>
      </c>
      <c r="G41" s="31">
        <f t="shared" si="12"/>
        <v>15881861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126565288</v>
      </c>
      <c r="O41" s="43">
        <f t="shared" si="11"/>
        <v>86.304674959461138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44603461</v>
      </c>
      <c r="F42" s="47">
        <v>0</v>
      </c>
      <c r="G42" s="47">
        <v>1678984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46282445</v>
      </c>
      <c r="O42" s="48">
        <f t="shared" si="11"/>
        <v>31.5599279642467</v>
      </c>
      <c r="P42" s="9"/>
    </row>
    <row r="43" spans="1:16">
      <c r="A43" s="12"/>
      <c r="B43" s="44">
        <v>572</v>
      </c>
      <c r="C43" s="20" t="s">
        <v>132</v>
      </c>
      <c r="D43" s="47">
        <v>58535134</v>
      </c>
      <c r="E43" s="47">
        <v>7544832</v>
      </c>
      <c r="F43" s="47">
        <v>0</v>
      </c>
      <c r="G43" s="47">
        <v>14202877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80282843</v>
      </c>
      <c r="O43" s="48">
        <f t="shared" si="11"/>
        <v>54.744746995214435</v>
      </c>
      <c r="P43" s="9"/>
    </row>
    <row r="44" spans="1:16" ht="15.75">
      <c r="A44" s="28" t="s">
        <v>133</v>
      </c>
      <c r="B44" s="29"/>
      <c r="C44" s="30"/>
      <c r="D44" s="31">
        <f t="shared" ref="D44:M44" si="13">SUM(D45:D48)</f>
        <v>166696418</v>
      </c>
      <c r="E44" s="31">
        <f t="shared" si="13"/>
        <v>142908617</v>
      </c>
      <c r="F44" s="31">
        <f t="shared" si="13"/>
        <v>69317980</v>
      </c>
      <c r="G44" s="31">
        <f t="shared" si="13"/>
        <v>10023708</v>
      </c>
      <c r="H44" s="31">
        <f t="shared" si="13"/>
        <v>0</v>
      </c>
      <c r="I44" s="31">
        <f t="shared" si="13"/>
        <v>6551636</v>
      </c>
      <c r="J44" s="31">
        <f t="shared" si="13"/>
        <v>14735</v>
      </c>
      <c r="K44" s="31">
        <f t="shared" si="13"/>
        <v>0</v>
      </c>
      <c r="L44" s="31">
        <f t="shared" si="13"/>
        <v>0</v>
      </c>
      <c r="M44" s="31">
        <f t="shared" si="13"/>
        <v>42037286</v>
      </c>
      <c r="N44" s="31">
        <f>SUM(D44:M44)</f>
        <v>437550380</v>
      </c>
      <c r="O44" s="43">
        <f t="shared" si="11"/>
        <v>298.3649302349686</v>
      </c>
      <c r="P44" s="9"/>
    </row>
    <row r="45" spans="1:16">
      <c r="A45" s="12"/>
      <c r="B45" s="44">
        <v>581</v>
      </c>
      <c r="C45" s="20" t="s">
        <v>134</v>
      </c>
      <c r="D45" s="47">
        <v>166696418</v>
      </c>
      <c r="E45" s="47">
        <v>142908617</v>
      </c>
      <c r="F45" s="47">
        <v>0</v>
      </c>
      <c r="G45" s="47">
        <v>10023708</v>
      </c>
      <c r="H45" s="47">
        <v>0</v>
      </c>
      <c r="I45" s="47">
        <v>215226</v>
      </c>
      <c r="J45" s="47">
        <v>14735</v>
      </c>
      <c r="K45" s="47">
        <v>0</v>
      </c>
      <c r="L45" s="47">
        <v>0</v>
      </c>
      <c r="M45" s="47">
        <v>0</v>
      </c>
      <c r="N45" s="47">
        <f>SUM(D45:M45)</f>
        <v>319858704</v>
      </c>
      <c r="O45" s="48">
        <f t="shared" si="11"/>
        <v>218.11115763173936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69317980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5" si="14">SUM(D46:M46)</f>
        <v>69317980</v>
      </c>
      <c r="O46" s="48">
        <f t="shared" si="11"/>
        <v>47.267823802893162</v>
      </c>
      <c r="P46" s="9"/>
    </row>
    <row r="47" spans="1:16">
      <c r="A47" s="12"/>
      <c r="B47" s="44">
        <v>590</v>
      </c>
      <c r="C47" s="20" t="s">
        <v>135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711187</v>
      </c>
      <c r="J47" s="47">
        <v>0</v>
      </c>
      <c r="K47" s="47">
        <v>0</v>
      </c>
      <c r="L47" s="47">
        <v>0</v>
      </c>
      <c r="M47" s="47">
        <v>42037286</v>
      </c>
      <c r="N47" s="47">
        <f t="shared" si="14"/>
        <v>42748473</v>
      </c>
      <c r="O47" s="48">
        <f t="shared" si="11"/>
        <v>29.150117900243711</v>
      </c>
      <c r="P47" s="9"/>
    </row>
    <row r="48" spans="1:16">
      <c r="A48" s="12"/>
      <c r="B48" s="44">
        <v>591</v>
      </c>
      <c r="C48" s="20" t="s">
        <v>136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5625223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5625223</v>
      </c>
      <c r="O48" s="48">
        <f t="shared" si="11"/>
        <v>3.8358309000923292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SUM(D50:D70)</f>
        <v>71018169</v>
      </c>
      <c r="E49" s="31">
        <f t="shared" si="15"/>
        <v>6019713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77037882</v>
      </c>
      <c r="O49" s="43">
        <f t="shared" si="11"/>
        <v>52.532013086995242</v>
      </c>
      <c r="P49" s="9"/>
    </row>
    <row r="50" spans="1:16">
      <c r="A50" s="12"/>
      <c r="B50" s="44">
        <v>601</v>
      </c>
      <c r="C50" s="20" t="s">
        <v>137</v>
      </c>
      <c r="D50" s="47">
        <v>3119587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4"/>
        <v>3119587</v>
      </c>
      <c r="O50" s="48">
        <f t="shared" si="11"/>
        <v>2.1272415707121883</v>
      </c>
      <c r="P50" s="9"/>
    </row>
    <row r="51" spans="1:16">
      <c r="A51" s="12"/>
      <c r="B51" s="44">
        <v>602</v>
      </c>
      <c r="C51" s="20" t="s">
        <v>138</v>
      </c>
      <c r="D51" s="47">
        <v>12000</v>
      </c>
      <c r="E51" s="47">
        <v>334865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346865</v>
      </c>
      <c r="O51" s="48">
        <f t="shared" si="11"/>
        <v>0.23652670928077441</v>
      </c>
      <c r="P51" s="9"/>
    </row>
    <row r="52" spans="1:16">
      <c r="A52" s="12"/>
      <c r="B52" s="44">
        <v>603</v>
      </c>
      <c r="C52" s="20" t="s">
        <v>139</v>
      </c>
      <c r="D52" s="47">
        <v>12000</v>
      </c>
      <c r="E52" s="47">
        <v>221794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233794</v>
      </c>
      <c r="O52" s="48">
        <f t="shared" si="11"/>
        <v>0.15942376852547641</v>
      </c>
      <c r="P52" s="9"/>
    </row>
    <row r="53" spans="1:16">
      <c r="A53" s="12"/>
      <c r="B53" s="44">
        <v>604</v>
      </c>
      <c r="C53" s="20" t="s">
        <v>140</v>
      </c>
      <c r="D53" s="47">
        <v>2565795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2565795</v>
      </c>
      <c r="O53" s="48">
        <f t="shared" si="11"/>
        <v>1.7496116588271073</v>
      </c>
      <c r="P53" s="9"/>
    </row>
    <row r="54" spans="1:16">
      <c r="A54" s="12"/>
      <c r="B54" s="44">
        <v>605</v>
      </c>
      <c r="C54" s="20" t="s">
        <v>141</v>
      </c>
      <c r="D54" s="47">
        <v>360748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360748</v>
      </c>
      <c r="O54" s="48">
        <f t="shared" si="11"/>
        <v>0.24599350559906824</v>
      </c>
      <c r="P54" s="9"/>
    </row>
    <row r="55" spans="1:16">
      <c r="A55" s="12"/>
      <c r="B55" s="44">
        <v>608</v>
      </c>
      <c r="C55" s="20" t="s">
        <v>142</v>
      </c>
      <c r="D55" s="47">
        <v>616011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616011</v>
      </c>
      <c r="O55" s="48">
        <f t="shared" si="11"/>
        <v>0.42005695215936784</v>
      </c>
      <c r="P55" s="9"/>
    </row>
    <row r="56" spans="1:16">
      <c r="A56" s="12"/>
      <c r="B56" s="44">
        <v>614</v>
      </c>
      <c r="C56" s="20" t="s">
        <v>143</v>
      </c>
      <c r="D56" s="47">
        <v>3917526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3" si="16">SUM(D56:M56)</f>
        <v>3917526</v>
      </c>
      <c r="O56" s="48">
        <f t="shared" si="11"/>
        <v>2.6713549458777193</v>
      </c>
      <c r="P56" s="9"/>
    </row>
    <row r="57" spans="1:16">
      <c r="A57" s="12"/>
      <c r="B57" s="44">
        <v>622</v>
      </c>
      <c r="C57" s="20" t="s">
        <v>72</v>
      </c>
      <c r="D57" s="47">
        <v>657671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6"/>
        <v>657671</v>
      </c>
      <c r="O57" s="48">
        <f t="shared" si="11"/>
        <v>0.44846484199730785</v>
      </c>
      <c r="P57" s="9"/>
    </row>
    <row r="58" spans="1:16">
      <c r="A58" s="12"/>
      <c r="B58" s="44">
        <v>623</v>
      </c>
      <c r="C58" s="20" t="s">
        <v>73</v>
      </c>
      <c r="D58" s="47">
        <v>1384458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1384458</v>
      </c>
      <c r="O58" s="48">
        <f t="shared" si="11"/>
        <v>0.94405977794658558</v>
      </c>
      <c r="P58" s="9"/>
    </row>
    <row r="59" spans="1:16">
      <c r="A59" s="12"/>
      <c r="B59" s="44">
        <v>634</v>
      </c>
      <c r="C59" s="20" t="s">
        <v>144</v>
      </c>
      <c r="D59" s="47">
        <v>4139491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4139491</v>
      </c>
      <c r="O59" s="48">
        <f t="shared" si="11"/>
        <v>2.8227125375214626</v>
      </c>
      <c r="P59" s="9"/>
    </row>
    <row r="60" spans="1:16">
      <c r="A60" s="12"/>
      <c r="B60" s="44">
        <v>654</v>
      </c>
      <c r="C60" s="20" t="s">
        <v>145</v>
      </c>
      <c r="D60" s="47">
        <v>3036931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3036931</v>
      </c>
      <c r="O60" s="48">
        <f t="shared" si="11"/>
        <v>2.0708785716136582</v>
      </c>
      <c r="P60" s="9"/>
    </row>
    <row r="61" spans="1:16">
      <c r="A61" s="12"/>
      <c r="B61" s="44">
        <v>674</v>
      </c>
      <c r="C61" s="20" t="s">
        <v>146</v>
      </c>
      <c r="D61" s="47">
        <v>1549144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1549144</v>
      </c>
      <c r="O61" s="48">
        <f t="shared" si="11"/>
        <v>1.0563589077077711</v>
      </c>
      <c r="P61" s="9"/>
    </row>
    <row r="62" spans="1:16">
      <c r="A62" s="12"/>
      <c r="B62" s="44">
        <v>685</v>
      </c>
      <c r="C62" s="20" t="s">
        <v>77</v>
      </c>
      <c r="D62" s="47">
        <v>217118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217118</v>
      </c>
      <c r="O62" s="48">
        <f t="shared" si="11"/>
        <v>0.14805242980878203</v>
      </c>
      <c r="P62" s="9"/>
    </row>
    <row r="63" spans="1:16">
      <c r="A63" s="12"/>
      <c r="B63" s="44">
        <v>694</v>
      </c>
      <c r="C63" s="20" t="s">
        <v>149</v>
      </c>
      <c r="D63" s="47">
        <v>1328152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1328152</v>
      </c>
      <c r="O63" s="48">
        <f t="shared" si="11"/>
        <v>0.90566480326547538</v>
      </c>
      <c r="P63" s="9"/>
    </row>
    <row r="64" spans="1:16">
      <c r="A64" s="12"/>
      <c r="B64" s="44">
        <v>704</v>
      </c>
      <c r="C64" s="20" t="s">
        <v>79</v>
      </c>
      <c r="D64" s="47">
        <v>154530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70" si="17">SUM(D64:M64)</f>
        <v>154530</v>
      </c>
      <c r="O64" s="48">
        <f t="shared" si="11"/>
        <v>0.10537376900280533</v>
      </c>
      <c r="P64" s="9"/>
    </row>
    <row r="65" spans="1:119">
      <c r="A65" s="12"/>
      <c r="B65" s="44">
        <v>711</v>
      </c>
      <c r="C65" s="20" t="s">
        <v>110</v>
      </c>
      <c r="D65" s="47">
        <v>31960149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7"/>
        <v>31960149</v>
      </c>
      <c r="O65" s="48">
        <f t="shared" si="11"/>
        <v>21.793576380128389</v>
      </c>
      <c r="P65" s="9"/>
    </row>
    <row r="66" spans="1:119">
      <c r="A66" s="12"/>
      <c r="B66" s="44">
        <v>713</v>
      </c>
      <c r="C66" s="20" t="s">
        <v>150</v>
      </c>
      <c r="D66" s="47">
        <v>4710052</v>
      </c>
      <c r="E66" s="47">
        <v>5015699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7"/>
        <v>9725751</v>
      </c>
      <c r="O66" s="48">
        <f t="shared" si="11"/>
        <v>6.631974627922105</v>
      </c>
      <c r="P66" s="9"/>
    </row>
    <row r="67" spans="1:119">
      <c r="A67" s="12"/>
      <c r="B67" s="44">
        <v>714</v>
      </c>
      <c r="C67" s="20" t="s">
        <v>112</v>
      </c>
      <c r="D67" s="47">
        <v>0</v>
      </c>
      <c r="E67" s="47">
        <v>447355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447355</v>
      </c>
      <c r="O67" s="48">
        <f t="shared" si="11"/>
        <v>0.30505068551252168</v>
      </c>
      <c r="P67" s="9"/>
    </row>
    <row r="68" spans="1:119">
      <c r="A68" s="12"/>
      <c r="B68" s="44">
        <v>724</v>
      </c>
      <c r="C68" s="20" t="s">
        <v>151</v>
      </c>
      <c r="D68" s="47">
        <v>2577092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2577092</v>
      </c>
      <c r="O68" s="48">
        <f t="shared" si="11"/>
        <v>1.7573150657281926</v>
      </c>
      <c r="P68" s="9"/>
    </row>
    <row r="69" spans="1:119">
      <c r="A69" s="12"/>
      <c r="B69" s="44">
        <v>744</v>
      </c>
      <c r="C69" s="20" t="s">
        <v>152</v>
      </c>
      <c r="D69" s="47">
        <v>2082337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2082337</v>
      </c>
      <c r="O69" s="48">
        <f>(N69/O$73)</f>
        <v>1.4199423932181108</v>
      </c>
      <c r="P69" s="9"/>
    </row>
    <row r="70" spans="1:119" ht="15.75" thickBot="1">
      <c r="A70" s="12"/>
      <c r="B70" s="44">
        <v>764</v>
      </c>
      <c r="C70" s="20" t="s">
        <v>153</v>
      </c>
      <c r="D70" s="47">
        <v>6617377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7"/>
        <v>6617377</v>
      </c>
      <c r="O70" s="48">
        <f>(N70/O$73)</f>
        <v>4.5123791846403734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SUM(D5,D12,D21,D25,D29,D35,D41,D44,D49)</f>
        <v>1367885532</v>
      </c>
      <c r="E71" s="15">
        <f t="shared" si="18"/>
        <v>920018958</v>
      </c>
      <c r="F71" s="15">
        <f t="shared" si="18"/>
        <v>164066143</v>
      </c>
      <c r="G71" s="15">
        <f t="shared" si="18"/>
        <v>148545874</v>
      </c>
      <c r="H71" s="15">
        <f t="shared" si="18"/>
        <v>0</v>
      </c>
      <c r="I71" s="15">
        <f t="shared" si="18"/>
        <v>275355024</v>
      </c>
      <c r="J71" s="15">
        <f t="shared" si="18"/>
        <v>143348687</v>
      </c>
      <c r="K71" s="15">
        <f t="shared" si="18"/>
        <v>0</v>
      </c>
      <c r="L71" s="15">
        <f t="shared" si="18"/>
        <v>0</v>
      </c>
      <c r="M71" s="15">
        <f t="shared" si="18"/>
        <v>318691500</v>
      </c>
      <c r="N71" s="15">
        <f>SUM(D71:M71)</f>
        <v>3337911718</v>
      </c>
      <c r="O71" s="37">
        <f>(N71/O$73)</f>
        <v>2276.1168596666607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9" t="s">
        <v>171</v>
      </c>
      <c r="M73" s="49"/>
      <c r="N73" s="49"/>
      <c r="O73" s="41">
        <v>1466494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95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238994070</v>
      </c>
      <c r="E5" s="26">
        <f t="shared" si="0"/>
        <v>9887734</v>
      </c>
      <c r="F5" s="26">
        <f t="shared" si="0"/>
        <v>107592867</v>
      </c>
      <c r="G5" s="26">
        <f t="shared" si="0"/>
        <v>42795411</v>
      </c>
      <c r="H5" s="26">
        <f t="shared" si="0"/>
        <v>0</v>
      </c>
      <c r="I5" s="26">
        <f t="shared" si="0"/>
        <v>0</v>
      </c>
      <c r="J5" s="26">
        <f t="shared" si="0"/>
        <v>144302836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543572918</v>
      </c>
      <c r="O5" s="32">
        <f t="shared" ref="O5:O36" si="2">(N5/O$72)</f>
        <v>375.43273817787252</v>
      </c>
      <c r="P5" s="6"/>
    </row>
    <row r="6" spans="1:133">
      <c r="A6" s="12"/>
      <c r="B6" s="44">
        <v>511</v>
      </c>
      <c r="C6" s="20" t="s">
        <v>20</v>
      </c>
      <c r="D6" s="47">
        <v>30235748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30235748</v>
      </c>
      <c r="O6" s="48">
        <f t="shared" si="2"/>
        <v>20.883103787183401</v>
      </c>
      <c r="P6" s="9"/>
    </row>
    <row r="7" spans="1:133">
      <c r="A7" s="12"/>
      <c r="B7" s="44">
        <v>513</v>
      </c>
      <c r="C7" s="20" t="s">
        <v>21</v>
      </c>
      <c r="D7" s="47">
        <v>106360011</v>
      </c>
      <c r="E7" s="47">
        <v>3175922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109535933</v>
      </c>
      <c r="O7" s="48">
        <f t="shared" si="2"/>
        <v>75.653833907630386</v>
      </c>
      <c r="P7" s="9"/>
    </row>
    <row r="8" spans="1:133">
      <c r="A8" s="12"/>
      <c r="B8" s="44">
        <v>514</v>
      </c>
      <c r="C8" s="20" t="s">
        <v>22</v>
      </c>
      <c r="D8" s="47">
        <v>5777521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5777521</v>
      </c>
      <c r="O8" s="48">
        <f t="shared" si="2"/>
        <v>3.9903947696492126</v>
      </c>
      <c r="P8" s="9"/>
    </row>
    <row r="9" spans="1:133">
      <c r="A9" s="12"/>
      <c r="B9" s="44">
        <v>515</v>
      </c>
      <c r="C9" s="20" t="s">
        <v>23</v>
      </c>
      <c r="D9" s="47">
        <v>8845225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8845225</v>
      </c>
      <c r="O9" s="48">
        <f t="shared" si="2"/>
        <v>6.1091841252278369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107592867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107592867</v>
      </c>
      <c r="O10" s="48">
        <f t="shared" si="2"/>
        <v>74.311804964164281</v>
      </c>
      <c r="P10" s="9"/>
    </row>
    <row r="11" spans="1:133">
      <c r="A11" s="12"/>
      <c r="B11" s="44">
        <v>519</v>
      </c>
      <c r="C11" s="20" t="s">
        <v>119</v>
      </c>
      <c r="D11" s="47">
        <v>87775565</v>
      </c>
      <c r="E11" s="47">
        <v>6711812</v>
      </c>
      <c r="F11" s="47">
        <v>0</v>
      </c>
      <c r="G11" s="47">
        <v>42795411</v>
      </c>
      <c r="H11" s="47">
        <v>0</v>
      </c>
      <c r="I11" s="47">
        <v>0</v>
      </c>
      <c r="J11" s="47">
        <v>144302836</v>
      </c>
      <c r="K11" s="47">
        <v>0</v>
      </c>
      <c r="L11" s="47">
        <v>0</v>
      </c>
      <c r="M11" s="47">
        <v>0</v>
      </c>
      <c r="N11" s="47">
        <f t="shared" si="1"/>
        <v>281585624</v>
      </c>
      <c r="O11" s="48">
        <f t="shared" si="2"/>
        <v>194.48441662401743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655729460</v>
      </c>
      <c r="E12" s="31">
        <f t="shared" si="3"/>
        <v>326997501</v>
      </c>
      <c r="F12" s="31">
        <f t="shared" si="3"/>
        <v>0</v>
      </c>
      <c r="G12" s="31">
        <f t="shared" si="3"/>
        <v>5427784</v>
      </c>
      <c r="H12" s="31">
        <f t="shared" si="3"/>
        <v>0</v>
      </c>
      <c r="I12" s="31">
        <f t="shared" si="3"/>
        <v>36368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988191113</v>
      </c>
      <c r="O12" s="43">
        <f t="shared" si="2"/>
        <v>682.5198296516852</v>
      </c>
      <c r="P12" s="10"/>
    </row>
    <row r="13" spans="1:133">
      <c r="A13" s="12"/>
      <c r="B13" s="44">
        <v>521</v>
      </c>
      <c r="C13" s="20" t="s">
        <v>27</v>
      </c>
      <c r="D13" s="47">
        <v>469727552</v>
      </c>
      <c r="E13" s="47">
        <v>1815828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471543380</v>
      </c>
      <c r="O13" s="48">
        <f t="shared" si="2"/>
        <v>325.68366903637582</v>
      </c>
      <c r="P13" s="9"/>
    </row>
    <row r="14" spans="1:133">
      <c r="A14" s="12"/>
      <c r="B14" s="44">
        <v>522</v>
      </c>
      <c r="C14" s="20" t="s">
        <v>28</v>
      </c>
      <c r="D14" s="47">
        <v>41135</v>
      </c>
      <c r="E14" s="47">
        <v>300067618</v>
      </c>
      <c r="F14" s="47">
        <v>0</v>
      </c>
      <c r="G14" s="47">
        <v>5308454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305417207</v>
      </c>
      <c r="O14" s="48">
        <f t="shared" si="2"/>
        <v>210.94431770540876</v>
      </c>
      <c r="P14" s="9"/>
    </row>
    <row r="15" spans="1:133">
      <c r="A15" s="12"/>
      <c r="B15" s="44">
        <v>523</v>
      </c>
      <c r="C15" s="20" t="s">
        <v>120</v>
      </c>
      <c r="D15" s="47">
        <v>169703209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169703209</v>
      </c>
      <c r="O15" s="48">
        <f t="shared" si="2"/>
        <v>117.20992404636645</v>
      </c>
      <c r="P15" s="9"/>
    </row>
    <row r="16" spans="1:133">
      <c r="A16" s="12"/>
      <c r="B16" s="44">
        <v>524</v>
      </c>
      <c r="C16" s="20" t="s">
        <v>30</v>
      </c>
      <c r="D16" s="47">
        <v>3850959</v>
      </c>
      <c r="E16" s="47">
        <v>17013776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20864735</v>
      </c>
      <c r="O16" s="48">
        <f t="shared" si="2"/>
        <v>14.410770538803211</v>
      </c>
      <c r="P16" s="9"/>
    </row>
    <row r="17" spans="1:16">
      <c r="A17" s="12"/>
      <c r="B17" s="44">
        <v>525</v>
      </c>
      <c r="C17" s="20" t="s">
        <v>31</v>
      </c>
      <c r="D17" s="47">
        <v>3028795</v>
      </c>
      <c r="E17" s="47">
        <v>5321240</v>
      </c>
      <c r="F17" s="47">
        <v>0</v>
      </c>
      <c r="G17" s="47">
        <v>45400</v>
      </c>
      <c r="H17" s="47">
        <v>0</v>
      </c>
      <c r="I17" s="47">
        <v>36368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8431803</v>
      </c>
      <c r="O17" s="48">
        <f t="shared" si="2"/>
        <v>5.8236434951794269</v>
      </c>
      <c r="P17" s="9"/>
    </row>
    <row r="18" spans="1:16">
      <c r="A18" s="12"/>
      <c r="B18" s="44">
        <v>527</v>
      </c>
      <c r="C18" s="20" t="s">
        <v>32</v>
      </c>
      <c r="D18" s="47">
        <v>4032305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4032305</v>
      </c>
      <c r="O18" s="48">
        <f t="shared" si="2"/>
        <v>2.7850160616690736</v>
      </c>
      <c r="P18" s="9"/>
    </row>
    <row r="19" spans="1:16">
      <c r="A19" s="12"/>
      <c r="B19" s="44">
        <v>528</v>
      </c>
      <c r="C19" s="20" t="s">
        <v>33</v>
      </c>
      <c r="D19" s="47">
        <v>820782</v>
      </c>
      <c r="E19" s="47">
        <v>590453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1411235</v>
      </c>
      <c r="O19" s="48">
        <f t="shared" si="2"/>
        <v>0.97470606558520623</v>
      </c>
      <c r="P19" s="9"/>
    </row>
    <row r="20" spans="1:16">
      <c r="A20" s="12"/>
      <c r="B20" s="44">
        <v>529</v>
      </c>
      <c r="C20" s="20" t="s">
        <v>34</v>
      </c>
      <c r="D20" s="47">
        <v>4524723</v>
      </c>
      <c r="E20" s="47">
        <v>2188586</v>
      </c>
      <c r="F20" s="47">
        <v>0</v>
      </c>
      <c r="G20" s="47">
        <v>73930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6787239</v>
      </c>
      <c r="O20" s="48">
        <f t="shared" si="2"/>
        <v>4.6877827022972571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12879717</v>
      </c>
      <c r="E21" s="31">
        <f t="shared" si="5"/>
        <v>7135888</v>
      </c>
      <c r="F21" s="31">
        <f t="shared" si="5"/>
        <v>0</v>
      </c>
      <c r="G21" s="31">
        <f t="shared" si="5"/>
        <v>5828376</v>
      </c>
      <c r="H21" s="31">
        <f t="shared" si="5"/>
        <v>0</v>
      </c>
      <c r="I21" s="31">
        <f t="shared" si="5"/>
        <v>207313931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266696881</v>
      </c>
      <c r="N21" s="42">
        <f>SUM(D21:M21)</f>
        <v>499854793</v>
      </c>
      <c r="O21" s="43">
        <f t="shared" si="2"/>
        <v>345.23768093119696</v>
      </c>
      <c r="P21" s="10"/>
    </row>
    <row r="22" spans="1:16">
      <c r="A22" s="12"/>
      <c r="B22" s="44">
        <v>534</v>
      </c>
      <c r="C22" s="20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266696881</v>
      </c>
      <c r="N22" s="47">
        <f>SUM(D22:M22)</f>
        <v>266696881</v>
      </c>
      <c r="O22" s="48">
        <f t="shared" si="2"/>
        <v>184.20112000011051</v>
      </c>
      <c r="P22" s="9"/>
    </row>
    <row r="23" spans="1:16">
      <c r="A23" s="12"/>
      <c r="B23" s="44">
        <v>536</v>
      </c>
      <c r="C23" s="20" t="s">
        <v>122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207313931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207313931</v>
      </c>
      <c r="O23" s="48">
        <f t="shared" si="2"/>
        <v>143.18674496169166</v>
      </c>
      <c r="P23" s="9"/>
    </row>
    <row r="24" spans="1:16">
      <c r="A24" s="12"/>
      <c r="B24" s="44">
        <v>537</v>
      </c>
      <c r="C24" s="20" t="s">
        <v>123</v>
      </c>
      <c r="D24" s="47">
        <v>12879717</v>
      </c>
      <c r="E24" s="47">
        <v>7135888</v>
      </c>
      <c r="F24" s="47">
        <v>0</v>
      </c>
      <c r="G24" s="47">
        <v>5828376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25843981</v>
      </c>
      <c r="O24" s="48">
        <f t="shared" si="2"/>
        <v>17.849815969394768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4235000</v>
      </c>
      <c r="E25" s="31">
        <f t="shared" si="6"/>
        <v>147714340</v>
      </c>
      <c r="F25" s="31">
        <f t="shared" si="6"/>
        <v>0</v>
      </c>
      <c r="G25" s="31">
        <f t="shared" si="6"/>
        <v>66462130</v>
      </c>
      <c r="H25" s="31">
        <f t="shared" si="6"/>
        <v>0</v>
      </c>
      <c r="I25" s="31">
        <f t="shared" si="6"/>
        <v>73504898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291916368</v>
      </c>
      <c r="O25" s="43">
        <f t="shared" si="2"/>
        <v>201.61961298664164</v>
      </c>
      <c r="P25" s="10"/>
    </row>
    <row r="26" spans="1:16">
      <c r="A26" s="12"/>
      <c r="B26" s="44">
        <v>541</v>
      </c>
      <c r="C26" s="20" t="s">
        <v>124</v>
      </c>
      <c r="D26" s="47">
        <v>0</v>
      </c>
      <c r="E26" s="47">
        <v>41639760</v>
      </c>
      <c r="F26" s="47">
        <v>0</v>
      </c>
      <c r="G26" s="47">
        <v>66462130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108101890</v>
      </c>
      <c r="O26" s="48">
        <f t="shared" si="2"/>
        <v>74.663374905118388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73504898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73504898</v>
      </c>
      <c r="O27" s="48">
        <f t="shared" si="2"/>
        <v>50.768064801979754</v>
      </c>
      <c r="P27" s="9"/>
    </row>
    <row r="28" spans="1:16">
      <c r="A28" s="12"/>
      <c r="B28" s="44">
        <v>544</v>
      </c>
      <c r="C28" s="20" t="s">
        <v>125</v>
      </c>
      <c r="D28" s="47">
        <v>4235000</v>
      </c>
      <c r="E28" s="47">
        <v>106074580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110309580</v>
      </c>
      <c r="O28" s="48">
        <f t="shared" si="2"/>
        <v>76.188173279543491</v>
      </c>
      <c r="P28" s="9"/>
    </row>
    <row r="29" spans="1:16" ht="15.75">
      <c r="A29" s="28" t="s">
        <v>43</v>
      </c>
      <c r="B29" s="29"/>
      <c r="C29" s="30"/>
      <c r="D29" s="31">
        <f>SUM(D30:D34)</f>
        <v>44165609</v>
      </c>
      <c r="E29" s="31">
        <f t="shared" ref="E29:M29" si="8">SUM(E30:E34)</f>
        <v>65705392</v>
      </c>
      <c r="F29" s="31">
        <f t="shared" si="8"/>
        <v>0</v>
      </c>
      <c r="G29" s="31">
        <f t="shared" si="8"/>
        <v>193877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4758456</v>
      </c>
      <c r="N29" s="31">
        <f t="shared" si="7"/>
        <v>114823334</v>
      </c>
      <c r="O29" s="43">
        <f t="shared" si="2"/>
        <v>79.305714583691625</v>
      </c>
      <c r="P29" s="10"/>
    </row>
    <row r="30" spans="1:16">
      <c r="A30" s="13"/>
      <c r="B30" s="45">
        <v>551</v>
      </c>
      <c r="C30" s="21" t="s">
        <v>126</v>
      </c>
      <c r="D30" s="47">
        <v>463372</v>
      </c>
      <c r="E30" s="47">
        <v>233403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696775</v>
      </c>
      <c r="O30" s="48">
        <f t="shared" si="2"/>
        <v>0.4812457307593222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36480666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36480666</v>
      </c>
      <c r="O31" s="48">
        <f t="shared" si="2"/>
        <v>25.19631842094903</v>
      </c>
      <c r="P31" s="9"/>
    </row>
    <row r="32" spans="1:16">
      <c r="A32" s="13"/>
      <c r="B32" s="45">
        <v>553</v>
      </c>
      <c r="C32" s="21" t="s">
        <v>127</v>
      </c>
      <c r="D32" s="47">
        <v>286460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286460</v>
      </c>
      <c r="O32" s="48">
        <f t="shared" si="2"/>
        <v>0.19785103086837996</v>
      </c>
      <c r="P32" s="9"/>
    </row>
    <row r="33" spans="1:16">
      <c r="A33" s="13"/>
      <c r="B33" s="45">
        <v>554</v>
      </c>
      <c r="C33" s="21" t="s">
        <v>47</v>
      </c>
      <c r="D33" s="47">
        <v>1700048</v>
      </c>
      <c r="E33" s="47">
        <v>19234564</v>
      </c>
      <c r="F33" s="47">
        <v>0</v>
      </c>
      <c r="G33" s="47">
        <v>193877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4758456</v>
      </c>
      <c r="N33" s="47">
        <f t="shared" si="7"/>
        <v>25886945</v>
      </c>
      <c r="O33" s="48">
        <f t="shared" si="2"/>
        <v>17.879490170645305</v>
      </c>
      <c r="P33" s="9"/>
    </row>
    <row r="34" spans="1:16">
      <c r="A34" s="13"/>
      <c r="B34" s="45">
        <v>559</v>
      </c>
      <c r="C34" s="21" t="s">
        <v>48</v>
      </c>
      <c r="D34" s="47">
        <v>41715729</v>
      </c>
      <c r="E34" s="47">
        <v>9756759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51472488</v>
      </c>
      <c r="O34" s="48">
        <f t="shared" si="2"/>
        <v>35.550809230469582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70755960</v>
      </c>
      <c r="E35" s="31">
        <f t="shared" si="9"/>
        <v>21894060</v>
      </c>
      <c r="F35" s="31">
        <f t="shared" si="9"/>
        <v>0</v>
      </c>
      <c r="G35" s="31">
        <f t="shared" si="9"/>
        <v>12442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92662462</v>
      </c>
      <c r="O35" s="43">
        <f t="shared" si="2"/>
        <v>63.999733399085684</v>
      </c>
      <c r="P35" s="10"/>
    </row>
    <row r="36" spans="1:16">
      <c r="A36" s="12"/>
      <c r="B36" s="44">
        <v>562</v>
      </c>
      <c r="C36" s="20" t="s">
        <v>128</v>
      </c>
      <c r="D36" s="47">
        <v>29291451</v>
      </c>
      <c r="E36" s="47">
        <v>7296558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36588009</v>
      </c>
      <c r="O36" s="48">
        <f t="shared" si="2"/>
        <v>25.27045764878714</v>
      </c>
      <c r="P36" s="9"/>
    </row>
    <row r="37" spans="1:16">
      <c r="A37" s="12"/>
      <c r="B37" s="44">
        <v>563</v>
      </c>
      <c r="C37" s="20" t="s">
        <v>129</v>
      </c>
      <c r="D37" s="47">
        <v>4812002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4812002</v>
      </c>
      <c r="O37" s="48">
        <f t="shared" ref="O37:O68" si="11">(N37/O$72)</f>
        <v>3.3235340230423307</v>
      </c>
      <c r="P37" s="9"/>
    </row>
    <row r="38" spans="1:16">
      <c r="A38" s="12"/>
      <c r="B38" s="44">
        <v>564</v>
      </c>
      <c r="C38" s="20" t="s">
        <v>130</v>
      </c>
      <c r="D38" s="47">
        <v>4172443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4172443</v>
      </c>
      <c r="O38" s="48">
        <f t="shared" si="11"/>
        <v>2.881806007084954</v>
      </c>
      <c r="P38" s="9"/>
    </row>
    <row r="39" spans="1:16">
      <c r="A39" s="12"/>
      <c r="B39" s="44">
        <v>565</v>
      </c>
      <c r="C39" s="20" t="s">
        <v>131</v>
      </c>
      <c r="D39" s="47">
        <v>904376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904376</v>
      </c>
      <c r="O39" s="48">
        <f t="shared" si="11"/>
        <v>0.62463074737353208</v>
      </c>
      <c r="P39" s="9"/>
    </row>
    <row r="40" spans="1:16">
      <c r="A40" s="12"/>
      <c r="B40" s="44">
        <v>569</v>
      </c>
      <c r="C40" s="20" t="s">
        <v>54</v>
      </c>
      <c r="D40" s="47">
        <v>31575688</v>
      </c>
      <c r="E40" s="47">
        <v>14597502</v>
      </c>
      <c r="F40" s="47">
        <v>0</v>
      </c>
      <c r="G40" s="47">
        <v>12442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46185632</v>
      </c>
      <c r="O40" s="48">
        <f t="shared" si="11"/>
        <v>31.899304972797729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61332067</v>
      </c>
      <c r="E41" s="31">
        <f t="shared" si="12"/>
        <v>53051283</v>
      </c>
      <c r="F41" s="31">
        <f t="shared" si="12"/>
        <v>0</v>
      </c>
      <c r="G41" s="31">
        <f t="shared" si="12"/>
        <v>11263429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125646779</v>
      </c>
      <c r="O41" s="43">
        <f t="shared" si="11"/>
        <v>86.781207674514818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44817088</v>
      </c>
      <c r="F42" s="47">
        <v>0</v>
      </c>
      <c r="G42" s="47">
        <v>2851713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47668801</v>
      </c>
      <c r="O42" s="48">
        <f t="shared" si="11"/>
        <v>32.923694121726108</v>
      </c>
      <c r="P42" s="9"/>
    </row>
    <row r="43" spans="1:16">
      <c r="A43" s="12"/>
      <c r="B43" s="44">
        <v>572</v>
      </c>
      <c r="C43" s="20" t="s">
        <v>132</v>
      </c>
      <c r="D43" s="47">
        <v>61332067</v>
      </c>
      <c r="E43" s="47">
        <v>8234195</v>
      </c>
      <c r="F43" s="47">
        <v>0</v>
      </c>
      <c r="G43" s="47">
        <v>8411716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77977978</v>
      </c>
      <c r="O43" s="48">
        <f t="shared" si="11"/>
        <v>53.85751355278871</v>
      </c>
      <c r="P43" s="9"/>
    </row>
    <row r="44" spans="1:16" ht="15.75">
      <c r="A44" s="28" t="s">
        <v>133</v>
      </c>
      <c r="B44" s="29"/>
      <c r="C44" s="30"/>
      <c r="D44" s="31">
        <f t="shared" ref="D44:M44" si="13">SUM(D45:D47)</f>
        <v>162508514</v>
      </c>
      <c r="E44" s="31">
        <f t="shared" si="13"/>
        <v>56752563</v>
      </c>
      <c r="F44" s="31">
        <f t="shared" si="13"/>
        <v>72484</v>
      </c>
      <c r="G44" s="31">
        <f t="shared" si="13"/>
        <v>9641187</v>
      </c>
      <c r="H44" s="31">
        <f t="shared" si="13"/>
        <v>0</v>
      </c>
      <c r="I44" s="31">
        <f t="shared" si="13"/>
        <v>7682178</v>
      </c>
      <c r="J44" s="31">
        <f t="shared" si="13"/>
        <v>10014734</v>
      </c>
      <c r="K44" s="31">
        <f t="shared" si="13"/>
        <v>0</v>
      </c>
      <c r="L44" s="31">
        <f t="shared" si="13"/>
        <v>0</v>
      </c>
      <c r="M44" s="31">
        <f t="shared" si="13"/>
        <v>40186440</v>
      </c>
      <c r="N44" s="31">
        <f>SUM(D44:M44)</f>
        <v>286858100</v>
      </c>
      <c r="O44" s="43">
        <f t="shared" si="11"/>
        <v>198.12598896161705</v>
      </c>
      <c r="P44" s="9"/>
    </row>
    <row r="45" spans="1:16">
      <c r="A45" s="12"/>
      <c r="B45" s="44">
        <v>581</v>
      </c>
      <c r="C45" s="20" t="s">
        <v>134</v>
      </c>
      <c r="D45" s="47">
        <v>162402767</v>
      </c>
      <c r="E45" s="47">
        <v>56752563</v>
      </c>
      <c r="F45" s="47">
        <v>72484</v>
      </c>
      <c r="G45" s="47">
        <v>9641187</v>
      </c>
      <c r="H45" s="47">
        <v>0</v>
      </c>
      <c r="I45" s="47">
        <v>251586</v>
      </c>
      <c r="J45" s="47">
        <v>10014734</v>
      </c>
      <c r="K45" s="47">
        <v>0</v>
      </c>
      <c r="L45" s="47">
        <v>0</v>
      </c>
      <c r="M45" s="47">
        <v>0</v>
      </c>
      <c r="N45" s="47">
        <f>SUM(D45:M45)</f>
        <v>239135321</v>
      </c>
      <c r="O45" s="48">
        <f t="shared" si="11"/>
        <v>165.16501353379513</v>
      </c>
      <c r="P45" s="9"/>
    </row>
    <row r="46" spans="1:16">
      <c r="A46" s="12"/>
      <c r="B46" s="44">
        <v>590</v>
      </c>
      <c r="C46" s="20" t="s">
        <v>135</v>
      </c>
      <c r="D46" s="47">
        <v>105747</v>
      </c>
      <c r="E46" s="47">
        <v>0</v>
      </c>
      <c r="F46" s="47">
        <v>0</v>
      </c>
      <c r="G46" s="47">
        <v>0</v>
      </c>
      <c r="H46" s="47">
        <v>0</v>
      </c>
      <c r="I46" s="47">
        <v>144793</v>
      </c>
      <c r="J46" s="47">
        <v>0</v>
      </c>
      <c r="K46" s="47">
        <v>0</v>
      </c>
      <c r="L46" s="47">
        <v>0</v>
      </c>
      <c r="M46" s="47">
        <v>40186440</v>
      </c>
      <c r="N46" s="47">
        <f t="shared" ref="N46:N54" si="14">SUM(D46:M46)</f>
        <v>40436980</v>
      </c>
      <c r="O46" s="48">
        <f t="shared" si="11"/>
        <v>27.928849326970827</v>
      </c>
      <c r="P46" s="9"/>
    </row>
    <row r="47" spans="1:16">
      <c r="A47" s="12"/>
      <c r="B47" s="44">
        <v>591</v>
      </c>
      <c r="C47" s="20" t="s">
        <v>136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7285799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4"/>
        <v>7285799</v>
      </c>
      <c r="O47" s="48">
        <f t="shared" si="11"/>
        <v>5.0321261008511202</v>
      </c>
      <c r="P47" s="9"/>
    </row>
    <row r="48" spans="1:16" ht="15.75">
      <c r="A48" s="28" t="s">
        <v>64</v>
      </c>
      <c r="B48" s="29"/>
      <c r="C48" s="30"/>
      <c r="D48" s="31">
        <f t="shared" ref="D48:M48" si="15">SUM(D49:D69)</f>
        <v>71123266</v>
      </c>
      <c r="E48" s="31">
        <f t="shared" si="15"/>
        <v>5462771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76586037</v>
      </c>
      <c r="O48" s="43">
        <f t="shared" si="11"/>
        <v>52.896133388863682</v>
      </c>
      <c r="P48" s="9"/>
    </row>
    <row r="49" spans="1:16">
      <c r="A49" s="12"/>
      <c r="B49" s="44">
        <v>601</v>
      </c>
      <c r="C49" s="20" t="s">
        <v>137</v>
      </c>
      <c r="D49" s="47">
        <v>3024164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3024164</v>
      </c>
      <c r="O49" s="48">
        <f t="shared" si="11"/>
        <v>2.0887173249844424</v>
      </c>
      <c r="P49" s="9"/>
    </row>
    <row r="50" spans="1:16">
      <c r="A50" s="12"/>
      <c r="B50" s="44">
        <v>602</v>
      </c>
      <c r="C50" s="20" t="s">
        <v>138</v>
      </c>
      <c r="D50" s="47">
        <v>12000</v>
      </c>
      <c r="E50" s="47">
        <v>318284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4"/>
        <v>330284</v>
      </c>
      <c r="O50" s="48">
        <f t="shared" si="11"/>
        <v>0.22811921343060812</v>
      </c>
      <c r="P50" s="9"/>
    </row>
    <row r="51" spans="1:16">
      <c r="A51" s="12"/>
      <c r="B51" s="44">
        <v>603</v>
      </c>
      <c r="C51" s="20" t="s">
        <v>139</v>
      </c>
      <c r="D51" s="47">
        <v>12000</v>
      </c>
      <c r="E51" s="47">
        <v>207397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219397</v>
      </c>
      <c r="O51" s="48">
        <f t="shared" si="11"/>
        <v>0.15153223004758068</v>
      </c>
      <c r="P51" s="9"/>
    </row>
    <row r="52" spans="1:16">
      <c r="A52" s="12"/>
      <c r="B52" s="44">
        <v>604</v>
      </c>
      <c r="C52" s="20" t="s">
        <v>140</v>
      </c>
      <c r="D52" s="47">
        <v>2551211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2551211</v>
      </c>
      <c r="O52" s="48">
        <f t="shared" si="11"/>
        <v>1.7620600653241307</v>
      </c>
      <c r="P52" s="9"/>
    </row>
    <row r="53" spans="1:16">
      <c r="A53" s="12"/>
      <c r="B53" s="44">
        <v>605</v>
      </c>
      <c r="C53" s="20" t="s">
        <v>141</v>
      </c>
      <c r="D53" s="47">
        <v>340996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340996</v>
      </c>
      <c r="O53" s="48">
        <f t="shared" si="11"/>
        <v>0.23551773414087165</v>
      </c>
      <c r="P53" s="9"/>
    </row>
    <row r="54" spans="1:16">
      <c r="A54" s="12"/>
      <c r="B54" s="44">
        <v>608</v>
      </c>
      <c r="C54" s="20" t="s">
        <v>142</v>
      </c>
      <c r="D54" s="47">
        <v>882106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882106</v>
      </c>
      <c r="O54" s="48">
        <f t="shared" si="11"/>
        <v>0.60924939410452827</v>
      </c>
      <c r="P54" s="9"/>
    </row>
    <row r="55" spans="1:16">
      <c r="A55" s="12"/>
      <c r="B55" s="44">
        <v>614</v>
      </c>
      <c r="C55" s="20" t="s">
        <v>143</v>
      </c>
      <c r="D55" s="47">
        <v>4161691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16">SUM(D55:M55)</f>
        <v>4161691</v>
      </c>
      <c r="O55" s="48">
        <f t="shared" si="11"/>
        <v>2.8743798593369374</v>
      </c>
      <c r="P55" s="9"/>
    </row>
    <row r="56" spans="1:16">
      <c r="A56" s="12"/>
      <c r="B56" s="44">
        <v>622</v>
      </c>
      <c r="C56" s="20" t="s">
        <v>72</v>
      </c>
      <c r="D56" s="47">
        <v>806249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6"/>
        <v>806249</v>
      </c>
      <c r="O56" s="48">
        <f t="shared" si="11"/>
        <v>0.5568567890337236</v>
      </c>
      <c r="P56" s="9"/>
    </row>
    <row r="57" spans="1:16">
      <c r="A57" s="12"/>
      <c r="B57" s="44">
        <v>623</v>
      </c>
      <c r="C57" s="20" t="s">
        <v>73</v>
      </c>
      <c r="D57" s="47">
        <v>1494524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6"/>
        <v>1494524</v>
      </c>
      <c r="O57" s="48">
        <f t="shared" si="11"/>
        <v>1.0322317742705254</v>
      </c>
      <c r="P57" s="9"/>
    </row>
    <row r="58" spans="1:16">
      <c r="A58" s="12"/>
      <c r="B58" s="44">
        <v>634</v>
      </c>
      <c r="C58" s="20" t="s">
        <v>144</v>
      </c>
      <c r="D58" s="47">
        <v>4711409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4711409</v>
      </c>
      <c r="O58" s="48">
        <f t="shared" si="11"/>
        <v>3.2540568578250477</v>
      </c>
      <c r="P58" s="9"/>
    </row>
    <row r="59" spans="1:16">
      <c r="A59" s="12"/>
      <c r="B59" s="44">
        <v>654</v>
      </c>
      <c r="C59" s="20" t="s">
        <v>145</v>
      </c>
      <c r="D59" s="47">
        <v>2916803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2916803</v>
      </c>
      <c r="O59" s="48">
        <f t="shared" si="11"/>
        <v>2.0145656649793455</v>
      </c>
      <c r="P59" s="9"/>
    </row>
    <row r="60" spans="1:16">
      <c r="A60" s="12"/>
      <c r="B60" s="44">
        <v>674</v>
      </c>
      <c r="C60" s="20" t="s">
        <v>146</v>
      </c>
      <c r="D60" s="47">
        <v>1566901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1566901</v>
      </c>
      <c r="O60" s="48">
        <f t="shared" si="11"/>
        <v>1.0822208270568157</v>
      </c>
      <c r="P60" s="9"/>
    </row>
    <row r="61" spans="1:16">
      <c r="A61" s="12"/>
      <c r="B61" s="44">
        <v>685</v>
      </c>
      <c r="C61" s="20" t="s">
        <v>77</v>
      </c>
      <c r="D61" s="47">
        <v>215950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215950</v>
      </c>
      <c r="O61" s="48">
        <f t="shared" si="11"/>
        <v>0.14915147006921264</v>
      </c>
      <c r="P61" s="9"/>
    </row>
    <row r="62" spans="1:16">
      <c r="A62" s="12"/>
      <c r="B62" s="44">
        <v>694</v>
      </c>
      <c r="C62" s="20" t="s">
        <v>149</v>
      </c>
      <c r="D62" s="47">
        <v>1396837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1396837</v>
      </c>
      <c r="O62" s="48">
        <f t="shared" si="11"/>
        <v>0.96476171334600036</v>
      </c>
      <c r="P62" s="9"/>
    </row>
    <row r="63" spans="1:16">
      <c r="A63" s="12"/>
      <c r="B63" s="44">
        <v>704</v>
      </c>
      <c r="C63" s="20" t="s">
        <v>79</v>
      </c>
      <c r="D63" s="47">
        <v>154530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69" si="17">SUM(D63:M63)</f>
        <v>154530</v>
      </c>
      <c r="O63" s="48">
        <f t="shared" si="11"/>
        <v>0.10673015359942314</v>
      </c>
      <c r="P63" s="9"/>
    </row>
    <row r="64" spans="1:16">
      <c r="A64" s="12"/>
      <c r="B64" s="44">
        <v>711</v>
      </c>
      <c r="C64" s="20" t="s">
        <v>110</v>
      </c>
      <c r="D64" s="47">
        <v>31449082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7"/>
        <v>31449082</v>
      </c>
      <c r="O64" s="48">
        <f t="shared" si="11"/>
        <v>21.721124392809511</v>
      </c>
      <c r="P64" s="9"/>
    </row>
    <row r="65" spans="1:119">
      <c r="A65" s="12"/>
      <c r="B65" s="44">
        <v>713</v>
      </c>
      <c r="C65" s="20" t="s">
        <v>150</v>
      </c>
      <c r="D65" s="47">
        <v>3753019</v>
      </c>
      <c r="E65" s="47">
        <v>4473122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7"/>
        <v>8226141</v>
      </c>
      <c r="O65" s="48">
        <f t="shared" si="11"/>
        <v>5.6815976992202959</v>
      </c>
      <c r="P65" s="9"/>
    </row>
    <row r="66" spans="1:119">
      <c r="A66" s="12"/>
      <c r="B66" s="44">
        <v>714</v>
      </c>
      <c r="C66" s="20" t="s">
        <v>112</v>
      </c>
      <c r="D66" s="47">
        <v>0</v>
      </c>
      <c r="E66" s="47">
        <v>463968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7"/>
        <v>463968</v>
      </c>
      <c r="O66" s="48">
        <f t="shared" si="11"/>
        <v>0.32045153630503564</v>
      </c>
      <c r="P66" s="9"/>
    </row>
    <row r="67" spans="1:119">
      <c r="A67" s="12"/>
      <c r="B67" s="44">
        <v>724</v>
      </c>
      <c r="C67" s="20" t="s">
        <v>151</v>
      </c>
      <c r="D67" s="47">
        <v>2883011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2883011</v>
      </c>
      <c r="O67" s="48">
        <f t="shared" si="11"/>
        <v>1.991226343485579</v>
      </c>
      <c r="P67" s="9"/>
    </row>
    <row r="68" spans="1:119">
      <c r="A68" s="12"/>
      <c r="B68" s="44">
        <v>744</v>
      </c>
      <c r="C68" s="20" t="s">
        <v>152</v>
      </c>
      <c r="D68" s="47">
        <v>2348218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2348218</v>
      </c>
      <c r="O68" s="48">
        <f t="shared" si="11"/>
        <v>1.621857683459071</v>
      </c>
      <c r="P68" s="9"/>
    </row>
    <row r="69" spans="1:119" ht="15.75" thickBot="1">
      <c r="A69" s="12"/>
      <c r="B69" s="44">
        <v>764</v>
      </c>
      <c r="C69" s="20" t="s">
        <v>153</v>
      </c>
      <c r="D69" s="47">
        <v>6442565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6442565</v>
      </c>
      <c r="O69" s="48">
        <f>(N69/O$72)</f>
        <v>4.4497246620349937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SUM(D5,D12,D21,D25,D29,D35,D41,D44,D48)</f>
        <v>1321723663</v>
      </c>
      <c r="E70" s="15">
        <f t="shared" si="18"/>
        <v>694601532</v>
      </c>
      <c r="F70" s="15">
        <f t="shared" si="18"/>
        <v>107665351</v>
      </c>
      <c r="G70" s="15">
        <f t="shared" si="18"/>
        <v>141624636</v>
      </c>
      <c r="H70" s="15">
        <f t="shared" si="18"/>
        <v>0</v>
      </c>
      <c r="I70" s="15">
        <f t="shared" si="18"/>
        <v>288537375</v>
      </c>
      <c r="J70" s="15">
        <f t="shared" si="18"/>
        <v>154317570</v>
      </c>
      <c r="K70" s="15">
        <f t="shared" si="18"/>
        <v>0</v>
      </c>
      <c r="L70" s="15">
        <f t="shared" si="18"/>
        <v>0</v>
      </c>
      <c r="M70" s="15">
        <f t="shared" si="18"/>
        <v>311641777</v>
      </c>
      <c r="N70" s="15">
        <f>SUM(D70:M70)</f>
        <v>3020111904</v>
      </c>
      <c r="O70" s="37">
        <f>(N70/O$72)</f>
        <v>2085.9186397551694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9" t="s">
        <v>169</v>
      </c>
      <c r="M72" s="49"/>
      <c r="N72" s="49"/>
      <c r="O72" s="41">
        <v>1447857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95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218993599</v>
      </c>
      <c r="E5" s="26">
        <f t="shared" si="0"/>
        <v>9161036</v>
      </c>
      <c r="F5" s="26">
        <f t="shared" si="0"/>
        <v>107245258</v>
      </c>
      <c r="G5" s="26">
        <f t="shared" si="0"/>
        <v>40016636</v>
      </c>
      <c r="H5" s="26">
        <f t="shared" si="0"/>
        <v>0</v>
      </c>
      <c r="I5" s="26">
        <f t="shared" si="0"/>
        <v>0</v>
      </c>
      <c r="J5" s="26">
        <f t="shared" si="0"/>
        <v>137992024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513408553</v>
      </c>
      <c r="O5" s="32">
        <f t="shared" ref="O5:O36" si="2">(N5/O$73)</f>
        <v>358.17110652378199</v>
      </c>
      <c r="P5" s="6"/>
    </row>
    <row r="6" spans="1:133">
      <c r="A6" s="12"/>
      <c r="B6" s="44">
        <v>511</v>
      </c>
      <c r="C6" s="20" t="s">
        <v>20</v>
      </c>
      <c r="D6" s="47">
        <v>13025346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13025346</v>
      </c>
      <c r="O6" s="48">
        <f t="shared" si="2"/>
        <v>9.0869202751188247</v>
      </c>
      <c r="P6" s="9"/>
    </row>
    <row r="7" spans="1:133">
      <c r="A7" s="12"/>
      <c r="B7" s="44">
        <v>513</v>
      </c>
      <c r="C7" s="20" t="s">
        <v>21</v>
      </c>
      <c r="D7" s="47">
        <v>106279125</v>
      </c>
      <c r="E7" s="47">
        <v>2778480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109057605</v>
      </c>
      <c r="O7" s="48">
        <f t="shared" si="2"/>
        <v>76.082260082027773</v>
      </c>
      <c r="P7" s="9"/>
    </row>
    <row r="8" spans="1:133">
      <c r="A8" s="12"/>
      <c r="B8" s="44">
        <v>514</v>
      </c>
      <c r="C8" s="20" t="s">
        <v>22</v>
      </c>
      <c r="D8" s="47">
        <v>5572768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5572768</v>
      </c>
      <c r="O8" s="48">
        <f t="shared" si="2"/>
        <v>3.8877507382708592</v>
      </c>
      <c r="P8" s="9"/>
    </row>
    <row r="9" spans="1:133">
      <c r="A9" s="12"/>
      <c r="B9" s="44">
        <v>515</v>
      </c>
      <c r="C9" s="20" t="s">
        <v>23</v>
      </c>
      <c r="D9" s="47">
        <v>8448571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8448571</v>
      </c>
      <c r="O9" s="48">
        <f t="shared" si="2"/>
        <v>5.8940078148926656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107245258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107245258</v>
      </c>
      <c r="O10" s="48">
        <f t="shared" si="2"/>
        <v>74.817905745501832</v>
      </c>
      <c r="P10" s="9"/>
    </row>
    <row r="11" spans="1:133">
      <c r="A11" s="12"/>
      <c r="B11" s="44">
        <v>519</v>
      </c>
      <c r="C11" s="20" t="s">
        <v>119</v>
      </c>
      <c r="D11" s="47">
        <v>85667789</v>
      </c>
      <c r="E11" s="47">
        <v>6382556</v>
      </c>
      <c r="F11" s="47">
        <v>0</v>
      </c>
      <c r="G11" s="47">
        <v>40016636</v>
      </c>
      <c r="H11" s="47">
        <v>0</v>
      </c>
      <c r="I11" s="47">
        <v>0</v>
      </c>
      <c r="J11" s="47">
        <v>137992024</v>
      </c>
      <c r="K11" s="47">
        <v>0</v>
      </c>
      <c r="L11" s="47">
        <v>0</v>
      </c>
      <c r="M11" s="47">
        <v>0</v>
      </c>
      <c r="N11" s="47">
        <f t="shared" si="1"/>
        <v>270059005</v>
      </c>
      <c r="O11" s="48">
        <f t="shared" si="2"/>
        <v>188.40226186797003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632007282</v>
      </c>
      <c r="E12" s="31">
        <f t="shared" si="3"/>
        <v>316578940</v>
      </c>
      <c r="F12" s="31">
        <f t="shared" si="3"/>
        <v>0</v>
      </c>
      <c r="G12" s="31">
        <f t="shared" si="3"/>
        <v>2923195</v>
      </c>
      <c r="H12" s="31">
        <f t="shared" si="3"/>
        <v>0</v>
      </c>
      <c r="I12" s="31">
        <f t="shared" si="3"/>
        <v>266560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951775977</v>
      </c>
      <c r="O12" s="43">
        <f t="shared" si="2"/>
        <v>663.99099285134753</v>
      </c>
      <c r="P12" s="10"/>
    </row>
    <row r="13" spans="1:133">
      <c r="A13" s="12"/>
      <c r="B13" s="44">
        <v>521</v>
      </c>
      <c r="C13" s="20" t="s">
        <v>27</v>
      </c>
      <c r="D13" s="47">
        <v>456419787</v>
      </c>
      <c r="E13" s="47">
        <v>1390708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457810495</v>
      </c>
      <c r="O13" s="48">
        <f t="shared" si="2"/>
        <v>319.38402781605072</v>
      </c>
      <c r="P13" s="9"/>
    </row>
    <row r="14" spans="1:133">
      <c r="A14" s="12"/>
      <c r="B14" s="44">
        <v>522</v>
      </c>
      <c r="C14" s="20" t="s">
        <v>28</v>
      </c>
      <c r="D14" s="47">
        <v>41135</v>
      </c>
      <c r="E14" s="47">
        <v>291753879</v>
      </c>
      <c r="F14" s="47">
        <v>0</v>
      </c>
      <c r="G14" s="47">
        <v>2485025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294280039</v>
      </c>
      <c r="O14" s="48">
        <f t="shared" si="2"/>
        <v>205.2996713447657</v>
      </c>
      <c r="P14" s="9"/>
    </row>
    <row r="15" spans="1:133">
      <c r="A15" s="12"/>
      <c r="B15" s="44">
        <v>523</v>
      </c>
      <c r="C15" s="20" t="s">
        <v>120</v>
      </c>
      <c r="D15" s="47">
        <v>159703154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159703154</v>
      </c>
      <c r="O15" s="48">
        <f t="shared" si="2"/>
        <v>111.41430163030019</v>
      </c>
      <c r="P15" s="9"/>
    </row>
    <row r="16" spans="1:133">
      <c r="A16" s="12"/>
      <c r="B16" s="44">
        <v>524</v>
      </c>
      <c r="C16" s="20" t="s">
        <v>30</v>
      </c>
      <c r="D16" s="47">
        <v>4109225</v>
      </c>
      <c r="E16" s="47">
        <v>15429645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19538870</v>
      </c>
      <c r="O16" s="48">
        <f t="shared" si="2"/>
        <v>13.630974098953759</v>
      </c>
      <c r="P16" s="9"/>
    </row>
    <row r="17" spans="1:16">
      <c r="A17" s="12"/>
      <c r="B17" s="44">
        <v>525</v>
      </c>
      <c r="C17" s="20" t="s">
        <v>31</v>
      </c>
      <c r="D17" s="47">
        <v>2911747</v>
      </c>
      <c r="E17" s="47">
        <v>5353893</v>
      </c>
      <c r="F17" s="47">
        <v>0</v>
      </c>
      <c r="G17" s="47">
        <v>436570</v>
      </c>
      <c r="H17" s="47">
        <v>0</v>
      </c>
      <c r="I17" s="47">
        <v>266560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8968770</v>
      </c>
      <c r="O17" s="48">
        <f t="shared" si="2"/>
        <v>6.256916166056353</v>
      </c>
      <c r="P17" s="9"/>
    </row>
    <row r="18" spans="1:16">
      <c r="A18" s="12"/>
      <c r="B18" s="44">
        <v>527</v>
      </c>
      <c r="C18" s="20" t="s">
        <v>32</v>
      </c>
      <c r="D18" s="47">
        <v>3889224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3889224</v>
      </c>
      <c r="O18" s="48">
        <f t="shared" si="2"/>
        <v>2.713253714725024</v>
      </c>
      <c r="P18" s="9"/>
    </row>
    <row r="19" spans="1:16">
      <c r="A19" s="12"/>
      <c r="B19" s="44">
        <v>528</v>
      </c>
      <c r="C19" s="20" t="s">
        <v>33</v>
      </c>
      <c r="D19" s="47">
        <v>742698</v>
      </c>
      <c r="E19" s="47">
        <v>594737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1337435</v>
      </c>
      <c r="O19" s="48">
        <f t="shared" si="2"/>
        <v>0.93303972256503165</v>
      </c>
      <c r="P19" s="9"/>
    </row>
    <row r="20" spans="1:16">
      <c r="A20" s="12"/>
      <c r="B20" s="44">
        <v>529</v>
      </c>
      <c r="C20" s="20" t="s">
        <v>34</v>
      </c>
      <c r="D20" s="47">
        <v>4190312</v>
      </c>
      <c r="E20" s="47">
        <v>2056078</v>
      </c>
      <c r="F20" s="47">
        <v>0</v>
      </c>
      <c r="G20" s="47">
        <v>1600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6247990</v>
      </c>
      <c r="O20" s="48">
        <f t="shared" si="2"/>
        <v>4.3588083579307346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12722971</v>
      </c>
      <c r="E21" s="31">
        <f t="shared" si="5"/>
        <v>7030187</v>
      </c>
      <c r="F21" s="31">
        <f t="shared" si="5"/>
        <v>0</v>
      </c>
      <c r="G21" s="31">
        <f t="shared" si="5"/>
        <v>4999460</v>
      </c>
      <c r="H21" s="31">
        <f t="shared" si="5"/>
        <v>0</v>
      </c>
      <c r="I21" s="31">
        <f t="shared" si="5"/>
        <v>173951351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283690615</v>
      </c>
      <c r="N21" s="42">
        <f>SUM(D21:M21)</f>
        <v>482394584</v>
      </c>
      <c r="O21" s="43">
        <f t="shared" si="2"/>
        <v>336.53471669444411</v>
      </c>
      <c r="P21" s="10"/>
    </row>
    <row r="22" spans="1:16">
      <c r="A22" s="12"/>
      <c r="B22" s="44">
        <v>534</v>
      </c>
      <c r="C22" s="20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283690615</v>
      </c>
      <c r="N22" s="47">
        <f>SUM(D22:M22)</f>
        <v>283690615</v>
      </c>
      <c r="O22" s="48">
        <f t="shared" si="2"/>
        <v>197.91213233832164</v>
      </c>
      <c r="P22" s="9"/>
    </row>
    <row r="23" spans="1:16">
      <c r="A23" s="12"/>
      <c r="B23" s="44">
        <v>536</v>
      </c>
      <c r="C23" s="20" t="s">
        <v>122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173951351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173951351</v>
      </c>
      <c r="O23" s="48">
        <f t="shared" si="2"/>
        <v>121.35432396853113</v>
      </c>
      <c r="P23" s="9"/>
    </row>
    <row r="24" spans="1:16">
      <c r="A24" s="12"/>
      <c r="B24" s="44">
        <v>537</v>
      </c>
      <c r="C24" s="20" t="s">
        <v>123</v>
      </c>
      <c r="D24" s="47">
        <v>12722971</v>
      </c>
      <c r="E24" s="47">
        <v>7030187</v>
      </c>
      <c r="F24" s="47">
        <v>0</v>
      </c>
      <c r="G24" s="47">
        <v>4999460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24752618</v>
      </c>
      <c r="O24" s="48">
        <f t="shared" si="2"/>
        <v>17.268260387591329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4235000</v>
      </c>
      <c r="E25" s="31">
        <f t="shared" si="6"/>
        <v>141123251</v>
      </c>
      <c r="F25" s="31">
        <f t="shared" si="6"/>
        <v>0</v>
      </c>
      <c r="G25" s="31">
        <f t="shared" si="6"/>
        <v>61643198</v>
      </c>
      <c r="H25" s="31">
        <f t="shared" si="6"/>
        <v>0</v>
      </c>
      <c r="I25" s="31">
        <f t="shared" si="6"/>
        <v>76982344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283983793</v>
      </c>
      <c r="O25" s="43">
        <f t="shared" si="2"/>
        <v>198.11666319012542</v>
      </c>
      <c r="P25" s="10"/>
    </row>
    <row r="26" spans="1:16">
      <c r="A26" s="12"/>
      <c r="B26" s="44">
        <v>541</v>
      </c>
      <c r="C26" s="20" t="s">
        <v>124</v>
      </c>
      <c r="D26" s="47">
        <v>0</v>
      </c>
      <c r="E26" s="47">
        <v>39522996</v>
      </c>
      <c r="F26" s="47">
        <v>0</v>
      </c>
      <c r="G26" s="47">
        <v>61510739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101033735</v>
      </c>
      <c r="O26" s="48">
        <f t="shared" si="2"/>
        <v>70.484537995572822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76982344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76982344</v>
      </c>
      <c r="O27" s="48">
        <f t="shared" si="2"/>
        <v>53.705477191912749</v>
      </c>
      <c r="P27" s="9"/>
    </row>
    <row r="28" spans="1:16">
      <c r="A28" s="12"/>
      <c r="B28" s="44">
        <v>544</v>
      </c>
      <c r="C28" s="20" t="s">
        <v>125</v>
      </c>
      <c r="D28" s="47">
        <v>4235000</v>
      </c>
      <c r="E28" s="47">
        <v>101600255</v>
      </c>
      <c r="F28" s="47">
        <v>0</v>
      </c>
      <c r="G28" s="47">
        <v>132459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105967714</v>
      </c>
      <c r="O28" s="48">
        <f t="shared" si="2"/>
        <v>73.926648002639851</v>
      </c>
      <c r="P28" s="9"/>
    </row>
    <row r="29" spans="1:16" ht="15.75">
      <c r="A29" s="28" t="s">
        <v>43</v>
      </c>
      <c r="B29" s="29"/>
      <c r="C29" s="30"/>
      <c r="D29" s="31">
        <f>SUM(D30:D34)</f>
        <v>40679232</v>
      </c>
      <c r="E29" s="31">
        <f t="shared" ref="E29:M29" si="8">SUM(E30:E34)</f>
        <v>57680101</v>
      </c>
      <c r="F29" s="31">
        <f t="shared" si="8"/>
        <v>0</v>
      </c>
      <c r="G29" s="31">
        <f t="shared" si="8"/>
        <v>1031008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3892203</v>
      </c>
      <c r="N29" s="31">
        <f t="shared" si="7"/>
        <v>103282544</v>
      </c>
      <c r="O29" s="43">
        <f t="shared" si="2"/>
        <v>72.053382930438246</v>
      </c>
      <c r="P29" s="10"/>
    </row>
    <row r="30" spans="1:16">
      <c r="A30" s="13"/>
      <c r="B30" s="45">
        <v>551</v>
      </c>
      <c r="C30" s="21" t="s">
        <v>126</v>
      </c>
      <c r="D30" s="47">
        <v>454619</v>
      </c>
      <c r="E30" s="47">
        <v>252879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707498</v>
      </c>
      <c r="O30" s="48">
        <f t="shared" si="2"/>
        <v>0.49357444484054536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34010214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34010214</v>
      </c>
      <c r="O31" s="48">
        <f t="shared" si="2"/>
        <v>23.726671303605301</v>
      </c>
      <c r="P31" s="9"/>
    </row>
    <row r="32" spans="1:16">
      <c r="A32" s="13"/>
      <c r="B32" s="45">
        <v>553</v>
      </c>
      <c r="C32" s="21" t="s">
        <v>127</v>
      </c>
      <c r="D32" s="47">
        <v>286023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286023</v>
      </c>
      <c r="O32" s="48">
        <f t="shared" si="2"/>
        <v>0.19953928270698618</v>
      </c>
      <c r="P32" s="9"/>
    </row>
    <row r="33" spans="1:16">
      <c r="A33" s="13"/>
      <c r="B33" s="45">
        <v>554</v>
      </c>
      <c r="C33" s="21" t="s">
        <v>47</v>
      </c>
      <c r="D33" s="47">
        <v>1448455</v>
      </c>
      <c r="E33" s="47">
        <v>14449377</v>
      </c>
      <c r="F33" s="47">
        <v>0</v>
      </c>
      <c r="G33" s="47">
        <v>1031008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3892203</v>
      </c>
      <c r="N33" s="47">
        <f t="shared" si="7"/>
        <v>20821043</v>
      </c>
      <c r="O33" s="48">
        <f t="shared" si="2"/>
        <v>14.525461188195759</v>
      </c>
      <c r="P33" s="9"/>
    </row>
    <row r="34" spans="1:16">
      <c r="A34" s="13"/>
      <c r="B34" s="45">
        <v>559</v>
      </c>
      <c r="C34" s="21" t="s">
        <v>48</v>
      </c>
      <c r="D34" s="47">
        <v>38490135</v>
      </c>
      <c r="E34" s="47">
        <v>8967631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47457766</v>
      </c>
      <c r="O34" s="48">
        <f t="shared" si="2"/>
        <v>33.108136711089657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68950789</v>
      </c>
      <c r="E35" s="31">
        <f t="shared" si="9"/>
        <v>23137419</v>
      </c>
      <c r="F35" s="31">
        <f t="shared" si="9"/>
        <v>0</v>
      </c>
      <c r="G35" s="31">
        <f t="shared" si="9"/>
        <v>11822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92100030</v>
      </c>
      <c r="O35" s="43">
        <f t="shared" si="2"/>
        <v>64.252084355076022</v>
      </c>
      <c r="P35" s="10"/>
    </row>
    <row r="36" spans="1:16">
      <c r="A36" s="12"/>
      <c r="B36" s="44">
        <v>562</v>
      </c>
      <c r="C36" s="20" t="s">
        <v>128</v>
      </c>
      <c r="D36" s="47">
        <v>29538583</v>
      </c>
      <c r="E36" s="47">
        <v>8605200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38143783</v>
      </c>
      <c r="O36" s="48">
        <f t="shared" si="2"/>
        <v>26.610388323844351</v>
      </c>
      <c r="P36" s="9"/>
    </row>
    <row r="37" spans="1:16">
      <c r="A37" s="12"/>
      <c r="B37" s="44">
        <v>563</v>
      </c>
      <c r="C37" s="20" t="s">
        <v>129</v>
      </c>
      <c r="D37" s="47">
        <v>4854069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4854069</v>
      </c>
      <c r="O37" s="48">
        <f t="shared" ref="O37:O68" si="11">(N37/O$73)</f>
        <v>3.3863620983984424</v>
      </c>
      <c r="P37" s="9"/>
    </row>
    <row r="38" spans="1:16">
      <c r="A38" s="12"/>
      <c r="B38" s="44">
        <v>564</v>
      </c>
      <c r="C38" s="20" t="s">
        <v>130</v>
      </c>
      <c r="D38" s="47">
        <v>4258243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4258243</v>
      </c>
      <c r="O38" s="48">
        <f t="shared" si="11"/>
        <v>2.970693803687273</v>
      </c>
      <c r="P38" s="9"/>
    </row>
    <row r="39" spans="1:16">
      <c r="A39" s="12"/>
      <c r="B39" s="44">
        <v>565</v>
      </c>
      <c r="C39" s="20" t="s">
        <v>131</v>
      </c>
      <c r="D39" s="47">
        <v>922161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922161</v>
      </c>
      <c r="O39" s="48">
        <f t="shared" si="11"/>
        <v>0.64333058698201573</v>
      </c>
      <c r="P39" s="9"/>
    </row>
    <row r="40" spans="1:16">
      <c r="A40" s="12"/>
      <c r="B40" s="44">
        <v>569</v>
      </c>
      <c r="C40" s="20" t="s">
        <v>54</v>
      </c>
      <c r="D40" s="47">
        <v>29377733</v>
      </c>
      <c r="E40" s="47">
        <v>14532219</v>
      </c>
      <c r="F40" s="47">
        <v>0</v>
      </c>
      <c r="G40" s="47">
        <v>11822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43921774</v>
      </c>
      <c r="O40" s="48">
        <f t="shared" si="11"/>
        <v>30.641309542163935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59085120</v>
      </c>
      <c r="E41" s="31">
        <f t="shared" si="12"/>
        <v>52800104</v>
      </c>
      <c r="F41" s="31">
        <f t="shared" si="12"/>
        <v>0</v>
      </c>
      <c r="G41" s="31">
        <f t="shared" si="12"/>
        <v>11092631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122977855</v>
      </c>
      <c r="O41" s="43">
        <f t="shared" si="11"/>
        <v>85.7934955424695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43698830</v>
      </c>
      <c r="F42" s="47">
        <v>0</v>
      </c>
      <c r="G42" s="47">
        <v>232875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43931705</v>
      </c>
      <c r="O42" s="48">
        <f t="shared" si="11"/>
        <v>30.648237742401548</v>
      </c>
      <c r="P42" s="9"/>
    </row>
    <row r="43" spans="1:16">
      <c r="A43" s="12"/>
      <c r="B43" s="44">
        <v>572</v>
      </c>
      <c r="C43" s="20" t="s">
        <v>132</v>
      </c>
      <c r="D43" s="47">
        <v>59085120</v>
      </c>
      <c r="E43" s="47">
        <v>9101274</v>
      </c>
      <c r="F43" s="47">
        <v>0</v>
      </c>
      <c r="G43" s="47">
        <v>10859756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79046150</v>
      </c>
      <c r="O43" s="48">
        <f t="shared" si="11"/>
        <v>55.145257800067952</v>
      </c>
      <c r="P43" s="9"/>
    </row>
    <row r="44" spans="1:16" ht="15.75">
      <c r="A44" s="28" t="s">
        <v>133</v>
      </c>
      <c r="B44" s="29"/>
      <c r="C44" s="30"/>
      <c r="D44" s="31">
        <f t="shared" ref="D44:M44" si="13">SUM(D45:D48)</f>
        <v>150698823</v>
      </c>
      <c r="E44" s="31">
        <f t="shared" si="13"/>
        <v>52184534</v>
      </c>
      <c r="F44" s="31">
        <f t="shared" si="13"/>
        <v>25697252</v>
      </c>
      <c r="G44" s="31">
        <f t="shared" si="13"/>
        <v>18862536</v>
      </c>
      <c r="H44" s="31">
        <f t="shared" si="13"/>
        <v>0</v>
      </c>
      <c r="I44" s="31">
        <f t="shared" si="13"/>
        <v>8868107</v>
      </c>
      <c r="J44" s="31">
        <f t="shared" si="13"/>
        <v>7612</v>
      </c>
      <c r="K44" s="31">
        <f t="shared" si="13"/>
        <v>0</v>
      </c>
      <c r="L44" s="31">
        <f t="shared" si="13"/>
        <v>0</v>
      </c>
      <c r="M44" s="31">
        <f t="shared" si="13"/>
        <v>32984529</v>
      </c>
      <c r="N44" s="31">
        <f>SUM(D44:M44)</f>
        <v>289303393</v>
      </c>
      <c r="O44" s="43">
        <f t="shared" si="11"/>
        <v>201.8277954007801</v>
      </c>
      <c r="P44" s="9"/>
    </row>
    <row r="45" spans="1:16">
      <c r="A45" s="12"/>
      <c r="B45" s="44">
        <v>581</v>
      </c>
      <c r="C45" s="20" t="s">
        <v>134</v>
      </c>
      <c r="D45" s="47">
        <v>150634364</v>
      </c>
      <c r="E45" s="47">
        <v>52184534</v>
      </c>
      <c r="F45" s="47">
        <v>3104031</v>
      </c>
      <c r="G45" s="47">
        <v>18862536</v>
      </c>
      <c r="H45" s="47">
        <v>0</v>
      </c>
      <c r="I45" s="47">
        <v>202738</v>
      </c>
      <c r="J45" s="47">
        <v>7612</v>
      </c>
      <c r="K45" s="47">
        <v>0</v>
      </c>
      <c r="L45" s="47">
        <v>0</v>
      </c>
      <c r="M45" s="47">
        <v>0</v>
      </c>
      <c r="N45" s="47">
        <f>SUM(D45:M45)</f>
        <v>224995815</v>
      </c>
      <c r="O45" s="48">
        <f t="shared" si="11"/>
        <v>156.96466206274937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22593221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5" si="14">SUM(D46:M46)</f>
        <v>22593221</v>
      </c>
      <c r="O46" s="48">
        <f t="shared" si="11"/>
        <v>15.761792276776402</v>
      </c>
      <c r="P46" s="9"/>
    </row>
    <row r="47" spans="1:16">
      <c r="A47" s="12"/>
      <c r="B47" s="44">
        <v>590</v>
      </c>
      <c r="C47" s="20" t="s">
        <v>135</v>
      </c>
      <c r="D47" s="47">
        <v>64459</v>
      </c>
      <c r="E47" s="47">
        <v>0</v>
      </c>
      <c r="F47" s="47">
        <v>0</v>
      </c>
      <c r="G47" s="47">
        <v>0</v>
      </c>
      <c r="H47" s="47">
        <v>0</v>
      </c>
      <c r="I47" s="47">
        <v>475258</v>
      </c>
      <c r="J47" s="47">
        <v>0</v>
      </c>
      <c r="K47" s="47">
        <v>0</v>
      </c>
      <c r="L47" s="47">
        <v>0</v>
      </c>
      <c r="M47" s="47">
        <v>32984529</v>
      </c>
      <c r="N47" s="47">
        <f t="shared" si="14"/>
        <v>33524246</v>
      </c>
      <c r="O47" s="48">
        <f t="shared" si="11"/>
        <v>23.387643651498482</v>
      </c>
      <c r="P47" s="9"/>
    </row>
    <row r="48" spans="1:16">
      <c r="A48" s="12"/>
      <c r="B48" s="44">
        <v>591</v>
      </c>
      <c r="C48" s="20" t="s">
        <v>136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8190111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8190111</v>
      </c>
      <c r="O48" s="48">
        <f t="shared" si="11"/>
        <v>5.7136974097558495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SUM(D50:D70)</f>
        <v>70510509</v>
      </c>
      <c r="E49" s="31">
        <f t="shared" si="15"/>
        <v>5434687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75945196</v>
      </c>
      <c r="O49" s="43">
        <f t="shared" si="11"/>
        <v>52.981927799098237</v>
      </c>
      <c r="P49" s="9"/>
    </row>
    <row r="50" spans="1:16">
      <c r="A50" s="12"/>
      <c r="B50" s="44">
        <v>601</v>
      </c>
      <c r="C50" s="20" t="s">
        <v>137</v>
      </c>
      <c r="D50" s="47">
        <v>2995177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4"/>
        <v>2995177</v>
      </c>
      <c r="O50" s="48">
        <f t="shared" si="11"/>
        <v>2.0895364014798208</v>
      </c>
      <c r="P50" s="9"/>
    </row>
    <row r="51" spans="1:16">
      <c r="A51" s="12"/>
      <c r="B51" s="44">
        <v>602</v>
      </c>
      <c r="C51" s="20" t="s">
        <v>138</v>
      </c>
      <c r="D51" s="47">
        <v>12000</v>
      </c>
      <c r="E51" s="47">
        <v>420692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432692</v>
      </c>
      <c r="O51" s="48">
        <f t="shared" si="11"/>
        <v>0.30186051930457081</v>
      </c>
      <c r="P51" s="9"/>
    </row>
    <row r="52" spans="1:16">
      <c r="A52" s="12"/>
      <c r="B52" s="44">
        <v>603</v>
      </c>
      <c r="C52" s="20" t="s">
        <v>139</v>
      </c>
      <c r="D52" s="47">
        <v>12000</v>
      </c>
      <c r="E52" s="47">
        <v>217537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229537</v>
      </c>
      <c r="O52" s="48">
        <f t="shared" si="11"/>
        <v>0.16013274573972541</v>
      </c>
      <c r="P52" s="9"/>
    </row>
    <row r="53" spans="1:16">
      <c r="A53" s="12"/>
      <c r="B53" s="44">
        <v>604</v>
      </c>
      <c r="C53" s="20" t="s">
        <v>140</v>
      </c>
      <c r="D53" s="47">
        <v>2848287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2848287</v>
      </c>
      <c r="O53" s="48">
        <f t="shared" si="11"/>
        <v>1.9870609878353613</v>
      </c>
      <c r="P53" s="9"/>
    </row>
    <row r="54" spans="1:16">
      <c r="A54" s="12"/>
      <c r="B54" s="44">
        <v>605</v>
      </c>
      <c r="C54" s="20" t="s">
        <v>141</v>
      </c>
      <c r="D54" s="47">
        <v>348776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348776</v>
      </c>
      <c r="O54" s="48">
        <f t="shared" si="11"/>
        <v>0.24331789004874366</v>
      </c>
      <c r="P54" s="9"/>
    </row>
    <row r="55" spans="1:16">
      <c r="A55" s="12"/>
      <c r="B55" s="44">
        <v>608</v>
      </c>
      <c r="C55" s="20" t="s">
        <v>142</v>
      </c>
      <c r="D55" s="47">
        <v>1072226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1072226</v>
      </c>
      <c r="O55" s="48">
        <f t="shared" si="11"/>
        <v>0.74802098761211844</v>
      </c>
      <c r="P55" s="9"/>
    </row>
    <row r="56" spans="1:16">
      <c r="A56" s="12"/>
      <c r="B56" s="44">
        <v>614</v>
      </c>
      <c r="C56" s="20" t="s">
        <v>143</v>
      </c>
      <c r="D56" s="47">
        <v>4032238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3" si="16">SUM(D56:M56)</f>
        <v>4032238</v>
      </c>
      <c r="O56" s="48">
        <f t="shared" si="11"/>
        <v>2.8130251001627578</v>
      </c>
      <c r="P56" s="9"/>
    </row>
    <row r="57" spans="1:16">
      <c r="A57" s="12"/>
      <c r="B57" s="44">
        <v>622</v>
      </c>
      <c r="C57" s="20" t="s">
        <v>72</v>
      </c>
      <c r="D57" s="47">
        <v>884607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6"/>
        <v>884607</v>
      </c>
      <c r="O57" s="48">
        <f t="shared" si="11"/>
        <v>0.61713165115245594</v>
      </c>
      <c r="P57" s="9"/>
    </row>
    <row r="58" spans="1:16">
      <c r="A58" s="12"/>
      <c r="B58" s="44">
        <v>623</v>
      </c>
      <c r="C58" s="20" t="s">
        <v>73</v>
      </c>
      <c r="D58" s="47">
        <v>1448368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1448368</v>
      </c>
      <c r="O58" s="48">
        <f t="shared" si="11"/>
        <v>1.0104303213928676</v>
      </c>
      <c r="P58" s="9"/>
    </row>
    <row r="59" spans="1:16">
      <c r="A59" s="12"/>
      <c r="B59" s="44">
        <v>634</v>
      </c>
      <c r="C59" s="20" t="s">
        <v>144</v>
      </c>
      <c r="D59" s="47">
        <v>4451549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4451549</v>
      </c>
      <c r="O59" s="48">
        <f t="shared" si="11"/>
        <v>3.1055505829775982</v>
      </c>
      <c r="P59" s="9"/>
    </row>
    <row r="60" spans="1:16">
      <c r="A60" s="12"/>
      <c r="B60" s="44">
        <v>654</v>
      </c>
      <c r="C60" s="20" t="s">
        <v>145</v>
      </c>
      <c r="D60" s="47">
        <v>2902505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2902505</v>
      </c>
      <c r="O60" s="48">
        <f t="shared" si="11"/>
        <v>2.0248852915794915</v>
      </c>
      <c r="P60" s="9"/>
    </row>
    <row r="61" spans="1:16">
      <c r="A61" s="12"/>
      <c r="B61" s="44">
        <v>674</v>
      </c>
      <c r="C61" s="20" t="s">
        <v>146</v>
      </c>
      <c r="D61" s="47">
        <v>1503728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1503728</v>
      </c>
      <c r="O61" s="48">
        <f t="shared" si="11"/>
        <v>1.0490513228181331</v>
      </c>
      <c r="P61" s="9"/>
    </row>
    <row r="62" spans="1:16">
      <c r="A62" s="12"/>
      <c r="B62" s="44">
        <v>685</v>
      </c>
      <c r="C62" s="20" t="s">
        <v>77</v>
      </c>
      <c r="D62" s="47">
        <v>192267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192267</v>
      </c>
      <c r="O62" s="48">
        <f t="shared" si="11"/>
        <v>0.13413193787990516</v>
      </c>
      <c r="P62" s="9"/>
    </row>
    <row r="63" spans="1:16">
      <c r="A63" s="12"/>
      <c r="B63" s="44">
        <v>694</v>
      </c>
      <c r="C63" s="20" t="s">
        <v>149</v>
      </c>
      <c r="D63" s="47">
        <v>1288315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1288315</v>
      </c>
      <c r="O63" s="48">
        <f t="shared" si="11"/>
        <v>0.89877195540446364</v>
      </c>
      <c r="P63" s="9"/>
    </row>
    <row r="64" spans="1:16">
      <c r="A64" s="12"/>
      <c r="B64" s="44">
        <v>704</v>
      </c>
      <c r="C64" s="20" t="s">
        <v>79</v>
      </c>
      <c r="D64" s="47">
        <v>154530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70" si="17">SUM(D64:M64)</f>
        <v>154530</v>
      </c>
      <c r="O64" s="48">
        <f t="shared" si="11"/>
        <v>0.10780533508392882</v>
      </c>
      <c r="P64" s="9"/>
    </row>
    <row r="65" spans="1:119">
      <c r="A65" s="12"/>
      <c r="B65" s="44">
        <v>711</v>
      </c>
      <c r="C65" s="20" t="s">
        <v>110</v>
      </c>
      <c r="D65" s="47">
        <v>31012133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7"/>
        <v>31012133</v>
      </c>
      <c r="O65" s="48">
        <f t="shared" si="11"/>
        <v>21.635108973871525</v>
      </c>
      <c r="P65" s="9"/>
    </row>
    <row r="66" spans="1:119">
      <c r="A66" s="12"/>
      <c r="B66" s="44">
        <v>713</v>
      </c>
      <c r="C66" s="20" t="s">
        <v>150</v>
      </c>
      <c r="D66" s="47">
        <v>3965610</v>
      </c>
      <c r="E66" s="47">
        <v>4352654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7"/>
        <v>8318264</v>
      </c>
      <c r="O66" s="48">
        <f t="shared" si="11"/>
        <v>5.8031012608333796</v>
      </c>
      <c r="P66" s="9"/>
    </row>
    <row r="67" spans="1:119">
      <c r="A67" s="12"/>
      <c r="B67" s="44">
        <v>714</v>
      </c>
      <c r="C67" s="20" t="s">
        <v>112</v>
      </c>
      <c r="D67" s="47">
        <v>0</v>
      </c>
      <c r="E67" s="47">
        <v>443804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443804</v>
      </c>
      <c r="O67" s="48">
        <f t="shared" si="11"/>
        <v>0.3096126249374746</v>
      </c>
      <c r="P67" s="9"/>
    </row>
    <row r="68" spans="1:119">
      <c r="A68" s="12"/>
      <c r="B68" s="44">
        <v>724</v>
      </c>
      <c r="C68" s="20" t="s">
        <v>151</v>
      </c>
      <c r="D68" s="47">
        <v>2796649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2796649</v>
      </c>
      <c r="O68" s="48">
        <f t="shared" si="11"/>
        <v>1.9510365790275963</v>
      </c>
      <c r="P68" s="9"/>
    </row>
    <row r="69" spans="1:119">
      <c r="A69" s="12"/>
      <c r="B69" s="44">
        <v>744</v>
      </c>
      <c r="C69" s="20" t="s">
        <v>152</v>
      </c>
      <c r="D69" s="47">
        <v>2271815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2271815</v>
      </c>
      <c r="O69" s="48">
        <f>(N69/O$73)</f>
        <v>1.5848946956817171</v>
      </c>
      <c r="P69" s="9"/>
    </row>
    <row r="70" spans="1:119" ht="15.75" thickBot="1">
      <c r="A70" s="12"/>
      <c r="B70" s="44">
        <v>764</v>
      </c>
      <c r="C70" s="20" t="s">
        <v>153</v>
      </c>
      <c r="D70" s="47">
        <v>6317729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7"/>
        <v>6317729</v>
      </c>
      <c r="O70" s="48">
        <f>(N70/O$73)</f>
        <v>4.4074606342746039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SUM(D5,D12,D21,D25,D29,D35,D41,D44,D49)</f>
        <v>1257883325</v>
      </c>
      <c r="E71" s="15">
        <f t="shared" si="18"/>
        <v>665130259</v>
      </c>
      <c r="F71" s="15">
        <f t="shared" si="18"/>
        <v>132942510</v>
      </c>
      <c r="G71" s="15">
        <f t="shared" si="18"/>
        <v>140580486</v>
      </c>
      <c r="H71" s="15">
        <f t="shared" si="18"/>
        <v>0</v>
      </c>
      <c r="I71" s="15">
        <f t="shared" si="18"/>
        <v>260068362</v>
      </c>
      <c r="J71" s="15">
        <f t="shared" si="18"/>
        <v>137999636</v>
      </c>
      <c r="K71" s="15">
        <f t="shared" si="18"/>
        <v>0</v>
      </c>
      <c r="L71" s="15">
        <f t="shared" si="18"/>
        <v>0</v>
      </c>
      <c r="M71" s="15">
        <f t="shared" si="18"/>
        <v>320567347</v>
      </c>
      <c r="N71" s="15">
        <f>SUM(D71:M71)</f>
        <v>2915171925</v>
      </c>
      <c r="O71" s="37">
        <f>(N71/O$73)</f>
        <v>2033.7221652875612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9" t="s">
        <v>167</v>
      </c>
      <c r="M73" s="49"/>
      <c r="N73" s="49"/>
      <c r="O73" s="41">
        <v>1433417</v>
      </c>
    </row>
    <row r="74" spans="1:119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19" ht="15.75" customHeight="1" thickBot="1">
      <c r="A75" s="53" t="s">
        <v>95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214847391</v>
      </c>
      <c r="E5" s="26">
        <f t="shared" si="0"/>
        <v>10209119</v>
      </c>
      <c r="F5" s="26">
        <f t="shared" si="0"/>
        <v>113137985</v>
      </c>
      <c r="G5" s="26">
        <f t="shared" si="0"/>
        <v>104666565</v>
      </c>
      <c r="H5" s="26">
        <f t="shared" si="0"/>
        <v>0</v>
      </c>
      <c r="I5" s="26">
        <f t="shared" si="0"/>
        <v>0</v>
      </c>
      <c r="J5" s="26">
        <f t="shared" si="0"/>
        <v>127466585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570327645</v>
      </c>
      <c r="O5" s="32">
        <f t="shared" ref="O5:O36" si="2">(N5/O$72)</f>
        <v>403.30238292564263</v>
      </c>
      <c r="P5" s="6"/>
    </row>
    <row r="6" spans="1:133">
      <c r="A6" s="12"/>
      <c r="B6" s="44">
        <v>511</v>
      </c>
      <c r="C6" s="20" t="s">
        <v>20</v>
      </c>
      <c r="D6" s="47">
        <v>14270144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14270144</v>
      </c>
      <c r="O6" s="48">
        <f t="shared" si="2"/>
        <v>10.091011947863867</v>
      </c>
      <c r="P6" s="9"/>
    </row>
    <row r="7" spans="1:133">
      <c r="A7" s="12"/>
      <c r="B7" s="44">
        <v>513</v>
      </c>
      <c r="C7" s="20" t="s">
        <v>21</v>
      </c>
      <c r="D7" s="47">
        <v>104987433</v>
      </c>
      <c r="E7" s="47">
        <v>2973395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107960828</v>
      </c>
      <c r="O7" s="48">
        <f t="shared" si="2"/>
        <v>76.34358877172339</v>
      </c>
      <c r="P7" s="9"/>
    </row>
    <row r="8" spans="1:133">
      <c r="A8" s="12"/>
      <c r="B8" s="44">
        <v>514</v>
      </c>
      <c r="C8" s="20" t="s">
        <v>22</v>
      </c>
      <c r="D8" s="47">
        <v>5568413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5568413</v>
      </c>
      <c r="O8" s="48">
        <f t="shared" si="2"/>
        <v>3.9376562782856626</v>
      </c>
      <c r="P8" s="9"/>
    </row>
    <row r="9" spans="1:133">
      <c r="A9" s="12"/>
      <c r="B9" s="44">
        <v>515</v>
      </c>
      <c r="C9" s="20" t="s">
        <v>23</v>
      </c>
      <c r="D9" s="47">
        <v>8320578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8320578</v>
      </c>
      <c r="O9" s="48">
        <f t="shared" si="2"/>
        <v>5.8838265410028967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113137985</v>
      </c>
      <c r="G10" s="47">
        <v>2200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113140185</v>
      </c>
      <c r="O10" s="48">
        <f t="shared" si="2"/>
        <v>80.006127381652789</v>
      </c>
      <c r="P10" s="9"/>
    </row>
    <row r="11" spans="1:133">
      <c r="A11" s="12"/>
      <c r="B11" s="44">
        <v>519</v>
      </c>
      <c r="C11" s="20" t="s">
        <v>119</v>
      </c>
      <c r="D11" s="47">
        <v>81700823</v>
      </c>
      <c r="E11" s="47">
        <v>7235724</v>
      </c>
      <c r="F11" s="47">
        <v>0</v>
      </c>
      <c r="G11" s="47">
        <v>104664365</v>
      </c>
      <c r="H11" s="47">
        <v>0</v>
      </c>
      <c r="I11" s="47">
        <v>0</v>
      </c>
      <c r="J11" s="47">
        <v>127466585</v>
      </c>
      <c r="K11" s="47">
        <v>0</v>
      </c>
      <c r="L11" s="47">
        <v>0</v>
      </c>
      <c r="M11" s="47">
        <v>0</v>
      </c>
      <c r="N11" s="47">
        <f t="shared" si="1"/>
        <v>321067497</v>
      </c>
      <c r="O11" s="48">
        <f t="shared" si="2"/>
        <v>227.04017200511404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608971202</v>
      </c>
      <c r="E12" s="31">
        <f t="shared" si="3"/>
        <v>307947368</v>
      </c>
      <c r="F12" s="31">
        <f t="shared" si="3"/>
        <v>0</v>
      </c>
      <c r="G12" s="31">
        <f t="shared" si="3"/>
        <v>1725176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918643746</v>
      </c>
      <c r="O12" s="43">
        <f t="shared" si="2"/>
        <v>649.61117538242218</v>
      </c>
      <c r="P12" s="10"/>
    </row>
    <row r="13" spans="1:133">
      <c r="A13" s="12"/>
      <c r="B13" s="44">
        <v>521</v>
      </c>
      <c r="C13" s="20" t="s">
        <v>27</v>
      </c>
      <c r="D13" s="47">
        <v>432829840</v>
      </c>
      <c r="E13" s="47">
        <v>1360162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434190002</v>
      </c>
      <c r="O13" s="48">
        <f t="shared" si="2"/>
        <v>307.03379712391381</v>
      </c>
      <c r="P13" s="9"/>
    </row>
    <row r="14" spans="1:133">
      <c r="A14" s="12"/>
      <c r="B14" s="44">
        <v>522</v>
      </c>
      <c r="C14" s="20" t="s">
        <v>28</v>
      </c>
      <c r="D14" s="47">
        <v>41135</v>
      </c>
      <c r="E14" s="47">
        <v>282386894</v>
      </c>
      <c r="F14" s="47">
        <v>0</v>
      </c>
      <c r="G14" s="47">
        <v>1590476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284018505</v>
      </c>
      <c r="O14" s="48">
        <f t="shared" si="2"/>
        <v>200.84128985449854</v>
      </c>
      <c r="P14" s="9"/>
    </row>
    <row r="15" spans="1:133">
      <c r="A15" s="12"/>
      <c r="B15" s="44">
        <v>523</v>
      </c>
      <c r="C15" s="20" t="s">
        <v>120</v>
      </c>
      <c r="D15" s="47">
        <v>158527358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158527358</v>
      </c>
      <c r="O15" s="48">
        <f t="shared" si="2"/>
        <v>112.10128388622375</v>
      </c>
      <c r="P15" s="9"/>
    </row>
    <row r="16" spans="1:133">
      <c r="A16" s="12"/>
      <c r="B16" s="44">
        <v>524</v>
      </c>
      <c r="C16" s="20" t="s">
        <v>30</v>
      </c>
      <c r="D16" s="47">
        <v>3987718</v>
      </c>
      <c r="E16" s="47">
        <v>14455910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18443628</v>
      </c>
      <c r="O16" s="48">
        <f t="shared" si="2"/>
        <v>13.042255951303403</v>
      </c>
      <c r="P16" s="9"/>
    </row>
    <row r="17" spans="1:16">
      <c r="A17" s="12"/>
      <c r="B17" s="44">
        <v>525</v>
      </c>
      <c r="C17" s="20" t="s">
        <v>31</v>
      </c>
      <c r="D17" s="47">
        <v>5070364</v>
      </c>
      <c r="E17" s="47">
        <v>6853196</v>
      </c>
      <c r="F17" s="47">
        <v>0</v>
      </c>
      <c r="G17" s="47">
        <v>134700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12058260</v>
      </c>
      <c r="O17" s="48">
        <f t="shared" si="2"/>
        <v>8.526896836531499</v>
      </c>
      <c r="P17" s="9"/>
    </row>
    <row r="18" spans="1:16">
      <c r="A18" s="12"/>
      <c r="B18" s="44">
        <v>527</v>
      </c>
      <c r="C18" s="20" t="s">
        <v>32</v>
      </c>
      <c r="D18" s="47">
        <v>3589042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3589042</v>
      </c>
      <c r="O18" s="48">
        <f t="shared" si="2"/>
        <v>2.5379607734431571</v>
      </c>
      <c r="P18" s="9"/>
    </row>
    <row r="19" spans="1:16">
      <c r="A19" s="12"/>
      <c r="B19" s="44">
        <v>528</v>
      </c>
      <c r="C19" s="20" t="s">
        <v>33</v>
      </c>
      <c r="D19" s="47">
        <v>710812</v>
      </c>
      <c r="E19" s="47">
        <v>715752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1426564</v>
      </c>
      <c r="O19" s="48">
        <f t="shared" si="2"/>
        <v>1.0087826982259231</v>
      </c>
      <c r="P19" s="9"/>
    </row>
    <row r="20" spans="1:16">
      <c r="A20" s="12"/>
      <c r="B20" s="44">
        <v>529</v>
      </c>
      <c r="C20" s="20" t="s">
        <v>34</v>
      </c>
      <c r="D20" s="47">
        <v>4214933</v>
      </c>
      <c r="E20" s="47">
        <v>2175454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6390387</v>
      </c>
      <c r="O20" s="48">
        <f t="shared" si="2"/>
        <v>4.5189082582820417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12406969</v>
      </c>
      <c r="E21" s="31">
        <f t="shared" si="5"/>
        <v>11715637</v>
      </c>
      <c r="F21" s="31">
        <f t="shared" si="5"/>
        <v>0</v>
      </c>
      <c r="G21" s="31">
        <f t="shared" si="5"/>
        <v>5960809</v>
      </c>
      <c r="H21" s="31">
        <f t="shared" si="5"/>
        <v>0</v>
      </c>
      <c r="I21" s="31">
        <f t="shared" si="5"/>
        <v>178918616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255041600</v>
      </c>
      <c r="N21" s="42">
        <f>SUM(D21:M21)</f>
        <v>464043631</v>
      </c>
      <c r="O21" s="43">
        <f t="shared" si="2"/>
        <v>328.14453902855723</v>
      </c>
      <c r="P21" s="10"/>
    </row>
    <row r="22" spans="1:16">
      <c r="A22" s="12"/>
      <c r="B22" s="44">
        <v>534</v>
      </c>
      <c r="C22" s="20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255041600</v>
      </c>
      <c r="N22" s="47">
        <f>SUM(D22:M22)</f>
        <v>255041600</v>
      </c>
      <c r="O22" s="48">
        <f t="shared" si="2"/>
        <v>180.35051593048516</v>
      </c>
      <c r="P22" s="9"/>
    </row>
    <row r="23" spans="1:16">
      <c r="A23" s="12"/>
      <c r="B23" s="44">
        <v>536</v>
      </c>
      <c r="C23" s="20" t="s">
        <v>122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178918616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178918616</v>
      </c>
      <c r="O23" s="48">
        <f t="shared" si="2"/>
        <v>126.52078996198406</v>
      </c>
      <c r="P23" s="9"/>
    </row>
    <row r="24" spans="1:16">
      <c r="A24" s="12"/>
      <c r="B24" s="44">
        <v>537</v>
      </c>
      <c r="C24" s="20" t="s">
        <v>123</v>
      </c>
      <c r="D24" s="47">
        <v>12406969</v>
      </c>
      <c r="E24" s="47">
        <v>11715637</v>
      </c>
      <c r="F24" s="47">
        <v>0</v>
      </c>
      <c r="G24" s="47">
        <v>5960809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30083415</v>
      </c>
      <c r="O24" s="48">
        <f t="shared" si="2"/>
        <v>21.273233136087981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4235000</v>
      </c>
      <c r="E25" s="31">
        <f t="shared" si="6"/>
        <v>133056324</v>
      </c>
      <c r="F25" s="31">
        <f t="shared" si="6"/>
        <v>0</v>
      </c>
      <c r="G25" s="31">
        <f t="shared" si="6"/>
        <v>35583653</v>
      </c>
      <c r="H25" s="31">
        <f t="shared" si="6"/>
        <v>0</v>
      </c>
      <c r="I25" s="31">
        <f t="shared" si="6"/>
        <v>77498073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250373050</v>
      </c>
      <c r="O25" s="43">
        <f t="shared" si="2"/>
        <v>177.04919018148081</v>
      </c>
      <c r="P25" s="10"/>
    </row>
    <row r="26" spans="1:16">
      <c r="A26" s="12"/>
      <c r="B26" s="44">
        <v>541</v>
      </c>
      <c r="C26" s="20" t="s">
        <v>124</v>
      </c>
      <c r="D26" s="47">
        <v>0</v>
      </c>
      <c r="E26" s="47">
        <v>38867890</v>
      </c>
      <c r="F26" s="47">
        <v>0</v>
      </c>
      <c r="G26" s="47">
        <v>35583653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74451543</v>
      </c>
      <c r="O26" s="48">
        <f t="shared" si="2"/>
        <v>52.647780565486968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77498073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77498073</v>
      </c>
      <c r="O27" s="48">
        <f t="shared" si="2"/>
        <v>54.802108554715787</v>
      </c>
      <c r="P27" s="9"/>
    </row>
    <row r="28" spans="1:16">
      <c r="A28" s="12"/>
      <c r="B28" s="44">
        <v>544</v>
      </c>
      <c r="C28" s="20" t="s">
        <v>125</v>
      </c>
      <c r="D28" s="47">
        <v>4235000</v>
      </c>
      <c r="E28" s="47">
        <v>94188434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98423434</v>
      </c>
      <c r="O28" s="48">
        <f t="shared" si="2"/>
        <v>69.599301061278055</v>
      </c>
      <c r="P28" s="9"/>
    </row>
    <row r="29" spans="1:16" ht="15.75">
      <c r="A29" s="28" t="s">
        <v>43</v>
      </c>
      <c r="B29" s="29"/>
      <c r="C29" s="30"/>
      <c r="D29" s="31">
        <f>SUM(D30:D34)</f>
        <v>35252815</v>
      </c>
      <c r="E29" s="31">
        <f t="shared" ref="E29:M29" si="8">SUM(E30:E34)</f>
        <v>53162547</v>
      </c>
      <c r="F29" s="31">
        <f t="shared" si="8"/>
        <v>0</v>
      </c>
      <c r="G29" s="31">
        <f t="shared" si="8"/>
        <v>1518853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3877813</v>
      </c>
      <c r="N29" s="31">
        <f t="shared" si="7"/>
        <v>93812028</v>
      </c>
      <c r="O29" s="43">
        <f t="shared" si="2"/>
        <v>66.338384209811736</v>
      </c>
      <c r="P29" s="10"/>
    </row>
    <row r="30" spans="1:16">
      <c r="A30" s="13"/>
      <c r="B30" s="45">
        <v>551</v>
      </c>
      <c r="C30" s="21" t="s">
        <v>126</v>
      </c>
      <c r="D30" s="47">
        <v>296293</v>
      </c>
      <c r="E30" s="47">
        <v>247674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543967</v>
      </c>
      <c r="O30" s="48">
        <f t="shared" si="2"/>
        <v>0.38466167519007965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30474616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30474616</v>
      </c>
      <c r="O31" s="48">
        <f t="shared" si="2"/>
        <v>21.549867623099203</v>
      </c>
      <c r="P31" s="9"/>
    </row>
    <row r="32" spans="1:16">
      <c r="A32" s="13"/>
      <c r="B32" s="45">
        <v>553</v>
      </c>
      <c r="C32" s="21" t="s">
        <v>127</v>
      </c>
      <c r="D32" s="47">
        <v>281079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281079</v>
      </c>
      <c r="O32" s="48">
        <f t="shared" si="2"/>
        <v>0.19876264369116584</v>
      </c>
      <c r="P32" s="9"/>
    </row>
    <row r="33" spans="1:16">
      <c r="A33" s="13"/>
      <c r="B33" s="45">
        <v>554</v>
      </c>
      <c r="C33" s="21" t="s">
        <v>47</v>
      </c>
      <c r="D33" s="47">
        <v>1251387</v>
      </c>
      <c r="E33" s="47">
        <v>13085089</v>
      </c>
      <c r="F33" s="47">
        <v>0</v>
      </c>
      <c r="G33" s="47">
        <v>1518853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3877813</v>
      </c>
      <c r="N33" s="47">
        <f t="shared" si="7"/>
        <v>19733142</v>
      </c>
      <c r="O33" s="48">
        <f t="shared" si="2"/>
        <v>13.954124898171615</v>
      </c>
      <c r="P33" s="9"/>
    </row>
    <row r="34" spans="1:16">
      <c r="A34" s="13"/>
      <c r="B34" s="45">
        <v>559</v>
      </c>
      <c r="C34" s="21" t="s">
        <v>48</v>
      </c>
      <c r="D34" s="47">
        <v>33424056</v>
      </c>
      <c r="E34" s="47">
        <v>9355168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42779224</v>
      </c>
      <c r="O34" s="48">
        <f t="shared" si="2"/>
        <v>30.250967369659666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64878759</v>
      </c>
      <c r="E35" s="31">
        <f t="shared" si="9"/>
        <v>21184052</v>
      </c>
      <c r="F35" s="31">
        <f t="shared" si="9"/>
        <v>0</v>
      </c>
      <c r="G35" s="31">
        <f t="shared" si="9"/>
        <v>27565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86090376</v>
      </c>
      <c r="O35" s="43">
        <f t="shared" si="2"/>
        <v>60.878083137219406</v>
      </c>
      <c r="P35" s="10"/>
    </row>
    <row r="36" spans="1:16">
      <c r="A36" s="12"/>
      <c r="B36" s="44">
        <v>562</v>
      </c>
      <c r="C36" s="20" t="s">
        <v>128</v>
      </c>
      <c r="D36" s="47">
        <v>29249679</v>
      </c>
      <c r="E36" s="47">
        <v>8620325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37870004</v>
      </c>
      <c r="O36" s="48">
        <f t="shared" si="2"/>
        <v>26.779453860427228</v>
      </c>
      <c r="P36" s="9"/>
    </row>
    <row r="37" spans="1:16">
      <c r="A37" s="12"/>
      <c r="B37" s="44">
        <v>563</v>
      </c>
      <c r="C37" s="20" t="s">
        <v>129</v>
      </c>
      <c r="D37" s="47">
        <v>4352507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4352507</v>
      </c>
      <c r="O37" s="48">
        <f t="shared" ref="O37:O68" si="11">(N37/O$72)</f>
        <v>3.0778386076665458</v>
      </c>
      <c r="P37" s="9"/>
    </row>
    <row r="38" spans="1:16">
      <c r="A38" s="12"/>
      <c r="B38" s="44">
        <v>564</v>
      </c>
      <c r="C38" s="20" t="s">
        <v>130</v>
      </c>
      <c r="D38" s="47">
        <v>4624854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4624854</v>
      </c>
      <c r="O38" s="48">
        <f t="shared" si="11"/>
        <v>3.2704264912201304</v>
      </c>
      <c r="P38" s="9"/>
    </row>
    <row r="39" spans="1:16">
      <c r="A39" s="12"/>
      <c r="B39" s="44">
        <v>565</v>
      </c>
      <c r="C39" s="20" t="s">
        <v>131</v>
      </c>
      <c r="D39" s="47">
        <v>815151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815151</v>
      </c>
      <c r="O39" s="48">
        <f t="shared" si="11"/>
        <v>0.57642715310463433</v>
      </c>
      <c r="P39" s="9"/>
    </row>
    <row r="40" spans="1:16">
      <c r="A40" s="12"/>
      <c r="B40" s="44">
        <v>569</v>
      </c>
      <c r="C40" s="20" t="s">
        <v>54</v>
      </c>
      <c r="D40" s="47">
        <v>25836568</v>
      </c>
      <c r="E40" s="47">
        <v>12563727</v>
      </c>
      <c r="F40" s="47">
        <v>0</v>
      </c>
      <c r="G40" s="47">
        <v>27565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38427860</v>
      </c>
      <c r="O40" s="48">
        <f t="shared" si="11"/>
        <v>27.173937024800868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57451936</v>
      </c>
      <c r="E41" s="31">
        <f t="shared" si="12"/>
        <v>53086898</v>
      </c>
      <c r="F41" s="31">
        <f t="shared" si="12"/>
        <v>0</v>
      </c>
      <c r="G41" s="31">
        <f t="shared" si="12"/>
        <v>13504394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124043228</v>
      </c>
      <c r="O41" s="43">
        <f t="shared" si="11"/>
        <v>87.716122261947859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43608754</v>
      </c>
      <c r="F42" s="47">
        <v>0</v>
      </c>
      <c r="G42" s="47">
        <v>159677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43768431</v>
      </c>
      <c r="O42" s="48">
        <f t="shared" si="11"/>
        <v>30.950476754842505</v>
      </c>
      <c r="P42" s="9"/>
    </row>
    <row r="43" spans="1:16">
      <c r="A43" s="12"/>
      <c r="B43" s="44">
        <v>572</v>
      </c>
      <c r="C43" s="20" t="s">
        <v>132</v>
      </c>
      <c r="D43" s="47">
        <v>57451936</v>
      </c>
      <c r="E43" s="47">
        <v>9478144</v>
      </c>
      <c r="F43" s="47">
        <v>0</v>
      </c>
      <c r="G43" s="47">
        <v>13344717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80274797</v>
      </c>
      <c r="O43" s="48">
        <f t="shared" si="11"/>
        <v>56.765645507105361</v>
      </c>
      <c r="P43" s="9"/>
    </row>
    <row r="44" spans="1:16" ht="15.75">
      <c r="A44" s="28" t="s">
        <v>133</v>
      </c>
      <c r="B44" s="29"/>
      <c r="C44" s="30"/>
      <c r="D44" s="31">
        <f t="shared" ref="D44:M44" si="13">SUM(D45:D47)</f>
        <v>157696654</v>
      </c>
      <c r="E44" s="31">
        <f t="shared" si="13"/>
        <v>42709752</v>
      </c>
      <c r="F44" s="31">
        <f t="shared" si="13"/>
        <v>0</v>
      </c>
      <c r="G44" s="31">
        <f t="shared" si="13"/>
        <v>28212668</v>
      </c>
      <c r="H44" s="31">
        <f t="shared" si="13"/>
        <v>0</v>
      </c>
      <c r="I44" s="31">
        <f t="shared" si="13"/>
        <v>8932909</v>
      </c>
      <c r="J44" s="31">
        <f t="shared" si="13"/>
        <v>7611</v>
      </c>
      <c r="K44" s="31">
        <f t="shared" si="13"/>
        <v>0</v>
      </c>
      <c r="L44" s="31">
        <f t="shared" si="13"/>
        <v>0</v>
      </c>
      <c r="M44" s="31">
        <f t="shared" si="13"/>
        <v>38196064</v>
      </c>
      <c r="N44" s="31">
        <f>SUM(D44:M44)</f>
        <v>275755658</v>
      </c>
      <c r="O44" s="43">
        <f t="shared" si="11"/>
        <v>194.99828730313178</v>
      </c>
      <c r="P44" s="9"/>
    </row>
    <row r="45" spans="1:16">
      <c r="A45" s="12"/>
      <c r="B45" s="44">
        <v>581</v>
      </c>
      <c r="C45" s="20" t="s">
        <v>134</v>
      </c>
      <c r="D45" s="47">
        <v>157593657</v>
      </c>
      <c r="E45" s="47">
        <v>42709752</v>
      </c>
      <c r="F45" s="47">
        <v>0</v>
      </c>
      <c r="G45" s="47">
        <v>28212668</v>
      </c>
      <c r="H45" s="47">
        <v>0</v>
      </c>
      <c r="I45" s="47">
        <v>168495</v>
      </c>
      <c r="J45" s="47">
        <v>7611</v>
      </c>
      <c r="K45" s="47">
        <v>0</v>
      </c>
      <c r="L45" s="47">
        <v>0</v>
      </c>
      <c r="M45" s="47">
        <v>0</v>
      </c>
      <c r="N45" s="47">
        <f>SUM(D45:M45)</f>
        <v>228692183</v>
      </c>
      <c r="O45" s="48">
        <f t="shared" si="11"/>
        <v>161.71774798040369</v>
      </c>
      <c r="P45" s="9"/>
    </row>
    <row r="46" spans="1:16">
      <c r="A46" s="12"/>
      <c r="B46" s="44">
        <v>590</v>
      </c>
      <c r="C46" s="20" t="s">
        <v>135</v>
      </c>
      <c r="D46" s="47">
        <v>102997</v>
      </c>
      <c r="E46" s="47">
        <v>0</v>
      </c>
      <c r="F46" s="47">
        <v>0</v>
      </c>
      <c r="G46" s="47">
        <v>0</v>
      </c>
      <c r="H46" s="47">
        <v>0</v>
      </c>
      <c r="I46" s="47">
        <v>-226002</v>
      </c>
      <c r="J46" s="47">
        <v>0</v>
      </c>
      <c r="K46" s="47">
        <v>0</v>
      </c>
      <c r="L46" s="47">
        <v>0</v>
      </c>
      <c r="M46" s="47">
        <v>38196064</v>
      </c>
      <c r="N46" s="47">
        <f t="shared" ref="N46:N54" si="14">SUM(D46:M46)</f>
        <v>38073059</v>
      </c>
      <c r="O46" s="48">
        <f t="shared" si="11"/>
        <v>26.923042490722302</v>
      </c>
      <c r="P46" s="9"/>
    </row>
    <row r="47" spans="1:16">
      <c r="A47" s="12"/>
      <c r="B47" s="44">
        <v>591</v>
      </c>
      <c r="C47" s="20" t="s">
        <v>136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8990416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4"/>
        <v>8990416</v>
      </c>
      <c r="O47" s="48">
        <f t="shared" si="11"/>
        <v>6.3574968320057925</v>
      </c>
      <c r="P47" s="9"/>
    </row>
    <row r="48" spans="1:16" ht="15.75">
      <c r="A48" s="28" t="s">
        <v>64</v>
      </c>
      <c r="B48" s="29"/>
      <c r="C48" s="30"/>
      <c r="D48" s="31">
        <f t="shared" ref="D48:M48" si="15">SUM(D49:D69)</f>
        <v>69702306</v>
      </c>
      <c r="E48" s="31">
        <f t="shared" si="15"/>
        <v>4949699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74652005</v>
      </c>
      <c r="O48" s="43">
        <f t="shared" si="11"/>
        <v>52.789535577706374</v>
      </c>
      <c r="P48" s="9"/>
    </row>
    <row r="49" spans="1:16">
      <c r="A49" s="12"/>
      <c r="B49" s="44">
        <v>601</v>
      </c>
      <c r="C49" s="20" t="s">
        <v>137</v>
      </c>
      <c r="D49" s="47">
        <v>2440768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2440768</v>
      </c>
      <c r="O49" s="48">
        <f t="shared" si="11"/>
        <v>1.7259685010861694</v>
      </c>
      <c r="P49" s="9"/>
    </row>
    <row r="50" spans="1:16">
      <c r="A50" s="12"/>
      <c r="B50" s="44">
        <v>602</v>
      </c>
      <c r="C50" s="20" t="s">
        <v>138</v>
      </c>
      <c r="D50" s="47">
        <v>12000</v>
      </c>
      <c r="E50" s="47">
        <v>239190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4"/>
        <v>251190</v>
      </c>
      <c r="O50" s="48">
        <f t="shared" si="11"/>
        <v>0.17762688948225924</v>
      </c>
      <c r="P50" s="9"/>
    </row>
    <row r="51" spans="1:16">
      <c r="A51" s="12"/>
      <c r="B51" s="44">
        <v>603</v>
      </c>
      <c r="C51" s="20" t="s">
        <v>139</v>
      </c>
      <c r="D51" s="47">
        <v>12000</v>
      </c>
      <c r="E51" s="47">
        <v>170596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182596</v>
      </c>
      <c r="O51" s="48">
        <f t="shared" si="11"/>
        <v>0.12912122103548154</v>
      </c>
      <c r="P51" s="9"/>
    </row>
    <row r="52" spans="1:16">
      <c r="A52" s="12"/>
      <c r="B52" s="44">
        <v>604</v>
      </c>
      <c r="C52" s="20" t="s">
        <v>140</v>
      </c>
      <c r="D52" s="47">
        <v>2314061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2314061</v>
      </c>
      <c r="O52" s="48">
        <f t="shared" si="11"/>
        <v>1.6363687149257784</v>
      </c>
      <c r="P52" s="9"/>
    </row>
    <row r="53" spans="1:16">
      <c r="A53" s="12"/>
      <c r="B53" s="44">
        <v>605</v>
      </c>
      <c r="C53" s="20" t="s">
        <v>141</v>
      </c>
      <c r="D53" s="47">
        <v>337159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337159</v>
      </c>
      <c r="O53" s="48">
        <f t="shared" si="11"/>
        <v>0.23841914260499639</v>
      </c>
      <c r="P53" s="9"/>
    </row>
    <row r="54" spans="1:16">
      <c r="A54" s="12"/>
      <c r="B54" s="44">
        <v>608</v>
      </c>
      <c r="C54" s="20" t="s">
        <v>142</v>
      </c>
      <c r="D54" s="47">
        <v>886130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886130</v>
      </c>
      <c r="O54" s="48">
        <f t="shared" si="11"/>
        <v>0.62661935418175241</v>
      </c>
      <c r="P54" s="9"/>
    </row>
    <row r="55" spans="1:16">
      <c r="A55" s="12"/>
      <c r="B55" s="44">
        <v>614</v>
      </c>
      <c r="C55" s="20" t="s">
        <v>143</v>
      </c>
      <c r="D55" s="47">
        <v>4068464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62" si="16">SUM(D55:M55)</f>
        <v>4068464</v>
      </c>
      <c r="O55" s="48">
        <f t="shared" si="11"/>
        <v>2.8769799963794354</v>
      </c>
      <c r="P55" s="9"/>
    </row>
    <row r="56" spans="1:16">
      <c r="A56" s="12"/>
      <c r="B56" s="44">
        <v>622</v>
      </c>
      <c r="C56" s="20" t="s">
        <v>72</v>
      </c>
      <c r="D56" s="47">
        <v>877533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6"/>
        <v>877533</v>
      </c>
      <c r="O56" s="48">
        <f t="shared" si="11"/>
        <v>0.62054005815532221</v>
      </c>
      <c r="P56" s="9"/>
    </row>
    <row r="57" spans="1:16">
      <c r="A57" s="12"/>
      <c r="B57" s="44">
        <v>623</v>
      </c>
      <c r="C57" s="20" t="s">
        <v>73</v>
      </c>
      <c r="D57" s="47">
        <v>1386620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6"/>
        <v>1386620</v>
      </c>
      <c r="O57" s="48">
        <f t="shared" si="11"/>
        <v>0.98053663559015203</v>
      </c>
      <c r="P57" s="9"/>
    </row>
    <row r="58" spans="1:16">
      <c r="A58" s="12"/>
      <c r="B58" s="44">
        <v>634</v>
      </c>
      <c r="C58" s="20" t="s">
        <v>144</v>
      </c>
      <c r="D58" s="47">
        <v>4344987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4344987</v>
      </c>
      <c r="O58" s="48">
        <f t="shared" si="11"/>
        <v>3.0725209031046341</v>
      </c>
      <c r="P58" s="9"/>
    </row>
    <row r="59" spans="1:16">
      <c r="A59" s="12"/>
      <c r="B59" s="44">
        <v>654</v>
      </c>
      <c r="C59" s="20" t="s">
        <v>145</v>
      </c>
      <c r="D59" s="47">
        <v>3205156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3205156</v>
      </c>
      <c r="O59" s="48">
        <f t="shared" si="11"/>
        <v>2.2664990269732077</v>
      </c>
      <c r="P59" s="9"/>
    </row>
    <row r="60" spans="1:16">
      <c r="A60" s="12"/>
      <c r="B60" s="44">
        <v>674</v>
      </c>
      <c r="C60" s="20" t="s">
        <v>146</v>
      </c>
      <c r="D60" s="47">
        <v>1320809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1320809</v>
      </c>
      <c r="O60" s="48">
        <f t="shared" si="11"/>
        <v>0.93399894211622014</v>
      </c>
      <c r="P60" s="9"/>
    </row>
    <row r="61" spans="1:16">
      <c r="A61" s="12"/>
      <c r="B61" s="44">
        <v>685</v>
      </c>
      <c r="C61" s="20" t="s">
        <v>77</v>
      </c>
      <c r="D61" s="47">
        <v>132715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132715</v>
      </c>
      <c r="O61" s="48">
        <f t="shared" si="11"/>
        <v>9.3848292677407671E-2</v>
      </c>
      <c r="P61" s="9"/>
    </row>
    <row r="62" spans="1:16">
      <c r="A62" s="12"/>
      <c r="B62" s="44">
        <v>694</v>
      </c>
      <c r="C62" s="20" t="s">
        <v>149</v>
      </c>
      <c r="D62" s="47">
        <v>1283623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1283623</v>
      </c>
      <c r="O62" s="48">
        <f t="shared" si="11"/>
        <v>0.90770317591419258</v>
      </c>
      <c r="P62" s="9"/>
    </row>
    <row r="63" spans="1:16">
      <c r="A63" s="12"/>
      <c r="B63" s="44">
        <v>704</v>
      </c>
      <c r="C63" s="20" t="s">
        <v>79</v>
      </c>
      <c r="D63" s="47">
        <v>154530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69" si="17">SUM(D63:M63)</f>
        <v>154530</v>
      </c>
      <c r="O63" s="48">
        <f t="shared" si="11"/>
        <v>0.10927458589790007</v>
      </c>
      <c r="P63" s="9"/>
    </row>
    <row r="64" spans="1:16">
      <c r="A64" s="12"/>
      <c r="B64" s="44">
        <v>711</v>
      </c>
      <c r="C64" s="20" t="s">
        <v>110</v>
      </c>
      <c r="D64" s="47">
        <v>29914782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7"/>
        <v>29914782</v>
      </c>
      <c r="O64" s="48">
        <f t="shared" si="11"/>
        <v>21.153985732711803</v>
      </c>
      <c r="P64" s="9"/>
    </row>
    <row r="65" spans="1:119">
      <c r="A65" s="12"/>
      <c r="B65" s="44">
        <v>713</v>
      </c>
      <c r="C65" s="20" t="s">
        <v>150</v>
      </c>
      <c r="D65" s="47">
        <v>4735161</v>
      </c>
      <c r="E65" s="47">
        <v>4074582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7"/>
        <v>8809743</v>
      </c>
      <c r="O65" s="48">
        <f t="shared" si="11"/>
        <v>6.2297354441980453</v>
      </c>
      <c r="P65" s="9"/>
    </row>
    <row r="66" spans="1:119">
      <c r="A66" s="12"/>
      <c r="B66" s="44">
        <v>714</v>
      </c>
      <c r="C66" s="20" t="s">
        <v>112</v>
      </c>
      <c r="D66" s="47">
        <v>0</v>
      </c>
      <c r="E66" s="47">
        <v>465331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7"/>
        <v>465331</v>
      </c>
      <c r="O66" s="48">
        <f t="shared" si="11"/>
        <v>0.32905489115677045</v>
      </c>
      <c r="P66" s="9"/>
    </row>
    <row r="67" spans="1:119">
      <c r="A67" s="12"/>
      <c r="B67" s="44">
        <v>724</v>
      </c>
      <c r="C67" s="20" t="s">
        <v>151</v>
      </c>
      <c r="D67" s="47">
        <v>3218321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3218321</v>
      </c>
      <c r="O67" s="48">
        <f t="shared" si="11"/>
        <v>2.2758085456643737</v>
      </c>
      <c r="P67" s="9"/>
    </row>
    <row r="68" spans="1:119">
      <c r="A68" s="12"/>
      <c r="B68" s="44">
        <v>744</v>
      </c>
      <c r="C68" s="20" t="s">
        <v>152</v>
      </c>
      <c r="D68" s="47">
        <v>2367387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2367387</v>
      </c>
      <c r="O68" s="48">
        <f t="shared" si="11"/>
        <v>1.6740777459721217</v>
      </c>
      <c r="P68" s="9"/>
    </row>
    <row r="69" spans="1:119" ht="15.75" thickBot="1">
      <c r="A69" s="12"/>
      <c r="B69" s="44">
        <v>764</v>
      </c>
      <c r="C69" s="20" t="s">
        <v>153</v>
      </c>
      <c r="D69" s="47">
        <v>6690100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6690100</v>
      </c>
      <c r="O69" s="48">
        <f>(N69/O$72)</f>
        <v>4.7308477778783491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SUM(D5,D12,D21,D25,D29,D35,D41,D44,D48)</f>
        <v>1225443032</v>
      </c>
      <c r="E70" s="15">
        <f t="shared" si="18"/>
        <v>638021396</v>
      </c>
      <c r="F70" s="15">
        <f t="shared" si="18"/>
        <v>113137985</v>
      </c>
      <c r="G70" s="15">
        <f t="shared" si="18"/>
        <v>191199683</v>
      </c>
      <c r="H70" s="15">
        <f t="shared" si="18"/>
        <v>0</v>
      </c>
      <c r="I70" s="15">
        <f t="shared" si="18"/>
        <v>265349598</v>
      </c>
      <c r="J70" s="15">
        <f t="shared" si="18"/>
        <v>127474196</v>
      </c>
      <c r="K70" s="15">
        <f t="shared" si="18"/>
        <v>0</v>
      </c>
      <c r="L70" s="15">
        <f t="shared" si="18"/>
        <v>0</v>
      </c>
      <c r="M70" s="15">
        <f t="shared" si="18"/>
        <v>297115477</v>
      </c>
      <c r="N70" s="15">
        <f>SUM(D70:M70)</f>
        <v>2857741367</v>
      </c>
      <c r="O70" s="37">
        <f>(N70/O$72)</f>
        <v>2020.8277000079199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9" t="s">
        <v>165</v>
      </c>
      <c r="M72" s="49"/>
      <c r="N72" s="49"/>
      <c r="O72" s="41">
        <v>1414144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95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217497335</v>
      </c>
      <c r="E5" s="26">
        <f t="shared" si="0"/>
        <v>10642830</v>
      </c>
      <c r="F5" s="26">
        <f t="shared" si="0"/>
        <v>106254904</v>
      </c>
      <c r="G5" s="26">
        <f t="shared" si="0"/>
        <v>163898926</v>
      </c>
      <c r="H5" s="26">
        <f t="shared" si="0"/>
        <v>0</v>
      </c>
      <c r="I5" s="26">
        <f t="shared" si="0"/>
        <v>0</v>
      </c>
      <c r="J5" s="26">
        <f t="shared" si="0"/>
        <v>128056344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626350339</v>
      </c>
      <c r="O5" s="32">
        <f t="shared" ref="O5:O36" si="2">(N5/O$74)</f>
        <v>450.04806138498469</v>
      </c>
      <c r="P5" s="6"/>
    </row>
    <row r="6" spans="1:133">
      <c r="A6" s="12"/>
      <c r="B6" s="44">
        <v>511</v>
      </c>
      <c r="C6" s="20" t="s">
        <v>20</v>
      </c>
      <c r="D6" s="47">
        <v>13818316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13818316</v>
      </c>
      <c r="O6" s="48">
        <f t="shared" si="2"/>
        <v>9.9287985336352094</v>
      </c>
      <c r="P6" s="9"/>
    </row>
    <row r="7" spans="1:133">
      <c r="A7" s="12"/>
      <c r="B7" s="44">
        <v>513</v>
      </c>
      <c r="C7" s="20" t="s">
        <v>21</v>
      </c>
      <c r="D7" s="47">
        <v>106447861</v>
      </c>
      <c r="E7" s="47">
        <v>2677941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109125802</v>
      </c>
      <c r="O7" s="48">
        <f t="shared" si="2"/>
        <v>78.409561836577353</v>
      </c>
      <c r="P7" s="9"/>
    </row>
    <row r="8" spans="1:133">
      <c r="A8" s="12"/>
      <c r="B8" s="44">
        <v>514</v>
      </c>
      <c r="C8" s="20" t="s">
        <v>22</v>
      </c>
      <c r="D8" s="47">
        <v>5440853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5440853</v>
      </c>
      <c r="O8" s="48">
        <f t="shared" si="2"/>
        <v>3.909386157338183</v>
      </c>
      <c r="P8" s="9"/>
    </row>
    <row r="9" spans="1:133">
      <c r="A9" s="12"/>
      <c r="B9" s="44">
        <v>515</v>
      </c>
      <c r="C9" s="20" t="s">
        <v>23</v>
      </c>
      <c r="D9" s="47">
        <v>8021430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8021430</v>
      </c>
      <c r="O9" s="48">
        <f t="shared" si="2"/>
        <v>5.7635939445629614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106254904</v>
      </c>
      <c r="G10" s="47">
        <v>766371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107021275</v>
      </c>
      <c r="O10" s="48">
        <f t="shared" si="2"/>
        <v>76.897407635472405</v>
      </c>
      <c r="P10" s="9"/>
    </row>
    <row r="11" spans="1:133">
      <c r="A11" s="12"/>
      <c r="B11" s="44">
        <v>519</v>
      </c>
      <c r="C11" s="20" t="s">
        <v>119</v>
      </c>
      <c r="D11" s="47">
        <v>83768875</v>
      </c>
      <c r="E11" s="47">
        <v>7964889</v>
      </c>
      <c r="F11" s="47">
        <v>0</v>
      </c>
      <c r="G11" s="47">
        <v>163132555</v>
      </c>
      <c r="H11" s="47">
        <v>0</v>
      </c>
      <c r="I11" s="47">
        <v>0</v>
      </c>
      <c r="J11" s="47">
        <v>128056344</v>
      </c>
      <c r="K11" s="47">
        <v>0</v>
      </c>
      <c r="L11" s="47">
        <v>0</v>
      </c>
      <c r="M11" s="47">
        <v>0</v>
      </c>
      <c r="N11" s="47">
        <f t="shared" si="1"/>
        <v>382922663</v>
      </c>
      <c r="O11" s="48">
        <f t="shared" si="2"/>
        <v>275.13931327739857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559896352</v>
      </c>
      <c r="E12" s="31">
        <f t="shared" si="3"/>
        <v>289520848</v>
      </c>
      <c r="F12" s="31">
        <f t="shared" si="3"/>
        <v>0</v>
      </c>
      <c r="G12" s="31">
        <f t="shared" si="3"/>
        <v>2290109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851707309</v>
      </c>
      <c r="O12" s="43">
        <f t="shared" si="2"/>
        <v>611.97256457918536</v>
      </c>
      <c r="P12" s="10"/>
    </row>
    <row r="13" spans="1:133">
      <c r="A13" s="12"/>
      <c r="B13" s="44">
        <v>521</v>
      </c>
      <c r="C13" s="20" t="s">
        <v>27</v>
      </c>
      <c r="D13" s="47">
        <v>394492341</v>
      </c>
      <c r="E13" s="47">
        <v>1316744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395809085</v>
      </c>
      <c r="O13" s="48">
        <f t="shared" si="2"/>
        <v>284.39852314475178</v>
      </c>
      <c r="P13" s="9"/>
    </row>
    <row r="14" spans="1:133">
      <c r="A14" s="12"/>
      <c r="B14" s="44">
        <v>522</v>
      </c>
      <c r="C14" s="20" t="s">
        <v>28</v>
      </c>
      <c r="D14" s="47">
        <v>89135</v>
      </c>
      <c r="E14" s="47">
        <v>265534076</v>
      </c>
      <c r="F14" s="47">
        <v>0</v>
      </c>
      <c r="G14" s="47">
        <v>1868383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267491594</v>
      </c>
      <c r="O14" s="48">
        <f t="shared" si="2"/>
        <v>192.19926265016264</v>
      </c>
      <c r="P14" s="9"/>
    </row>
    <row r="15" spans="1:133">
      <c r="A15" s="12"/>
      <c r="B15" s="44">
        <v>523</v>
      </c>
      <c r="C15" s="20" t="s">
        <v>120</v>
      </c>
      <c r="D15" s="47">
        <v>151493502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151493502</v>
      </c>
      <c r="O15" s="48">
        <f t="shared" si="2"/>
        <v>108.85179210787065</v>
      </c>
      <c r="P15" s="9"/>
    </row>
    <row r="16" spans="1:133">
      <c r="A16" s="12"/>
      <c r="B16" s="44">
        <v>524</v>
      </c>
      <c r="C16" s="20" t="s">
        <v>30</v>
      </c>
      <c r="D16" s="47">
        <v>3663755</v>
      </c>
      <c r="E16" s="47">
        <v>13550428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17214183</v>
      </c>
      <c r="O16" s="48">
        <f t="shared" si="2"/>
        <v>12.368812156859645</v>
      </c>
      <c r="P16" s="9"/>
    </row>
    <row r="17" spans="1:16">
      <c r="A17" s="12"/>
      <c r="B17" s="44">
        <v>525</v>
      </c>
      <c r="C17" s="20" t="s">
        <v>31</v>
      </c>
      <c r="D17" s="47">
        <v>2471021</v>
      </c>
      <c r="E17" s="47">
        <v>6177174</v>
      </c>
      <c r="F17" s="47">
        <v>0</v>
      </c>
      <c r="G17" s="47">
        <v>415436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9063631</v>
      </c>
      <c r="O17" s="48">
        <f t="shared" si="2"/>
        <v>6.5124408923786827</v>
      </c>
      <c r="P17" s="9"/>
    </row>
    <row r="18" spans="1:16">
      <c r="A18" s="12"/>
      <c r="B18" s="44">
        <v>527</v>
      </c>
      <c r="C18" s="20" t="s">
        <v>32</v>
      </c>
      <c r="D18" s="47">
        <v>3101656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3101656</v>
      </c>
      <c r="O18" s="48">
        <f t="shared" si="2"/>
        <v>2.2286158128559839</v>
      </c>
      <c r="P18" s="9"/>
    </row>
    <row r="19" spans="1:16">
      <c r="A19" s="12"/>
      <c r="B19" s="44">
        <v>528</v>
      </c>
      <c r="C19" s="20" t="s">
        <v>33</v>
      </c>
      <c r="D19" s="47">
        <v>424063</v>
      </c>
      <c r="E19" s="47">
        <v>892783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1316846</v>
      </c>
      <c r="O19" s="48">
        <f t="shared" si="2"/>
        <v>0.94618610790369762</v>
      </c>
      <c r="P19" s="9"/>
    </row>
    <row r="20" spans="1:16">
      <c r="A20" s="12"/>
      <c r="B20" s="44">
        <v>529</v>
      </c>
      <c r="C20" s="20" t="s">
        <v>34</v>
      </c>
      <c r="D20" s="47">
        <v>4160879</v>
      </c>
      <c r="E20" s="47">
        <v>2049643</v>
      </c>
      <c r="F20" s="47">
        <v>0</v>
      </c>
      <c r="G20" s="47">
        <v>6290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6216812</v>
      </c>
      <c r="O20" s="48">
        <f t="shared" si="2"/>
        <v>4.4669317064022689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SUM(D22:D24)</f>
        <v>12153054</v>
      </c>
      <c r="E21" s="31">
        <f t="shared" si="5"/>
        <v>7812221</v>
      </c>
      <c r="F21" s="31">
        <f t="shared" si="5"/>
        <v>0</v>
      </c>
      <c r="G21" s="31">
        <f t="shared" si="5"/>
        <v>6201302</v>
      </c>
      <c r="H21" s="31">
        <f t="shared" si="5"/>
        <v>0</v>
      </c>
      <c r="I21" s="31">
        <f t="shared" si="5"/>
        <v>167822658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238614209</v>
      </c>
      <c r="N21" s="42">
        <f>SUM(D21:M21)</f>
        <v>432603444</v>
      </c>
      <c r="O21" s="43">
        <f t="shared" si="2"/>
        <v>310.8361713853368</v>
      </c>
      <c r="P21" s="10"/>
    </row>
    <row r="22" spans="1:16">
      <c r="A22" s="12"/>
      <c r="B22" s="44">
        <v>534</v>
      </c>
      <c r="C22" s="20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238614209</v>
      </c>
      <c r="N22" s="47">
        <f>SUM(D22:M22)</f>
        <v>238614209</v>
      </c>
      <c r="O22" s="48">
        <f t="shared" si="2"/>
        <v>171.45015415943053</v>
      </c>
      <c r="P22" s="9"/>
    </row>
    <row r="23" spans="1:16">
      <c r="A23" s="12"/>
      <c r="B23" s="44">
        <v>536</v>
      </c>
      <c r="C23" s="20" t="s">
        <v>122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167822658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167822658</v>
      </c>
      <c r="O23" s="48">
        <f t="shared" si="2"/>
        <v>120.58469068598252</v>
      </c>
      <c r="P23" s="9"/>
    </row>
    <row r="24" spans="1:16">
      <c r="A24" s="12"/>
      <c r="B24" s="44">
        <v>537</v>
      </c>
      <c r="C24" s="20" t="s">
        <v>123</v>
      </c>
      <c r="D24" s="47">
        <v>12153054</v>
      </c>
      <c r="E24" s="47">
        <v>7812221</v>
      </c>
      <c r="F24" s="47">
        <v>0</v>
      </c>
      <c r="G24" s="47">
        <v>6201302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26166577</v>
      </c>
      <c r="O24" s="48">
        <f t="shared" si="2"/>
        <v>18.801326539923735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SUM(D26:D28)</f>
        <v>4235000</v>
      </c>
      <c r="E25" s="31">
        <f t="shared" si="6"/>
        <v>133745834</v>
      </c>
      <c r="F25" s="31">
        <f t="shared" si="6"/>
        <v>0</v>
      </c>
      <c r="G25" s="31">
        <f t="shared" si="6"/>
        <v>26615040</v>
      </c>
      <c r="H25" s="31">
        <f t="shared" si="6"/>
        <v>0</v>
      </c>
      <c r="I25" s="31">
        <f t="shared" si="6"/>
        <v>73951501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5" si="7">SUM(D25:M25)</f>
        <v>238547375</v>
      </c>
      <c r="O25" s="43">
        <f t="shared" si="2"/>
        <v>171.40213229329308</v>
      </c>
      <c r="P25" s="10"/>
    </row>
    <row r="26" spans="1:16">
      <c r="A26" s="12"/>
      <c r="B26" s="44">
        <v>541</v>
      </c>
      <c r="C26" s="20" t="s">
        <v>124</v>
      </c>
      <c r="D26" s="47">
        <v>0</v>
      </c>
      <c r="E26" s="47">
        <v>41219684</v>
      </c>
      <c r="F26" s="47">
        <v>0</v>
      </c>
      <c r="G26" s="47">
        <v>26615040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67834724</v>
      </c>
      <c r="O26" s="48">
        <f t="shared" si="2"/>
        <v>48.740910844762062</v>
      </c>
      <c r="P26" s="9"/>
    </row>
    <row r="27" spans="1:16">
      <c r="A27" s="12"/>
      <c r="B27" s="44">
        <v>542</v>
      </c>
      <c r="C27" s="20" t="s">
        <v>41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73951501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73951501</v>
      </c>
      <c r="O27" s="48">
        <f t="shared" si="2"/>
        <v>53.135964953249207</v>
      </c>
      <c r="P27" s="9"/>
    </row>
    <row r="28" spans="1:16">
      <c r="A28" s="12"/>
      <c r="B28" s="44">
        <v>544</v>
      </c>
      <c r="C28" s="20" t="s">
        <v>125</v>
      </c>
      <c r="D28" s="47">
        <v>4235000</v>
      </c>
      <c r="E28" s="47">
        <v>92526150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96761150</v>
      </c>
      <c r="O28" s="48">
        <f t="shared" si="2"/>
        <v>69.525256495281809</v>
      </c>
      <c r="P28" s="9"/>
    </row>
    <row r="29" spans="1:16" ht="15.75">
      <c r="A29" s="28" t="s">
        <v>43</v>
      </c>
      <c r="B29" s="29"/>
      <c r="C29" s="30"/>
      <c r="D29" s="31">
        <f>SUM(D30:D34)</f>
        <v>31105277</v>
      </c>
      <c r="E29" s="31">
        <f t="shared" ref="E29:M29" si="8">SUM(E30:E34)</f>
        <v>50269929</v>
      </c>
      <c r="F29" s="31">
        <f t="shared" si="8"/>
        <v>0</v>
      </c>
      <c r="G29" s="31">
        <f t="shared" si="8"/>
        <v>527054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3793415</v>
      </c>
      <c r="N29" s="31">
        <f t="shared" si="7"/>
        <v>85695675</v>
      </c>
      <c r="O29" s="43">
        <f t="shared" si="2"/>
        <v>61.574441652577597</v>
      </c>
      <c r="P29" s="10"/>
    </row>
    <row r="30" spans="1:16">
      <c r="A30" s="13"/>
      <c r="B30" s="45">
        <v>551</v>
      </c>
      <c r="C30" s="21" t="s">
        <v>126</v>
      </c>
      <c r="D30" s="47">
        <v>296883</v>
      </c>
      <c r="E30" s="47">
        <v>240108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536991</v>
      </c>
      <c r="O30" s="48">
        <f t="shared" si="2"/>
        <v>0.38584118740484041</v>
      </c>
      <c r="P30" s="9"/>
    </row>
    <row r="31" spans="1:16">
      <c r="A31" s="13"/>
      <c r="B31" s="45">
        <v>552</v>
      </c>
      <c r="C31" s="21" t="s">
        <v>45</v>
      </c>
      <c r="D31" s="47">
        <v>0</v>
      </c>
      <c r="E31" s="47">
        <v>30464058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30464058</v>
      </c>
      <c r="O31" s="48">
        <f t="shared" si="2"/>
        <v>21.889171907704092</v>
      </c>
      <c r="P31" s="9"/>
    </row>
    <row r="32" spans="1:16">
      <c r="A32" s="13"/>
      <c r="B32" s="45">
        <v>553</v>
      </c>
      <c r="C32" s="21" t="s">
        <v>127</v>
      </c>
      <c r="D32" s="47">
        <v>269716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269716</v>
      </c>
      <c r="O32" s="48">
        <f t="shared" si="2"/>
        <v>0.19379755284927297</v>
      </c>
      <c r="P32" s="9"/>
    </row>
    <row r="33" spans="1:16">
      <c r="A33" s="13"/>
      <c r="B33" s="45">
        <v>554</v>
      </c>
      <c r="C33" s="21" t="s">
        <v>47</v>
      </c>
      <c r="D33" s="47">
        <v>1240040</v>
      </c>
      <c r="E33" s="47">
        <v>12575083</v>
      </c>
      <c r="F33" s="47">
        <v>0</v>
      </c>
      <c r="G33" s="47">
        <v>527054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3793415</v>
      </c>
      <c r="N33" s="47">
        <f t="shared" si="7"/>
        <v>18135592</v>
      </c>
      <c r="O33" s="48">
        <f t="shared" si="2"/>
        <v>13.030867093805529</v>
      </c>
      <c r="P33" s="9"/>
    </row>
    <row r="34" spans="1:16">
      <c r="A34" s="13"/>
      <c r="B34" s="45">
        <v>559</v>
      </c>
      <c r="C34" s="21" t="s">
        <v>48</v>
      </c>
      <c r="D34" s="47">
        <v>29298638</v>
      </c>
      <c r="E34" s="47">
        <v>6990680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36289318</v>
      </c>
      <c r="O34" s="48">
        <f t="shared" si="2"/>
        <v>26.074763910813864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SUM(D36:D40)</f>
        <v>63146190</v>
      </c>
      <c r="E35" s="31">
        <f t="shared" si="9"/>
        <v>19307958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82454148</v>
      </c>
      <c r="O35" s="43">
        <f t="shared" si="2"/>
        <v>59.245325100000649</v>
      </c>
      <c r="P35" s="10"/>
    </row>
    <row r="36" spans="1:16">
      <c r="A36" s="12"/>
      <c r="B36" s="44">
        <v>562</v>
      </c>
      <c r="C36" s="20" t="s">
        <v>128</v>
      </c>
      <c r="D36" s="47">
        <v>28290662</v>
      </c>
      <c r="E36" s="47">
        <v>7228187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3" si="10">SUM(D36:M36)</f>
        <v>35518849</v>
      </c>
      <c r="O36" s="48">
        <f t="shared" si="2"/>
        <v>25.521163061230503</v>
      </c>
      <c r="P36" s="9"/>
    </row>
    <row r="37" spans="1:16">
      <c r="A37" s="12"/>
      <c r="B37" s="44">
        <v>563</v>
      </c>
      <c r="C37" s="20" t="s">
        <v>129</v>
      </c>
      <c r="D37" s="47">
        <v>4315007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10"/>
        <v>4315007</v>
      </c>
      <c r="O37" s="48">
        <f t="shared" ref="O37:O68" si="11">(N37/O$74)</f>
        <v>3.1004382280898528</v>
      </c>
      <c r="P37" s="9"/>
    </row>
    <row r="38" spans="1:16">
      <c r="A38" s="12"/>
      <c r="B38" s="44">
        <v>564</v>
      </c>
      <c r="C38" s="20" t="s">
        <v>130</v>
      </c>
      <c r="D38" s="47">
        <v>4903168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4903168</v>
      </c>
      <c r="O38" s="48">
        <f t="shared" si="11"/>
        <v>3.5230463139334116</v>
      </c>
      <c r="P38" s="9"/>
    </row>
    <row r="39" spans="1:16">
      <c r="A39" s="12"/>
      <c r="B39" s="44">
        <v>565</v>
      </c>
      <c r="C39" s="20" t="s">
        <v>131</v>
      </c>
      <c r="D39" s="47">
        <v>763104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763104</v>
      </c>
      <c r="O39" s="48">
        <f t="shared" si="11"/>
        <v>0.54830891667343273</v>
      </c>
      <c r="P39" s="9"/>
    </row>
    <row r="40" spans="1:16">
      <c r="A40" s="12"/>
      <c r="B40" s="44">
        <v>569</v>
      </c>
      <c r="C40" s="20" t="s">
        <v>54</v>
      </c>
      <c r="D40" s="47">
        <v>24874249</v>
      </c>
      <c r="E40" s="47">
        <v>12079771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36954020</v>
      </c>
      <c r="O40" s="48">
        <f t="shared" si="11"/>
        <v>26.552368580073448</v>
      </c>
      <c r="P40" s="9"/>
    </row>
    <row r="41" spans="1:16" ht="15.75">
      <c r="A41" s="28" t="s">
        <v>55</v>
      </c>
      <c r="B41" s="29"/>
      <c r="C41" s="30"/>
      <c r="D41" s="31">
        <f t="shared" ref="D41:M41" si="12">SUM(D42:D43)</f>
        <v>56888138</v>
      </c>
      <c r="E41" s="31">
        <f t="shared" si="12"/>
        <v>51385548</v>
      </c>
      <c r="F41" s="31">
        <f t="shared" si="12"/>
        <v>0</v>
      </c>
      <c r="G41" s="31">
        <f t="shared" si="12"/>
        <v>9674486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117948172</v>
      </c>
      <c r="O41" s="43">
        <f t="shared" si="11"/>
        <v>84.748650790628432</v>
      </c>
      <c r="P41" s="9"/>
    </row>
    <row r="42" spans="1:16">
      <c r="A42" s="12"/>
      <c r="B42" s="44">
        <v>571</v>
      </c>
      <c r="C42" s="20" t="s">
        <v>56</v>
      </c>
      <c r="D42" s="47">
        <v>0</v>
      </c>
      <c r="E42" s="47">
        <v>43131765</v>
      </c>
      <c r="F42" s="47">
        <v>0</v>
      </c>
      <c r="G42" s="47">
        <v>911439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44043204</v>
      </c>
      <c r="O42" s="48">
        <f t="shared" si="11"/>
        <v>31.646120937731947</v>
      </c>
      <c r="P42" s="9"/>
    </row>
    <row r="43" spans="1:16">
      <c r="A43" s="12"/>
      <c r="B43" s="44">
        <v>572</v>
      </c>
      <c r="C43" s="20" t="s">
        <v>132</v>
      </c>
      <c r="D43" s="47">
        <v>56888138</v>
      </c>
      <c r="E43" s="47">
        <v>8253783</v>
      </c>
      <c r="F43" s="47">
        <v>0</v>
      </c>
      <c r="G43" s="47">
        <v>8763047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73904968</v>
      </c>
      <c r="O43" s="48">
        <f t="shared" si="11"/>
        <v>53.102529852896481</v>
      </c>
      <c r="P43" s="9"/>
    </row>
    <row r="44" spans="1:16" ht="15.75">
      <c r="A44" s="28" t="s">
        <v>133</v>
      </c>
      <c r="B44" s="29"/>
      <c r="C44" s="30"/>
      <c r="D44" s="31">
        <f t="shared" ref="D44:M44" si="13">SUM(D45:D48)</f>
        <v>148224599</v>
      </c>
      <c r="E44" s="31">
        <f t="shared" si="13"/>
        <v>31214031</v>
      </c>
      <c r="F44" s="31">
        <f t="shared" si="13"/>
        <v>155862812</v>
      </c>
      <c r="G44" s="31">
        <f t="shared" si="13"/>
        <v>14891635</v>
      </c>
      <c r="H44" s="31">
        <f t="shared" si="13"/>
        <v>0</v>
      </c>
      <c r="I44" s="31">
        <f t="shared" si="13"/>
        <v>11325943</v>
      </c>
      <c r="J44" s="31">
        <f t="shared" si="13"/>
        <v>1798325</v>
      </c>
      <c r="K44" s="31">
        <f t="shared" si="13"/>
        <v>0</v>
      </c>
      <c r="L44" s="31">
        <f t="shared" si="13"/>
        <v>0</v>
      </c>
      <c r="M44" s="31">
        <f t="shared" si="13"/>
        <v>50457741</v>
      </c>
      <c r="N44" s="31">
        <f>SUM(D44:M44)</f>
        <v>413775086</v>
      </c>
      <c r="O44" s="43">
        <f t="shared" si="11"/>
        <v>297.3075349508278</v>
      </c>
      <c r="P44" s="9"/>
    </row>
    <row r="45" spans="1:16">
      <c r="A45" s="12"/>
      <c r="B45" s="44">
        <v>581</v>
      </c>
      <c r="C45" s="20" t="s">
        <v>134</v>
      </c>
      <c r="D45" s="47">
        <v>148158169</v>
      </c>
      <c r="E45" s="47">
        <v>31214031</v>
      </c>
      <c r="F45" s="47">
        <v>0</v>
      </c>
      <c r="G45" s="47">
        <v>14891635</v>
      </c>
      <c r="H45" s="47">
        <v>0</v>
      </c>
      <c r="I45" s="47">
        <v>168290</v>
      </c>
      <c r="J45" s="47">
        <v>1798325</v>
      </c>
      <c r="K45" s="47">
        <v>0</v>
      </c>
      <c r="L45" s="47">
        <v>0</v>
      </c>
      <c r="M45" s="47">
        <v>0</v>
      </c>
      <c r="N45" s="47">
        <f>SUM(D45:M45)</f>
        <v>196230450</v>
      </c>
      <c r="O45" s="48">
        <f t="shared" si="11"/>
        <v>140.99638510326275</v>
      </c>
      <c r="P45" s="9"/>
    </row>
    <row r="46" spans="1:16">
      <c r="A46" s="12"/>
      <c r="B46" s="44">
        <v>585</v>
      </c>
      <c r="C46" s="20" t="s">
        <v>59</v>
      </c>
      <c r="D46" s="47">
        <v>0</v>
      </c>
      <c r="E46" s="47">
        <v>0</v>
      </c>
      <c r="F46" s="47">
        <v>155862812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5" si="14">SUM(D46:M46)</f>
        <v>155862812</v>
      </c>
      <c r="O46" s="48">
        <f t="shared" si="11"/>
        <v>111.99124837164386</v>
      </c>
      <c r="P46" s="9"/>
    </row>
    <row r="47" spans="1:16">
      <c r="A47" s="12"/>
      <c r="B47" s="44">
        <v>590</v>
      </c>
      <c r="C47" s="20" t="s">
        <v>135</v>
      </c>
      <c r="D47" s="47">
        <v>66430</v>
      </c>
      <c r="E47" s="47">
        <v>0</v>
      </c>
      <c r="F47" s="47">
        <v>0</v>
      </c>
      <c r="G47" s="47">
        <v>0</v>
      </c>
      <c r="H47" s="47">
        <v>0</v>
      </c>
      <c r="I47" s="47">
        <v>1890760</v>
      </c>
      <c r="J47" s="47">
        <v>0</v>
      </c>
      <c r="K47" s="47">
        <v>0</v>
      </c>
      <c r="L47" s="47">
        <v>0</v>
      </c>
      <c r="M47" s="47">
        <v>50457741</v>
      </c>
      <c r="N47" s="47">
        <f t="shared" si="14"/>
        <v>52414931</v>
      </c>
      <c r="O47" s="48">
        <f t="shared" si="11"/>
        <v>37.661411857522339</v>
      </c>
      <c r="P47" s="9"/>
    </row>
    <row r="48" spans="1:16">
      <c r="A48" s="12"/>
      <c r="B48" s="44">
        <v>591</v>
      </c>
      <c r="C48" s="20" t="s">
        <v>136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9266893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4"/>
        <v>9266893</v>
      </c>
      <c r="O48" s="48">
        <f t="shared" si="11"/>
        <v>6.6584896183988258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SUM(D50:D71)</f>
        <v>68979402</v>
      </c>
      <c r="E49" s="31">
        <f t="shared" si="15"/>
        <v>4461641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73441043</v>
      </c>
      <c r="O49" s="43">
        <f t="shared" si="11"/>
        <v>52.769188376285527</v>
      </c>
      <c r="P49" s="9"/>
    </row>
    <row r="50" spans="1:16">
      <c r="A50" s="12"/>
      <c r="B50" s="44">
        <v>601</v>
      </c>
      <c r="C50" s="20" t="s">
        <v>137</v>
      </c>
      <c r="D50" s="47">
        <v>2535029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4"/>
        <v>2535029</v>
      </c>
      <c r="O50" s="48">
        <f t="shared" si="11"/>
        <v>1.8214804335001986</v>
      </c>
      <c r="P50" s="9"/>
    </row>
    <row r="51" spans="1:16">
      <c r="A51" s="12"/>
      <c r="B51" s="44">
        <v>602</v>
      </c>
      <c r="C51" s="20" t="s">
        <v>138</v>
      </c>
      <c r="D51" s="47">
        <v>12000</v>
      </c>
      <c r="E51" s="47">
        <v>255133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267133</v>
      </c>
      <c r="O51" s="48">
        <f t="shared" si="11"/>
        <v>0.1919416040771954</v>
      </c>
      <c r="P51" s="9"/>
    </row>
    <row r="52" spans="1:16">
      <c r="A52" s="12"/>
      <c r="B52" s="44">
        <v>603</v>
      </c>
      <c r="C52" s="20" t="s">
        <v>139</v>
      </c>
      <c r="D52" s="47">
        <v>12000</v>
      </c>
      <c r="E52" s="47">
        <v>181654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193654</v>
      </c>
      <c r="O52" s="48">
        <f t="shared" si="11"/>
        <v>0.13914514266663122</v>
      </c>
      <c r="P52" s="9"/>
    </row>
    <row r="53" spans="1:16">
      <c r="A53" s="12"/>
      <c r="B53" s="44">
        <v>604</v>
      </c>
      <c r="C53" s="20" t="s">
        <v>140</v>
      </c>
      <c r="D53" s="47">
        <v>2061950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2061950</v>
      </c>
      <c r="O53" s="48">
        <f t="shared" si="11"/>
        <v>1.4815615836567293</v>
      </c>
      <c r="P53" s="9"/>
    </row>
    <row r="54" spans="1:16">
      <c r="A54" s="12"/>
      <c r="B54" s="44">
        <v>605</v>
      </c>
      <c r="C54" s="20" t="s">
        <v>141</v>
      </c>
      <c r="D54" s="47">
        <v>315036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315036</v>
      </c>
      <c r="O54" s="48">
        <f t="shared" si="11"/>
        <v>0.22636108298886071</v>
      </c>
      <c r="P54" s="9"/>
    </row>
    <row r="55" spans="1:16">
      <c r="A55" s="12"/>
      <c r="B55" s="44">
        <v>608</v>
      </c>
      <c r="C55" s="20" t="s">
        <v>142</v>
      </c>
      <c r="D55" s="47">
        <v>922059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922059</v>
      </c>
      <c r="O55" s="48">
        <f t="shared" si="11"/>
        <v>0.66252197786800848</v>
      </c>
      <c r="P55" s="9"/>
    </row>
    <row r="56" spans="1:16">
      <c r="A56" s="12"/>
      <c r="B56" s="44">
        <v>614</v>
      </c>
      <c r="C56" s="20" t="s">
        <v>143</v>
      </c>
      <c r="D56" s="47">
        <v>3928144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4" si="16">SUM(D56:M56)</f>
        <v>3928144</v>
      </c>
      <c r="O56" s="48">
        <f t="shared" si="11"/>
        <v>2.8224676861571227</v>
      </c>
      <c r="P56" s="9"/>
    </row>
    <row r="57" spans="1:16">
      <c r="A57" s="12"/>
      <c r="B57" s="44">
        <v>622</v>
      </c>
      <c r="C57" s="20" t="s">
        <v>72</v>
      </c>
      <c r="D57" s="47">
        <v>886541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6"/>
        <v>886541</v>
      </c>
      <c r="O57" s="48">
        <f t="shared" si="11"/>
        <v>0.63700142483407474</v>
      </c>
      <c r="P57" s="9"/>
    </row>
    <row r="58" spans="1:16">
      <c r="A58" s="12"/>
      <c r="B58" s="44">
        <v>623</v>
      </c>
      <c r="C58" s="20" t="s">
        <v>73</v>
      </c>
      <c r="D58" s="47">
        <v>1292508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1292508</v>
      </c>
      <c r="O58" s="48">
        <f t="shared" si="11"/>
        <v>0.92869865873032409</v>
      </c>
      <c r="P58" s="9"/>
    </row>
    <row r="59" spans="1:16">
      <c r="A59" s="12"/>
      <c r="B59" s="44">
        <v>634</v>
      </c>
      <c r="C59" s="20" t="s">
        <v>144</v>
      </c>
      <c r="D59" s="47">
        <v>4312528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4312528</v>
      </c>
      <c r="O59" s="48">
        <f t="shared" si="11"/>
        <v>3.0986570058653156</v>
      </c>
      <c r="P59" s="9"/>
    </row>
    <row r="60" spans="1:16">
      <c r="A60" s="12"/>
      <c r="B60" s="44">
        <v>654</v>
      </c>
      <c r="C60" s="20" t="s">
        <v>145</v>
      </c>
      <c r="D60" s="47">
        <v>3228774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3228774</v>
      </c>
      <c r="O60" s="48">
        <f t="shared" si="11"/>
        <v>2.3199532096848481</v>
      </c>
      <c r="P60" s="9"/>
    </row>
    <row r="61" spans="1:16">
      <c r="A61" s="12"/>
      <c r="B61" s="44">
        <v>669</v>
      </c>
      <c r="C61" s="20" t="s">
        <v>109</v>
      </c>
      <c r="D61" s="47">
        <v>199250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199250</v>
      </c>
      <c r="O61" s="48">
        <f t="shared" si="11"/>
        <v>0.14316600574388483</v>
      </c>
      <c r="P61" s="9"/>
    </row>
    <row r="62" spans="1:16">
      <c r="A62" s="12"/>
      <c r="B62" s="44">
        <v>674</v>
      </c>
      <c r="C62" s="20" t="s">
        <v>146</v>
      </c>
      <c r="D62" s="47">
        <v>1295335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1295335</v>
      </c>
      <c r="O62" s="48">
        <f t="shared" si="11"/>
        <v>0.93072992747932271</v>
      </c>
      <c r="P62" s="9"/>
    </row>
    <row r="63" spans="1:16">
      <c r="A63" s="12"/>
      <c r="B63" s="44">
        <v>685</v>
      </c>
      <c r="C63" s="20" t="s">
        <v>77</v>
      </c>
      <c r="D63" s="47">
        <v>129087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129087</v>
      </c>
      <c r="O63" s="48">
        <f t="shared" si="11"/>
        <v>9.2752171560656765E-2</v>
      </c>
      <c r="P63" s="9"/>
    </row>
    <row r="64" spans="1:16">
      <c r="A64" s="12"/>
      <c r="B64" s="44">
        <v>694</v>
      </c>
      <c r="C64" s="20" t="s">
        <v>149</v>
      </c>
      <c r="D64" s="47">
        <v>1255361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6"/>
        <v>1255361</v>
      </c>
      <c r="O64" s="48">
        <f t="shared" si="11"/>
        <v>0.90200762929309408</v>
      </c>
      <c r="P64" s="9"/>
    </row>
    <row r="65" spans="1:119">
      <c r="A65" s="12"/>
      <c r="B65" s="44">
        <v>704</v>
      </c>
      <c r="C65" s="20" t="s">
        <v>79</v>
      </c>
      <c r="D65" s="47">
        <v>154530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1" si="17">SUM(D65:M65)</f>
        <v>154530</v>
      </c>
      <c r="O65" s="48">
        <f t="shared" si="11"/>
        <v>0.11103359030164377</v>
      </c>
      <c r="P65" s="9"/>
    </row>
    <row r="66" spans="1:119">
      <c r="A66" s="12"/>
      <c r="B66" s="44">
        <v>711</v>
      </c>
      <c r="C66" s="20" t="s">
        <v>110</v>
      </c>
      <c r="D66" s="47">
        <v>28259566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7"/>
        <v>28259566</v>
      </c>
      <c r="O66" s="48">
        <f t="shared" si="11"/>
        <v>20.305190405398704</v>
      </c>
      <c r="P66" s="9"/>
    </row>
    <row r="67" spans="1:119">
      <c r="A67" s="12"/>
      <c r="B67" s="44">
        <v>713</v>
      </c>
      <c r="C67" s="20" t="s">
        <v>150</v>
      </c>
      <c r="D67" s="47">
        <v>5654595</v>
      </c>
      <c r="E67" s="47">
        <v>3642198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9296793</v>
      </c>
      <c r="O67" s="48">
        <f t="shared" si="11"/>
        <v>6.6799735008166028</v>
      </c>
      <c r="P67" s="9"/>
    </row>
    <row r="68" spans="1:119">
      <c r="A68" s="12"/>
      <c r="B68" s="44">
        <v>714</v>
      </c>
      <c r="C68" s="20" t="s">
        <v>112</v>
      </c>
      <c r="D68" s="47">
        <v>0</v>
      </c>
      <c r="E68" s="47">
        <v>382656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382656</v>
      </c>
      <c r="O68" s="48">
        <f t="shared" si="11"/>
        <v>0.27494770937983432</v>
      </c>
      <c r="P68" s="9"/>
    </row>
    <row r="69" spans="1:119">
      <c r="A69" s="12"/>
      <c r="B69" s="44">
        <v>724</v>
      </c>
      <c r="C69" s="20" t="s">
        <v>151</v>
      </c>
      <c r="D69" s="47">
        <v>3153621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3153621</v>
      </c>
      <c r="O69" s="48">
        <f>(N69/O$74)</f>
        <v>2.2659539382686864</v>
      </c>
      <c r="P69" s="9"/>
    </row>
    <row r="70" spans="1:119">
      <c r="A70" s="12"/>
      <c r="B70" s="44">
        <v>744</v>
      </c>
      <c r="C70" s="20" t="s">
        <v>152</v>
      </c>
      <c r="D70" s="47">
        <v>2325625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7"/>
        <v>2325625</v>
      </c>
      <c r="O70" s="48">
        <f>(N70/O$74)</f>
        <v>1.6710185300282165</v>
      </c>
      <c r="P70" s="9"/>
    </row>
    <row r="71" spans="1:119" ht="15.75" thickBot="1">
      <c r="A71" s="12"/>
      <c r="B71" s="44">
        <v>764</v>
      </c>
      <c r="C71" s="20" t="s">
        <v>153</v>
      </c>
      <c r="D71" s="47">
        <v>7045863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7"/>
        <v>7045863</v>
      </c>
      <c r="O71" s="48">
        <f>(N71/O$74)</f>
        <v>5.0626251579855737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SUM(D5,D12,D21,D25,D29,D35,D41,D44,D49)</f>
        <v>1162125347</v>
      </c>
      <c r="E72" s="15">
        <f t="shared" si="18"/>
        <v>598360840</v>
      </c>
      <c r="F72" s="15">
        <f t="shared" si="18"/>
        <v>262117716</v>
      </c>
      <c r="G72" s="15">
        <f t="shared" si="18"/>
        <v>224098552</v>
      </c>
      <c r="H72" s="15">
        <f t="shared" si="18"/>
        <v>0</v>
      </c>
      <c r="I72" s="15">
        <f t="shared" si="18"/>
        <v>253100102</v>
      </c>
      <c r="J72" s="15">
        <f t="shared" si="18"/>
        <v>129854669</v>
      </c>
      <c r="K72" s="15">
        <f t="shared" si="18"/>
        <v>0</v>
      </c>
      <c r="L72" s="15">
        <f t="shared" si="18"/>
        <v>0</v>
      </c>
      <c r="M72" s="15">
        <f t="shared" si="18"/>
        <v>292865365</v>
      </c>
      <c r="N72" s="15">
        <f>SUM(D72:M72)</f>
        <v>2922522591</v>
      </c>
      <c r="O72" s="37">
        <f>(N72/O$74)</f>
        <v>2099.9040705131197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9" t="s">
        <v>163</v>
      </c>
      <c r="M74" s="49"/>
      <c r="N74" s="49"/>
      <c r="O74" s="41">
        <v>1391741</v>
      </c>
    </row>
    <row r="75" spans="1:119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119" ht="15.75" customHeight="1" thickBot="1">
      <c r="A76" s="53" t="s">
        <v>95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217924676</v>
      </c>
      <c r="E5" s="26">
        <f t="shared" si="0"/>
        <v>9330300</v>
      </c>
      <c r="F5" s="26">
        <f t="shared" si="0"/>
        <v>133310701</v>
      </c>
      <c r="G5" s="26">
        <f t="shared" si="0"/>
        <v>53268532</v>
      </c>
      <c r="H5" s="26">
        <f t="shared" si="0"/>
        <v>0</v>
      </c>
      <c r="I5" s="26">
        <f t="shared" si="0"/>
        <v>0</v>
      </c>
      <c r="J5" s="26">
        <f t="shared" si="0"/>
        <v>122764177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536598386</v>
      </c>
      <c r="O5" s="32">
        <f t="shared" ref="O5:O36" si="2">(N5/O$76)</f>
        <v>389.28596063455399</v>
      </c>
      <c r="P5" s="6"/>
    </row>
    <row r="6" spans="1:133">
      <c r="A6" s="12"/>
      <c r="B6" s="44">
        <v>511</v>
      </c>
      <c r="C6" s="20" t="s">
        <v>20</v>
      </c>
      <c r="D6" s="47">
        <v>11986232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11986232</v>
      </c>
      <c r="O6" s="48">
        <f t="shared" si="2"/>
        <v>8.6956501552142775</v>
      </c>
      <c r="P6" s="9"/>
    </row>
    <row r="7" spans="1:133">
      <c r="A7" s="12"/>
      <c r="B7" s="44">
        <v>513</v>
      </c>
      <c r="C7" s="20" t="s">
        <v>21</v>
      </c>
      <c r="D7" s="47">
        <v>112288036</v>
      </c>
      <c r="E7" s="47">
        <v>2513618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114801654</v>
      </c>
      <c r="O7" s="48">
        <f t="shared" si="2"/>
        <v>83.285140853602357</v>
      </c>
      <c r="P7" s="9"/>
    </row>
    <row r="8" spans="1:133">
      <c r="A8" s="12"/>
      <c r="B8" s="44">
        <v>514</v>
      </c>
      <c r="C8" s="20" t="s">
        <v>22</v>
      </c>
      <c r="D8" s="47">
        <v>5185517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5185517</v>
      </c>
      <c r="O8" s="48">
        <f t="shared" si="2"/>
        <v>3.7619363371171421</v>
      </c>
      <c r="P8" s="9"/>
    </row>
    <row r="9" spans="1:133">
      <c r="A9" s="12"/>
      <c r="B9" s="44">
        <v>515</v>
      </c>
      <c r="C9" s="20" t="s">
        <v>23</v>
      </c>
      <c r="D9" s="47">
        <v>7807854</v>
      </c>
      <c r="E9" s="47">
        <v>111442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7919296</v>
      </c>
      <c r="O9" s="48">
        <f t="shared" si="2"/>
        <v>5.7452106292943279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133310701</v>
      </c>
      <c r="G10" s="47">
        <v>1406399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134717100</v>
      </c>
      <c r="O10" s="48">
        <f t="shared" si="2"/>
        <v>97.733196848268705</v>
      </c>
      <c r="P10" s="9"/>
    </row>
    <row r="11" spans="1:133">
      <c r="A11" s="12"/>
      <c r="B11" s="44">
        <v>519</v>
      </c>
      <c r="C11" s="20" t="s">
        <v>119</v>
      </c>
      <c r="D11" s="47">
        <v>80657037</v>
      </c>
      <c r="E11" s="47">
        <v>6705240</v>
      </c>
      <c r="F11" s="47">
        <v>0</v>
      </c>
      <c r="G11" s="47">
        <v>51862133</v>
      </c>
      <c r="H11" s="47">
        <v>0</v>
      </c>
      <c r="I11" s="47">
        <v>0</v>
      </c>
      <c r="J11" s="47">
        <v>122764177</v>
      </c>
      <c r="K11" s="47">
        <v>0</v>
      </c>
      <c r="L11" s="47">
        <v>0</v>
      </c>
      <c r="M11" s="47">
        <v>0</v>
      </c>
      <c r="N11" s="47">
        <f t="shared" si="1"/>
        <v>261988587</v>
      </c>
      <c r="O11" s="48">
        <f t="shared" si="2"/>
        <v>190.06482581105718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521195342</v>
      </c>
      <c r="E12" s="31">
        <f t="shared" si="3"/>
        <v>286981448</v>
      </c>
      <c r="F12" s="31">
        <f t="shared" si="3"/>
        <v>0</v>
      </c>
      <c r="G12" s="31">
        <f t="shared" si="3"/>
        <v>1932903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810109693</v>
      </c>
      <c r="O12" s="43">
        <f t="shared" si="2"/>
        <v>587.71017261104589</v>
      </c>
      <c r="P12" s="10"/>
    </row>
    <row r="13" spans="1:133">
      <c r="A13" s="12"/>
      <c r="B13" s="44">
        <v>521</v>
      </c>
      <c r="C13" s="20" t="s">
        <v>27</v>
      </c>
      <c r="D13" s="47">
        <v>362060566</v>
      </c>
      <c r="E13" s="47">
        <v>1124204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363184770</v>
      </c>
      <c r="O13" s="48">
        <f t="shared" si="2"/>
        <v>263.47960740472587</v>
      </c>
      <c r="P13" s="9"/>
    </row>
    <row r="14" spans="1:133">
      <c r="A14" s="12"/>
      <c r="B14" s="44">
        <v>522</v>
      </c>
      <c r="C14" s="20" t="s">
        <v>28</v>
      </c>
      <c r="D14" s="47">
        <v>41135</v>
      </c>
      <c r="E14" s="47">
        <v>262906805</v>
      </c>
      <c r="F14" s="47">
        <v>0</v>
      </c>
      <c r="G14" s="47">
        <v>816723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263764663</v>
      </c>
      <c r="O14" s="48">
        <f t="shared" si="2"/>
        <v>191.35331543357344</v>
      </c>
      <c r="P14" s="9"/>
    </row>
    <row r="15" spans="1:133">
      <c r="A15" s="12"/>
      <c r="B15" s="44">
        <v>523</v>
      </c>
      <c r="C15" s="20" t="s">
        <v>120</v>
      </c>
      <c r="D15" s="47">
        <v>146474963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146474963</v>
      </c>
      <c r="O15" s="48">
        <f t="shared" si="2"/>
        <v>106.26317217503846</v>
      </c>
      <c r="P15" s="9"/>
    </row>
    <row r="16" spans="1:133">
      <c r="A16" s="12"/>
      <c r="B16" s="44">
        <v>524</v>
      </c>
      <c r="C16" s="20" t="s">
        <v>30</v>
      </c>
      <c r="D16" s="47">
        <v>3601452</v>
      </c>
      <c r="E16" s="47">
        <v>12462506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16063958</v>
      </c>
      <c r="O16" s="48">
        <f t="shared" si="2"/>
        <v>11.653917501017471</v>
      </c>
      <c r="P16" s="9"/>
    </row>
    <row r="17" spans="1:16">
      <c r="A17" s="12"/>
      <c r="B17" s="44">
        <v>525</v>
      </c>
      <c r="C17" s="20" t="s">
        <v>31</v>
      </c>
      <c r="D17" s="47">
        <v>1940727</v>
      </c>
      <c r="E17" s="47">
        <v>7487226</v>
      </c>
      <c r="F17" s="47">
        <v>0</v>
      </c>
      <c r="G17" s="47">
        <v>1103353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10531306</v>
      </c>
      <c r="O17" s="48">
        <f t="shared" si="2"/>
        <v>7.6401451810301237</v>
      </c>
      <c r="P17" s="9"/>
    </row>
    <row r="18" spans="1:16">
      <c r="A18" s="12"/>
      <c r="B18" s="44">
        <v>527</v>
      </c>
      <c r="C18" s="20" t="s">
        <v>32</v>
      </c>
      <c r="D18" s="47">
        <v>2821357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2821357</v>
      </c>
      <c r="O18" s="48">
        <f t="shared" si="2"/>
        <v>2.0468094923379501</v>
      </c>
      <c r="P18" s="9"/>
    </row>
    <row r="19" spans="1:16">
      <c r="A19" s="12"/>
      <c r="B19" s="44">
        <v>528</v>
      </c>
      <c r="C19" s="20" t="s">
        <v>33</v>
      </c>
      <c r="D19" s="47">
        <v>379818</v>
      </c>
      <c r="E19" s="47">
        <v>1007793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1387611</v>
      </c>
      <c r="O19" s="48">
        <f t="shared" si="2"/>
        <v>1.0066699699728021</v>
      </c>
      <c r="P19" s="9"/>
    </row>
    <row r="20" spans="1:16">
      <c r="A20" s="12"/>
      <c r="B20" s="44">
        <v>529</v>
      </c>
      <c r="C20" s="20" t="s">
        <v>34</v>
      </c>
      <c r="D20" s="47">
        <v>3875324</v>
      </c>
      <c r="E20" s="47">
        <v>1992914</v>
      </c>
      <c r="F20" s="47">
        <v>0</v>
      </c>
      <c r="G20" s="47">
        <v>12827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5881065</v>
      </c>
      <c r="O20" s="48">
        <f t="shared" si="2"/>
        <v>4.2665354533497482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11699665</v>
      </c>
      <c r="E21" s="31">
        <f t="shared" si="5"/>
        <v>11656945</v>
      </c>
      <c r="F21" s="31">
        <f t="shared" si="5"/>
        <v>0</v>
      </c>
      <c r="G21" s="31">
        <f t="shared" si="5"/>
        <v>14260637</v>
      </c>
      <c r="H21" s="31">
        <f t="shared" si="5"/>
        <v>0</v>
      </c>
      <c r="I21" s="31">
        <f t="shared" si="5"/>
        <v>157387803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204311971</v>
      </c>
      <c r="N21" s="42">
        <f>SUM(D21:M21)</f>
        <v>399317021</v>
      </c>
      <c r="O21" s="43">
        <f t="shared" si="2"/>
        <v>289.69246679343041</v>
      </c>
      <c r="P21" s="10"/>
    </row>
    <row r="22" spans="1:16">
      <c r="A22" s="12"/>
      <c r="B22" s="44">
        <v>534</v>
      </c>
      <c r="C22" s="20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204311971</v>
      </c>
      <c r="N22" s="47">
        <f>SUM(D22:M22)</f>
        <v>204311971</v>
      </c>
      <c r="O22" s="48">
        <f t="shared" si="2"/>
        <v>148.22217877463785</v>
      </c>
      <c r="P22" s="9"/>
    </row>
    <row r="23" spans="1:16">
      <c r="A23" s="12"/>
      <c r="B23" s="44">
        <v>535</v>
      </c>
      <c r="C23" s="20" t="s">
        <v>160</v>
      </c>
      <c r="D23" s="47">
        <v>0</v>
      </c>
      <c r="E23" s="47">
        <v>7000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7000</v>
      </c>
      <c r="O23" s="48">
        <f t="shared" si="2"/>
        <v>5.0782890808804592E-3</v>
      </c>
      <c r="P23" s="9"/>
    </row>
    <row r="24" spans="1:16">
      <c r="A24" s="12"/>
      <c r="B24" s="44">
        <v>536</v>
      </c>
      <c r="C24" s="20" t="s">
        <v>122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157387803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157387803</v>
      </c>
      <c r="O24" s="48">
        <f t="shared" si="2"/>
        <v>114.18010877695211</v>
      </c>
      <c r="P24" s="9"/>
    </row>
    <row r="25" spans="1:16">
      <c r="A25" s="12"/>
      <c r="B25" s="44">
        <v>537</v>
      </c>
      <c r="C25" s="20" t="s">
        <v>123</v>
      </c>
      <c r="D25" s="47">
        <v>11699665</v>
      </c>
      <c r="E25" s="47">
        <v>11649945</v>
      </c>
      <c r="F25" s="47">
        <v>0</v>
      </c>
      <c r="G25" s="47">
        <v>14260637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37610247</v>
      </c>
      <c r="O25" s="48">
        <f t="shared" si="2"/>
        <v>27.285100952759578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4235000</v>
      </c>
      <c r="E26" s="31">
        <f t="shared" si="6"/>
        <v>137736220</v>
      </c>
      <c r="F26" s="31">
        <f t="shared" si="6"/>
        <v>0</v>
      </c>
      <c r="G26" s="31">
        <f t="shared" si="6"/>
        <v>39703419</v>
      </c>
      <c r="H26" s="31">
        <f t="shared" si="6"/>
        <v>0</v>
      </c>
      <c r="I26" s="31">
        <f t="shared" si="6"/>
        <v>69849850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251524489</v>
      </c>
      <c r="O26" s="43">
        <f t="shared" si="2"/>
        <v>182.47343800896246</v>
      </c>
      <c r="P26" s="10"/>
    </row>
    <row r="27" spans="1:16">
      <c r="A27" s="12"/>
      <c r="B27" s="44">
        <v>541</v>
      </c>
      <c r="C27" s="20" t="s">
        <v>124</v>
      </c>
      <c r="D27" s="47">
        <v>0</v>
      </c>
      <c r="E27" s="47">
        <v>40970783</v>
      </c>
      <c r="F27" s="47">
        <v>0</v>
      </c>
      <c r="G27" s="47">
        <v>22345171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63315954</v>
      </c>
      <c r="O27" s="48">
        <f t="shared" si="2"/>
        <v>45.933816834818494</v>
      </c>
      <c r="P27" s="9"/>
    </row>
    <row r="28" spans="1:16">
      <c r="A28" s="12"/>
      <c r="B28" s="44">
        <v>542</v>
      </c>
      <c r="C28" s="20" t="s">
        <v>41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69849850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69849850</v>
      </c>
      <c r="O28" s="48">
        <f t="shared" si="2"/>
        <v>50.673961508019708</v>
      </c>
      <c r="P28" s="9"/>
    </row>
    <row r="29" spans="1:16">
      <c r="A29" s="12"/>
      <c r="B29" s="44">
        <v>544</v>
      </c>
      <c r="C29" s="20" t="s">
        <v>125</v>
      </c>
      <c r="D29" s="47">
        <v>4235000</v>
      </c>
      <c r="E29" s="47">
        <v>96765437</v>
      </c>
      <c r="F29" s="47">
        <v>0</v>
      </c>
      <c r="G29" s="47">
        <v>17358248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118358685</v>
      </c>
      <c r="O29" s="48">
        <f t="shared" si="2"/>
        <v>85.865659666124259</v>
      </c>
      <c r="P29" s="9"/>
    </row>
    <row r="30" spans="1:16" ht="15.75">
      <c r="A30" s="28" t="s">
        <v>43</v>
      </c>
      <c r="B30" s="29"/>
      <c r="C30" s="30"/>
      <c r="D30" s="31">
        <f>SUM(D31:D35)</f>
        <v>26684324</v>
      </c>
      <c r="E30" s="31">
        <f t="shared" ref="E30:M30" si="8">SUM(E31:E35)</f>
        <v>47916405</v>
      </c>
      <c r="F30" s="31">
        <f t="shared" si="8"/>
        <v>0</v>
      </c>
      <c r="G30" s="31">
        <f t="shared" si="8"/>
        <v>877740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3298754</v>
      </c>
      <c r="N30" s="31">
        <f t="shared" si="7"/>
        <v>78777223</v>
      </c>
      <c r="O30" s="43">
        <f t="shared" si="2"/>
        <v>57.150501626140709</v>
      </c>
      <c r="P30" s="10"/>
    </row>
    <row r="31" spans="1:16">
      <c r="A31" s="13"/>
      <c r="B31" s="45">
        <v>551</v>
      </c>
      <c r="C31" s="21" t="s">
        <v>126</v>
      </c>
      <c r="D31" s="47">
        <v>291631</v>
      </c>
      <c r="E31" s="47">
        <v>252731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544362</v>
      </c>
      <c r="O31" s="48">
        <f t="shared" si="2"/>
        <v>0.39491822866374982</v>
      </c>
      <c r="P31" s="9"/>
    </row>
    <row r="32" spans="1:16">
      <c r="A32" s="13"/>
      <c r="B32" s="45">
        <v>552</v>
      </c>
      <c r="C32" s="21" t="s">
        <v>45</v>
      </c>
      <c r="D32" s="47">
        <v>0</v>
      </c>
      <c r="E32" s="47">
        <v>27056720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27056720</v>
      </c>
      <c r="O32" s="48">
        <f t="shared" si="2"/>
        <v>19.628835105777135</v>
      </c>
      <c r="P32" s="9"/>
    </row>
    <row r="33" spans="1:16">
      <c r="A33" s="13"/>
      <c r="B33" s="45">
        <v>553</v>
      </c>
      <c r="C33" s="21" t="s">
        <v>127</v>
      </c>
      <c r="D33" s="47">
        <v>244034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244034</v>
      </c>
      <c r="O33" s="48">
        <f t="shared" si="2"/>
        <v>0.17703931393765457</v>
      </c>
      <c r="P33" s="9"/>
    </row>
    <row r="34" spans="1:16">
      <c r="A34" s="13"/>
      <c r="B34" s="45">
        <v>554</v>
      </c>
      <c r="C34" s="21" t="s">
        <v>47</v>
      </c>
      <c r="D34" s="47">
        <v>1006465</v>
      </c>
      <c r="E34" s="47">
        <v>14201460</v>
      </c>
      <c r="F34" s="47">
        <v>0</v>
      </c>
      <c r="G34" s="47">
        <v>877740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3298754</v>
      </c>
      <c r="N34" s="47">
        <f t="shared" si="7"/>
        <v>19384419</v>
      </c>
      <c r="O34" s="48">
        <f t="shared" si="2"/>
        <v>14.062811906701674</v>
      </c>
      <c r="P34" s="9"/>
    </row>
    <row r="35" spans="1:16">
      <c r="A35" s="13"/>
      <c r="B35" s="45">
        <v>559</v>
      </c>
      <c r="C35" s="21" t="s">
        <v>48</v>
      </c>
      <c r="D35" s="47">
        <v>25142194</v>
      </c>
      <c r="E35" s="47">
        <v>6405494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31547688</v>
      </c>
      <c r="O35" s="48">
        <f t="shared" si="2"/>
        <v>22.886897071060499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SUM(D37:D41)</f>
        <v>60990829</v>
      </c>
      <c r="E36" s="31">
        <f t="shared" si="9"/>
        <v>22210695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83201524</v>
      </c>
      <c r="O36" s="43">
        <f t="shared" si="2"/>
        <v>60.360198691687636</v>
      </c>
      <c r="P36" s="10"/>
    </row>
    <row r="37" spans="1:16">
      <c r="A37" s="12"/>
      <c r="B37" s="44">
        <v>562</v>
      </c>
      <c r="C37" s="20" t="s">
        <v>128</v>
      </c>
      <c r="D37" s="47">
        <v>27046053</v>
      </c>
      <c r="E37" s="47">
        <v>9192362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4" si="10">SUM(D37:M37)</f>
        <v>36238415</v>
      </c>
      <c r="O37" s="48">
        <f t="shared" ref="O37:O68" si="11">(N37/O$76)</f>
        <v>26.289878171844951</v>
      </c>
      <c r="P37" s="9"/>
    </row>
    <row r="38" spans="1:16">
      <c r="A38" s="12"/>
      <c r="B38" s="44">
        <v>563</v>
      </c>
      <c r="C38" s="20" t="s">
        <v>129</v>
      </c>
      <c r="D38" s="47">
        <v>4269989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4269989</v>
      </c>
      <c r="O38" s="48">
        <f t="shared" si="11"/>
        <v>3.0977483591685244</v>
      </c>
      <c r="P38" s="9"/>
    </row>
    <row r="39" spans="1:16">
      <c r="A39" s="12"/>
      <c r="B39" s="44">
        <v>564</v>
      </c>
      <c r="C39" s="20" t="s">
        <v>130</v>
      </c>
      <c r="D39" s="47">
        <v>4862680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4862680</v>
      </c>
      <c r="O39" s="48">
        <f t="shared" si="11"/>
        <v>3.5277278211165415</v>
      </c>
      <c r="P39" s="9"/>
    </row>
    <row r="40" spans="1:16">
      <c r="A40" s="12"/>
      <c r="B40" s="44">
        <v>565</v>
      </c>
      <c r="C40" s="20" t="s">
        <v>131</v>
      </c>
      <c r="D40" s="47">
        <v>683913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683913</v>
      </c>
      <c r="O40" s="48">
        <f t="shared" si="11"/>
        <v>0.49615827431031395</v>
      </c>
      <c r="P40" s="9"/>
    </row>
    <row r="41" spans="1:16">
      <c r="A41" s="12"/>
      <c r="B41" s="44">
        <v>569</v>
      </c>
      <c r="C41" s="20" t="s">
        <v>54</v>
      </c>
      <c r="D41" s="47">
        <v>24128194</v>
      </c>
      <c r="E41" s="47">
        <v>13018333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10"/>
        <v>37146527</v>
      </c>
      <c r="O41" s="48">
        <f t="shared" si="11"/>
        <v>26.948686065247308</v>
      </c>
      <c r="P41" s="9"/>
    </row>
    <row r="42" spans="1:16" ht="15.75">
      <c r="A42" s="28" t="s">
        <v>55</v>
      </c>
      <c r="B42" s="29"/>
      <c r="C42" s="30"/>
      <c r="D42" s="31">
        <f t="shared" ref="D42:M42" si="12">SUM(D43:D44)</f>
        <v>54868452</v>
      </c>
      <c r="E42" s="31">
        <f t="shared" si="12"/>
        <v>50449202</v>
      </c>
      <c r="F42" s="31">
        <f t="shared" si="12"/>
        <v>0</v>
      </c>
      <c r="G42" s="31">
        <f t="shared" si="12"/>
        <v>6530772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111848426</v>
      </c>
      <c r="O42" s="43">
        <f t="shared" si="11"/>
        <v>81.142662924209432</v>
      </c>
      <c r="P42" s="9"/>
    </row>
    <row r="43" spans="1:16">
      <c r="A43" s="12"/>
      <c r="B43" s="44">
        <v>571</v>
      </c>
      <c r="C43" s="20" t="s">
        <v>56</v>
      </c>
      <c r="D43" s="47">
        <v>0</v>
      </c>
      <c r="E43" s="47">
        <v>42178764</v>
      </c>
      <c r="F43" s="47">
        <v>0</v>
      </c>
      <c r="G43" s="47">
        <v>1805129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43983893</v>
      </c>
      <c r="O43" s="48">
        <f t="shared" si="11"/>
        <v>31.908989079502067</v>
      </c>
      <c r="P43" s="9"/>
    </row>
    <row r="44" spans="1:16">
      <c r="A44" s="12"/>
      <c r="B44" s="44">
        <v>572</v>
      </c>
      <c r="C44" s="20" t="s">
        <v>132</v>
      </c>
      <c r="D44" s="47">
        <v>54868452</v>
      </c>
      <c r="E44" s="47">
        <v>8270438</v>
      </c>
      <c r="F44" s="47">
        <v>0</v>
      </c>
      <c r="G44" s="47">
        <v>4725643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67864533</v>
      </c>
      <c r="O44" s="48">
        <f t="shared" si="11"/>
        <v>49.233673844707369</v>
      </c>
      <c r="P44" s="9"/>
    </row>
    <row r="45" spans="1:16" ht="15.75">
      <c r="A45" s="28" t="s">
        <v>133</v>
      </c>
      <c r="B45" s="29"/>
      <c r="C45" s="30"/>
      <c r="D45" s="31">
        <f t="shared" ref="D45:M45" si="13">SUM(D46:D49)</f>
        <v>138279226</v>
      </c>
      <c r="E45" s="31">
        <f t="shared" si="13"/>
        <v>39223853</v>
      </c>
      <c r="F45" s="31">
        <f t="shared" si="13"/>
        <v>162238559</v>
      </c>
      <c r="G45" s="31">
        <f t="shared" si="13"/>
        <v>26369076</v>
      </c>
      <c r="H45" s="31">
        <f t="shared" si="13"/>
        <v>0</v>
      </c>
      <c r="I45" s="31">
        <f t="shared" si="13"/>
        <v>23909669</v>
      </c>
      <c r="J45" s="31">
        <f t="shared" si="13"/>
        <v>7611</v>
      </c>
      <c r="K45" s="31">
        <f t="shared" si="13"/>
        <v>0</v>
      </c>
      <c r="L45" s="31">
        <f t="shared" si="13"/>
        <v>0</v>
      </c>
      <c r="M45" s="31">
        <f t="shared" si="13"/>
        <v>24495571</v>
      </c>
      <c r="N45" s="31">
        <f>SUM(D45:M45)</f>
        <v>414523565</v>
      </c>
      <c r="O45" s="43">
        <f t="shared" si="11"/>
        <v>300.72435627244874</v>
      </c>
      <c r="P45" s="9"/>
    </row>
    <row r="46" spans="1:16">
      <c r="A46" s="12"/>
      <c r="B46" s="44">
        <v>581</v>
      </c>
      <c r="C46" s="20" t="s">
        <v>134</v>
      </c>
      <c r="D46" s="47">
        <v>138227597</v>
      </c>
      <c r="E46" s="47">
        <v>39223853</v>
      </c>
      <c r="F46" s="47">
        <v>91680</v>
      </c>
      <c r="G46" s="47">
        <v>26369076</v>
      </c>
      <c r="H46" s="47">
        <v>0</v>
      </c>
      <c r="I46" s="47">
        <v>12667873</v>
      </c>
      <c r="J46" s="47">
        <v>7611</v>
      </c>
      <c r="K46" s="47">
        <v>0</v>
      </c>
      <c r="L46" s="47">
        <v>0</v>
      </c>
      <c r="M46" s="47">
        <v>0</v>
      </c>
      <c r="N46" s="47">
        <f>SUM(D46:M46)</f>
        <v>216587690</v>
      </c>
      <c r="O46" s="48">
        <f t="shared" si="11"/>
        <v>157.12784302573169</v>
      </c>
      <c r="P46" s="9"/>
    </row>
    <row r="47" spans="1:16">
      <c r="A47" s="12"/>
      <c r="B47" s="44">
        <v>585</v>
      </c>
      <c r="C47" s="20" t="s">
        <v>59</v>
      </c>
      <c r="D47" s="47">
        <v>0</v>
      </c>
      <c r="E47" s="47">
        <v>0</v>
      </c>
      <c r="F47" s="47">
        <v>162146879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6" si="14">SUM(D47:M47)</f>
        <v>162146879</v>
      </c>
      <c r="O47" s="48">
        <f t="shared" si="11"/>
        <v>117.63267501779215</v>
      </c>
      <c r="P47" s="9"/>
    </row>
    <row r="48" spans="1:16">
      <c r="A48" s="12"/>
      <c r="B48" s="44">
        <v>590</v>
      </c>
      <c r="C48" s="20" t="s">
        <v>135</v>
      </c>
      <c r="D48" s="47">
        <v>51629</v>
      </c>
      <c r="E48" s="47">
        <v>0</v>
      </c>
      <c r="F48" s="47">
        <v>0</v>
      </c>
      <c r="G48" s="47">
        <v>0</v>
      </c>
      <c r="H48" s="47">
        <v>0</v>
      </c>
      <c r="I48" s="47">
        <v>752494</v>
      </c>
      <c r="J48" s="47">
        <v>0</v>
      </c>
      <c r="K48" s="47">
        <v>0</v>
      </c>
      <c r="L48" s="47">
        <v>0</v>
      </c>
      <c r="M48" s="47">
        <v>24495571</v>
      </c>
      <c r="N48" s="47">
        <f t="shared" si="14"/>
        <v>25299694</v>
      </c>
      <c r="O48" s="48">
        <f t="shared" si="11"/>
        <v>18.354165684259552</v>
      </c>
      <c r="P48" s="9"/>
    </row>
    <row r="49" spans="1:16">
      <c r="A49" s="12"/>
      <c r="B49" s="44">
        <v>591</v>
      </c>
      <c r="C49" s="20" t="s">
        <v>136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10489302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10489302</v>
      </c>
      <c r="O49" s="48">
        <f t="shared" si="11"/>
        <v>7.6096725446653659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SUM(D51:D73)</f>
        <v>68361461</v>
      </c>
      <c r="E50" s="31">
        <f t="shared" si="15"/>
        <v>5587984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73949445</v>
      </c>
      <c r="O50" s="43">
        <f t="shared" si="11"/>
        <v>53.64809415438144</v>
      </c>
      <c r="P50" s="9"/>
    </row>
    <row r="51" spans="1:16">
      <c r="A51" s="12"/>
      <c r="B51" s="44">
        <v>601</v>
      </c>
      <c r="C51" s="20" t="s">
        <v>137</v>
      </c>
      <c r="D51" s="47">
        <v>2364070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2364070</v>
      </c>
      <c r="O51" s="48">
        <f t="shared" si="11"/>
        <v>1.7150615524910096</v>
      </c>
      <c r="P51" s="9"/>
    </row>
    <row r="52" spans="1:16">
      <c r="A52" s="12"/>
      <c r="B52" s="44">
        <v>602</v>
      </c>
      <c r="C52" s="20" t="s">
        <v>138</v>
      </c>
      <c r="D52" s="47">
        <v>12000</v>
      </c>
      <c r="E52" s="47">
        <v>232053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244053</v>
      </c>
      <c r="O52" s="48">
        <f t="shared" si="11"/>
        <v>0.17705309786515983</v>
      </c>
      <c r="P52" s="9"/>
    </row>
    <row r="53" spans="1:16">
      <c r="A53" s="12"/>
      <c r="B53" s="44">
        <v>603</v>
      </c>
      <c r="C53" s="20" t="s">
        <v>139</v>
      </c>
      <c r="D53" s="47">
        <v>12000</v>
      </c>
      <c r="E53" s="47">
        <v>178720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190720</v>
      </c>
      <c r="O53" s="48">
        <f t="shared" si="11"/>
        <v>0.1383616133579316</v>
      </c>
      <c r="P53" s="9"/>
    </row>
    <row r="54" spans="1:16">
      <c r="A54" s="12"/>
      <c r="B54" s="44">
        <v>604</v>
      </c>
      <c r="C54" s="20" t="s">
        <v>140</v>
      </c>
      <c r="D54" s="47">
        <v>2100639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2100639</v>
      </c>
      <c r="O54" s="48">
        <f t="shared" si="11"/>
        <v>1.5239502995102352</v>
      </c>
      <c r="P54" s="9"/>
    </row>
    <row r="55" spans="1:16">
      <c r="A55" s="12"/>
      <c r="B55" s="44">
        <v>605</v>
      </c>
      <c r="C55" s="20" t="s">
        <v>141</v>
      </c>
      <c r="D55" s="47">
        <v>293823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293823</v>
      </c>
      <c r="O55" s="48">
        <f t="shared" si="11"/>
        <v>0.21315973323021989</v>
      </c>
      <c r="P55" s="9"/>
    </row>
    <row r="56" spans="1:16">
      <c r="A56" s="12"/>
      <c r="B56" s="44">
        <v>608</v>
      </c>
      <c r="C56" s="20" t="s">
        <v>142</v>
      </c>
      <c r="D56" s="47">
        <v>919576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919576</v>
      </c>
      <c r="O56" s="48">
        <f t="shared" si="11"/>
        <v>0.66712467997710412</v>
      </c>
      <c r="P56" s="9"/>
    </row>
    <row r="57" spans="1:16">
      <c r="A57" s="12"/>
      <c r="B57" s="44">
        <v>614</v>
      </c>
      <c r="C57" s="20" t="s">
        <v>143</v>
      </c>
      <c r="D57" s="47">
        <v>3933185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5" si="16">SUM(D57:M57)</f>
        <v>3933185</v>
      </c>
      <c r="O57" s="48">
        <f t="shared" si="11"/>
        <v>2.85340720551183</v>
      </c>
      <c r="P57" s="9"/>
    </row>
    <row r="58" spans="1:16">
      <c r="A58" s="12"/>
      <c r="B58" s="44">
        <v>622</v>
      </c>
      <c r="C58" s="20" t="s">
        <v>72</v>
      </c>
      <c r="D58" s="47">
        <v>721027</v>
      </c>
      <c r="E58" s="47">
        <v>31419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752446</v>
      </c>
      <c r="O58" s="48">
        <f t="shared" si="11"/>
        <v>0.54587690082173967</v>
      </c>
      <c r="P58" s="9"/>
    </row>
    <row r="59" spans="1:16">
      <c r="A59" s="12"/>
      <c r="B59" s="44">
        <v>623</v>
      </c>
      <c r="C59" s="20" t="s">
        <v>73</v>
      </c>
      <c r="D59" s="47">
        <v>1264842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1264842</v>
      </c>
      <c r="O59" s="48">
        <f t="shared" si="11"/>
        <v>0.9176047596627146</v>
      </c>
      <c r="P59" s="9"/>
    </row>
    <row r="60" spans="1:16">
      <c r="A60" s="12"/>
      <c r="B60" s="44">
        <v>634</v>
      </c>
      <c r="C60" s="20" t="s">
        <v>144</v>
      </c>
      <c r="D60" s="47">
        <v>5077811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5077811</v>
      </c>
      <c r="O60" s="48">
        <f t="shared" si="11"/>
        <v>3.6837988794392409</v>
      </c>
      <c r="P60" s="9"/>
    </row>
    <row r="61" spans="1:16">
      <c r="A61" s="12"/>
      <c r="B61" s="44">
        <v>654</v>
      </c>
      <c r="C61" s="20" t="s">
        <v>145</v>
      </c>
      <c r="D61" s="47">
        <v>3447023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3447023</v>
      </c>
      <c r="O61" s="48">
        <f t="shared" si="11"/>
        <v>2.5007113232062577</v>
      </c>
      <c r="P61" s="9"/>
    </row>
    <row r="62" spans="1:16">
      <c r="A62" s="12"/>
      <c r="B62" s="44">
        <v>669</v>
      </c>
      <c r="C62" s="20" t="s">
        <v>109</v>
      </c>
      <c r="D62" s="47">
        <v>157500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157500</v>
      </c>
      <c r="O62" s="48">
        <f t="shared" si="11"/>
        <v>0.11426150431981033</v>
      </c>
      <c r="P62" s="9"/>
    </row>
    <row r="63" spans="1:16">
      <c r="A63" s="12"/>
      <c r="B63" s="44">
        <v>674</v>
      </c>
      <c r="C63" s="20" t="s">
        <v>146</v>
      </c>
      <c r="D63" s="47">
        <v>1329846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1329846</v>
      </c>
      <c r="O63" s="48">
        <f t="shared" si="11"/>
        <v>0.96476320300750784</v>
      </c>
      <c r="P63" s="9"/>
    </row>
    <row r="64" spans="1:16">
      <c r="A64" s="12"/>
      <c r="B64" s="44">
        <v>685</v>
      </c>
      <c r="C64" s="20" t="s">
        <v>77</v>
      </c>
      <c r="D64" s="47">
        <v>133801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6"/>
        <v>133801</v>
      </c>
      <c r="O64" s="48">
        <f t="shared" si="11"/>
        <v>9.7068593901555186E-2</v>
      </c>
      <c r="P64" s="9"/>
    </row>
    <row r="65" spans="1:119">
      <c r="A65" s="12"/>
      <c r="B65" s="44">
        <v>694</v>
      </c>
      <c r="C65" s="20" t="s">
        <v>149</v>
      </c>
      <c r="D65" s="47">
        <v>1287401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6"/>
        <v>1287401</v>
      </c>
      <c r="O65" s="48">
        <f t="shared" si="11"/>
        <v>0.93397063443065487</v>
      </c>
      <c r="P65" s="9"/>
    </row>
    <row r="66" spans="1:119">
      <c r="A66" s="12"/>
      <c r="B66" s="44">
        <v>704</v>
      </c>
      <c r="C66" s="20" t="s">
        <v>79</v>
      </c>
      <c r="D66" s="47">
        <v>154530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73" si="17">SUM(D66:M66)</f>
        <v>154530</v>
      </c>
      <c r="O66" s="48">
        <f t="shared" si="11"/>
        <v>0.11210685880977962</v>
      </c>
      <c r="P66" s="9"/>
    </row>
    <row r="67" spans="1:119">
      <c r="A67" s="12"/>
      <c r="B67" s="44">
        <v>711</v>
      </c>
      <c r="C67" s="20" t="s">
        <v>110</v>
      </c>
      <c r="D67" s="47">
        <v>27189056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7"/>
        <v>27189056</v>
      </c>
      <c r="O67" s="48">
        <f t="shared" si="11"/>
        <v>19.724840886321047</v>
      </c>
      <c r="P67" s="9"/>
    </row>
    <row r="68" spans="1:119">
      <c r="A68" s="12"/>
      <c r="B68" s="44">
        <v>713</v>
      </c>
      <c r="C68" s="20" t="s">
        <v>150</v>
      </c>
      <c r="D68" s="47">
        <v>4732903</v>
      </c>
      <c r="E68" s="47">
        <v>4020941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7"/>
        <v>8753844</v>
      </c>
      <c r="O68" s="48">
        <f t="shared" si="11"/>
        <v>6.3506500572758462</v>
      </c>
      <c r="P68" s="9"/>
    </row>
    <row r="69" spans="1:119">
      <c r="A69" s="12"/>
      <c r="B69" s="44">
        <v>714</v>
      </c>
      <c r="C69" s="20" t="s">
        <v>112</v>
      </c>
      <c r="D69" s="47">
        <v>0</v>
      </c>
      <c r="E69" s="47">
        <v>371121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7"/>
        <v>371121</v>
      </c>
      <c r="O69" s="48">
        <f t="shared" ref="O69:O74" si="18">(N69/O$76)</f>
        <v>0.2692371031407767</v>
      </c>
      <c r="P69" s="9"/>
    </row>
    <row r="70" spans="1:119">
      <c r="A70" s="12"/>
      <c r="B70" s="44">
        <v>724</v>
      </c>
      <c r="C70" s="20" t="s">
        <v>151</v>
      </c>
      <c r="D70" s="47">
        <v>3190561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7"/>
        <v>3190561</v>
      </c>
      <c r="O70" s="48">
        <f t="shared" si="18"/>
        <v>2.314655869740434</v>
      </c>
      <c r="P70" s="9"/>
    </row>
    <row r="71" spans="1:119">
      <c r="A71" s="12"/>
      <c r="B71" s="44">
        <v>732</v>
      </c>
      <c r="C71" s="20" t="s">
        <v>85</v>
      </c>
      <c r="D71" s="47">
        <v>0</v>
      </c>
      <c r="E71" s="47">
        <v>753730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7"/>
        <v>753730</v>
      </c>
      <c r="O71" s="48">
        <f t="shared" si="18"/>
        <v>0.54680840413314691</v>
      </c>
      <c r="P71" s="9"/>
    </row>
    <row r="72" spans="1:119">
      <c r="A72" s="12"/>
      <c r="B72" s="44">
        <v>744</v>
      </c>
      <c r="C72" s="20" t="s">
        <v>152</v>
      </c>
      <c r="D72" s="47">
        <v>2368207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7"/>
        <v>2368207</v>
      </c>
      <c r="O72" s="48">
        <f t="shared" si="18"/>
        <v>1.71806282133781</v>
      </c>
      <c r="P72" s="9"/>
    </row>
    <row r="73" spans="1:119" ht="15.75" thickBot="1">
      <c r="A73" s="12"/>
      <c r="B73" s="44">
        <v>764</v>
      </c>
      <c r="C73" s="20" t="s">
        <v>153</v>
      </c>
      <c r="D73" s="47">
        <v>7671660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7"/>
        <v>7671660</v>
      </c>
      <c r="O73" s="48">
        <f t="shared" si="18"/>
        <v>5.5655581728896264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9">SUM(D5,D12,D21,D26,D30,D36,D42,D45,D50)</f>
        <v>1104238975</v>
      </c>
      <c r="E74" s="15">
        <f t="shared" si="19"/>
        <v>611093052</v>
      </c>
      <c r="F74" s="15">
        <f t="shared" si="19"/>
        <v>295549260</v>
      </c>
      <c r="G74" s="15">
        <f t="shared" si="19"/>
        <v>142943079</v>
      </c>
      <c r="H74" s="15">
        <f t="shared" si="19"/>
        <v>0</v>
      </c>
      <c r="I74" s="15">
        <f t="shared" si="19"/>
        <v>251147322</v>
      </c>
      <c r="J74" s="15">
        <f t="shared" si="19"/>
        <v>122771788</v>
      </c>
      <c r="K74" s="15">
        <f t="shared" si="19"/>
        <v>0</v>
      </c>
      <c r="L74" s="15">
        <f t="shared" si="19"/>
        <v>0</v>
      </c>
      <c r="M74" s="15">
        <f t="shared" si="19"/>
        <v>232106296</v>
      </c>
      <c r="N74" s="15">
        <f>SUM(D74:M74)</f>
        <v>2759849772</v>
      </c>
      <c r="O74" s="37">
        <f t="shared" si="18"/>
        <v>2002.1878517168607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9" t="s">
        <v>161</v>
      </c>
      <c r="M76" s="49"/>
      <c r="N76" s="49"/>
      <c r="O76" s="41">
        <v>1378417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95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</v>
      </c>
      <c r="B3" s="63"/>
      <c r="C3" s="64"/>
      <c r="D3" s="68" t="s">
        <v>6</v>
      </c>
      <c r="E3" s="69"/>
      <c r="F3" s="69"/>
      <c r="G3" s="69"/>
      <c r="H3" s="70"/>
      <c r="I3" s="68" t="s">
        <v>7</v>
      </c>
      <c r="J3" s="70"/>
      <c r="K3" s="68" t="s">
        <v>9</v>
      </c>
      <c r="L3" s="70"/>
      <c r="M3" s="35"/>
      <c r="N3" s="36"/>
      <c r="O3" s="71" t="s">
        <v>17</v>
      </c>
      <c r="P3" s="11"/>
      <c r="Q3"/>
    </row>
    <row r="4" spans="1:133" ht="32.25" customHeight="1" thickBot="1">
      <c r="A4" s="65"/>
      <c r="B4" s="66"/>
      <c r="C4" s="67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195847410</v>
      </c>
      <c r="E5" s="26">
        <f t="shared" si="0"/>
        <v>18873942</v>
      </c>
      <c r="F5" s="26">
        <f t="shared" si="0"/>
        <v>136869929</v>
      </c>
      <c r="G5" s="26">
        <f t="shared" si="0"/>
        <v>38826425</v>
      </c>
      <c r="H5" s="26">
        <f t="shared" si="0"/>
        <v>0</v>
      </c>
      <c r="I5" s="26">
        <f t="shared" si="0"/>
        <v>0</v>
      </c>
      <c r="J5" s="26">
        <f t="shared" si="0"/>
        <v>131923627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522341333</v>
      </c>
      <c r="O5" s="32">
        <f t="shared" ref="O5:O36" si="2">(N5/O$76)</f>
        <v>384.00730827987456</v>
      </c>
      <c r="P5" s="6"/>
    </row>
    <row r="6" spans="1:133">
      <c r="A6" s="12"/>
      <c r="B6" s="44">
        <v>511</v>
      </c>
      <c r="C6" s="20" t="s">
        <v>20</v>
      </c>
      <c r="D6" s="47">
        <v>11142820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11142820</v>
      </c>
      <c r="O6" s="48">
        <f t="shared" si="2"/>
        <v>8.1918164321243783</v>
      </c>
      <c r="P6" s="9"/>
    </row>
    <row r="7" spans="1:133">
      <c r="A7" s="12"/>
      <c r="B7" s="44">
        <v>513</v>
      </c>
      <c r="C7" s="20" t="s">
        <v>21</v>
      </c>
      <c r="D7" s="47">
        <v>95338685</v>
      </c>
      <c r="E7" s="47">
        <v>2831676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98170361</v>
      </c>
      <c r="O7" s="48">
        <f t="shared" si="2"/>
        <v>72.171458965269309</v>
      </c>
      <c r="P7" s="9"/>
    </row>
    <row r="8" spans="1:133">
      <c r="A8" s="12"/>
      <c r="B8" s="44">
        <v>514</v>
      </c>
      <c r="C8" s="20" t="s">
        <v>22</v>
      </c>
      <c r="D8" s="47">
        <v>5385807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5385807</v>
      </c>
      <c r="O8" s="48">
        <f t="shared" si="2"/>
        <v>3.9594593005047645</v>
      </c>
      <c r="P8" s="9"/>
    </row>
    <row r="9" spans="1:133">
      <c r="A9" s="12"/>
      <c r="B9" s="44">
        <v>515</v>
      </c>
      <c r="C9" s="20" t="s">
        <v>23</v>
      </c>
      <c r="D9" s="47">
        <v>7447129</v>
      </c>
      <c r="E9" s="47">
        <v>74155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7521284</v>
      </c>
      <c r="O9" s="48">
        <f t="shared" si="2"/>
        <v>5.5293882394110438</v>
      </c>
      <c r="P9" s="9"/>
    </row>
    <row r="10" spans="1:133">
      <c r="A10" s="12"/>
      <c r="B10" s="44">
        <v>517</v>
      </c>
      <c r="C10" s="20" t="s">
        <v>24</v>
      </c>
      <c r="D10" s="47">
        <v>0</v>
      </c>
      <c r="E10" s="47">
        <v>0</v>
      </c>
      <c r="F10" s="47">
        <v>136869929</v>
      </c>
      <c r="G10" s="47">
        <v>139279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137009208</v>
      </c>
      <c r="O10" s="48">
        <f t="shared" si="2"/>
        <v>100.72443792924473</v>
      </c>
      <c r="P10" s="9"/>
    </row>
    <row r="11" spans="1:133">
      <c r="A11" s="12"/>
      <c r="B11" s="44">
        <v>519</v>
      </c>
      <c r="C11" s="20" t="s">
        <v>119</v>
      </c>
      <c r="D11" s="47">
        <v>76532969</v>
      </c>
      <c r="E11" s="47">
        <v>15968111</v>
      </c>
      <c r="F11" s="47">
        <v>0</v>
      </c>
      <c r="G11" s="47">
        <v>38687146</v>
      </c>
      <c r="H11" s="47">
        <v>0</v>
      </c>
      <c r="I11" s="47">
        <v>0</v>
      </c>
      <c r="J11" s="47">
        <v>131923627</v>
      </c>
      <c r="K11" s="47">
        <v>0</v>
      </c>
      <c r="L11" s="47">
        <v>0</v>
      </c>
      <c r="M11" s="47">
        <v>0</v>
      </c>
      <c r="N11" s="47">
        <f t="shared" si="1"/>
        <v>263111853</v>
      </c>
      <c r="O11" s="48">
        <f t="shared" si="2"/>
        <v>193.43074741332032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511096732</v>
      </c>
      <c r="E12" s="31">
        <f t="shared" si="3"/>
        <v>284387212</v>
      </c>
      <c r="F12" s="31">
        <f t="shared" si="3"/>
        <v>0</v>
      </c>
      <c r="G12" s="31">
        <f t="shared" si="3"/>
        <v>3201641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798685585</v>
      </c>
      <c r="O12" s="43">
        <f t="shared" si="2"/>
        <v>587.166058439773</v>
      </c>
      <c r="P12" s="10"/>
    </row>
    <row r="13" spans="1:133">
      <c r="A13" s="12"/>
      <c r="B13" s="44">
        <v>521</v>
      </c>
      <c r="C13" s="20" t="s">
        <v>27</v>
      </c>
      <c r="D13" s="47">
        <v>354573870</v>
      </c>
      <c r="E13" s="47">
        <v>784816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355358686</v>
      </c>
      <c r="O13" s="48">
        <f t="shared" si="2"/>
        <v>261.24743316978351</v>
      </c>
      <c r="P13" s="9"/>
    </row>
    <row r="14" spans="1:133">
      <c r="A14" s="12"/>
      <c r="B14" s="44">
        <v>522</v>
      </c>
      <c r="C14" s="20" t="s">
        <v>28</v>
      </c>
      <c r="D14" s="47">
        <v>41852</v>
      </c>
      <c r="E14" s="47">
        <v>258134273</v>
      </c>
      <c r="F14" s="47">
        <v>0</v>
      </c>
      <c r="G14" s="47">
        <v>1606061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0" si="4">SUM(D14:M14)</f>
        <v>259782186</v>
      </c>
      <c r="O14" s="48">
        <f t="shared" si="2"/>
        <v>190.982891229329</v>
      </c>
      <c r="P14" s="9"/>
    </row>
    <row r="15" spans="1:133">
      <c r="A15" s="12"/>
      <c r="B15" s="44">
        <v>523</v>
      </c>
      <c r="C15" s="20" t="s">
        <v>120</v>
      </c>
      <c r="D15" s="47">
        <v>139756005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139756005</v>
      </c>
      <c r="O15" s="48">
        <f t="shared" si="2"/>
        <v>102.74378821941454</v>
      </c>
      <c r="P15" s="9"/>
    </row>
    <row r="16" spans="1:133">
      <c r="A16" s="12"/>
      <c r="B16" s="44">
        <v>524</v>
      </c>
      <c r="C16" s="20" t="s">
        <v>30</v>
      </c>
      <c r="D16" s="47">
        <v>3703560</v>
      </c>
      <c r="E16" s="47">
        <v>11432423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15135983</v>
      </c>
      <c r="O16" s="48">
        <f t="shared" si="2"/>
        <v>11.127451960612776</v>
      </c>
      <c r="P16" s="9"/>
    </row>
    <row r="17" spans="1:16">
      <c r="A17" s="12"/>
      <c r="B17" s="44">
        <v>525</v>
      </c>
      <c r="C17" s="20" t="s">
        <v>31</v>
      </c>
      <c r="D17" s="47">
        <v>2010980</v>
      </c>
      <c r="E17" s="47">
        <v>10425057</v>
      </c>
      <c r="F17" s="47">
        <v>0</v>
      </c>
      <c r="G17" s="47">
        <v>1595580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14031617</v>
      </c>
      <c r="O17" s="48">
        <f t="shared" si="2"/>
        <v>10.315560218138296</v>
      </c>
      <c r="P17" s="9"/>
    </row>
    <row r="18" spans="1:16">
      <c r="A18" s="12"/>
      <c r="B18" s="44">
        <v>527</v>
      </c>
      <c r="C18" s="20" t="s">
        <v>32</v>
      </c>
      <c r="D18" s="47">
        <v>2660029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2660029</v>
      </c>
      <c r="O18" s="48">
        <f t="shared" si="2"/>
        <v>1.9555614532162753</v>
      </c>
      <c r="P18" s="9"/>
    </row>
    <row r="19" spans="1:16">
      <c r="A19" s="12"/>
      <c r="B19" s="44">
        <v>528</v>
      </c>
      <c r="C19" s="20" t="s">
        <v>33</v>
      </c>
      <c r="D19" s="47">
        <v>375955</v>
      </c>
      <c r="E19" s="47">
        <v>624330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1000285</v>
      </c>
      <c r="O19" s="48">
        <f t="shared" si="2"/>
        <v>0.73537498584806482</v>
      </c>
      <c r="P19" s="9"/>
    </row>
    <row r="20" spans="1:16">
      <c r="A20" s="12"/>
      <c r="B20" s="44">
        <v>529</v>
      </c>
      <c r="C20" s="20" t="s">
        <v>34</v>
      </c>
      <c r="D20" s="47">
        <v>7974481</v>
      </c>
      <c r="E20" s="47">
        <v>2986313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10960794</v>
      </c>
      <c r="O20" s="48">
        <f t="shared" si="2"/>
        <v>8.0579972034305758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11429302</v>
      </c>
      <c r="E21" s="31">
        <f t="shared" si="5"/>
        <v>11041408</v>
      </c>
      <c r="F21" s="31">
        <f t="shared" si="5"/>
        <v>0</v>
      </c>
      <c r="G21" s="31">
        <f t="shared" si="5"/>
        <v>9780078</v>
      </c>
      <c r="H21" s="31">
        <f t="shared" si="5"/>
        <v>0</v>
      </c>
      <c r="I21" s="31">
        <f t="shared" si="5"/>
        <v>153985040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196381270</v>
      </c>
      <c r="N21" s="42">
        <f>SUM(D21:M21)</f>
        <v>382617098</v>
      </c>
      <c r="O21" s="43">
        <f t="shared" si="2"/>
        <v>281.2868762672415</v>
      </c>
      <c r="P21" s="10"/>
    </row>
    <row r="22" spans="1:16">
      <c r="A22" s="12"/>
      <c r="B22" s="44">
        <v>534</v>
      </c>
      <c r="C22" s="20" t="s">
        <v>121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196381270</v>
      </c>
      <c r="N22" s="47">
        <f>SUM(D22:M22)</f>
        <v>196381270</v>
      </c>
      <c r="O22" s="48">
        <f t="shared" si="2"/>
        <v>144.37272741976037</v>
      </c>
      <c r="P22" s="9"/>
    </row>
    <row r="23" spans="1:16">
      <c r="A23" s="12"/>
      <c r="B23" s="44">
        <v>536</v>
      </c>
      <c r="C23" s="20" t="s">
        <v>122</v>
      </c>
      <c r="D23" s="47">
        <v>0</v>
      </c>
      <c r="E23" s="47">
        <v>82760</v>
      </c>
      <c r="F23" s="47">
        <v>0</v>
      </c>
      <c r="G23" s="47">
        <v>123602</v>
      </c>
      <c r="H23" s="47">
        <v>0</v>
      </c>
      <c r="I23" s="47">
        <v>153985040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154191402</v>
      </c>
      <c r="O23" s="48">
        <f t="shared" si="2"/>
        <v>113.35619354848195</v>
      </c>
      <c r="P23" s="9"/>
    </row>
    <row r="24" spans="1:16">
      <c r="A24" s="12"/>
      <c r="B24" s="44">
        <v>537</v>
      </c>
      <c r="C24" s="20" t="s">
        <v>123</v>
      </c>
      <c r="D24" s="47">
        <v>11429302</v>
      </c>
      <c r="E24" s="47">
        <v>10958648</v>
      </c>
      <c r="F24" s="47">
        <v>0</v>
      </c>
      <c r="G24" s="47">
        <v>9649330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32037280</v>
      </c>
      <c r="O24" s="48">
        <f t="shared" si="2"/>
        <v>23.552701806595611</v>
      </c>
      <c r="P24" s="9"/>
    </row>
    <row r="25" spans="1:16">
      <c r="A25" s="12"/>
      <c r="B25" s="44">
        <v>539</v>
      </c>
      <c r="C25" s="20" t="s">
        <v>106</v>
      </c>
      <c r="D25" s="47">
        <v>0</v>
      </c>
      <c r="E25" s="47">
        <v>0</v>
      </c>
      <c r="F25" s="47">
        <v>0</v>
      </c>
      <c r="G25" s="47">
        <v>7146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7146</v>
      </c>
      <c r="O25" s="48">
        <f t="shared" si="2"/>
        <v>5.2534924035352636E-3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SUM(D27:D29)</f>
        <v>4235000</v>
      </c>
      <c r="E26" s="31">
        <f t="shared" si="6"/>
        <v>131651239</v>
      </c>
      <c r="F26" s="31">
        <f t="shared" si="6"/>
        <v>0</v>
      </c>
      <c r="G26" s="31">
        <f t="shared" si="6"/>
        <v>30344731</v>
      </c>
      <c r="H26" s="31">
        <f t="shared" si="6"/>
        <v>0</v>
      </c>
      <c r="I26" s="31">
        <f t="shared" si="6"/>
        <v>69256689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6" si="7">SUM(D26:M26)</f>
        <v>235487659</v>
      </c>
      <c r="O26" s="43">
        <f t="shared" si="2"/>
        <v>173.12239402222258</v>
      </c>
      <c r="P26" s="10"/>
    </row>
    <row r="27" spans="1:16">
      <c r="A27" s="12"/>
      <c r="B27" s="44">
        <v>541</v>
      </c>
      <c r="C27" s="20" t="s">
        <v>124</v>
      </c>
      <c r="D27" s="47">
        <v>0</v>
      </c>
      <c r="E27" s="47">
        <v>41761362</v>
      </c>
      <c r="F27" s="47">
        <v>0</v>
      </c>
      <c r="G27" s="47">
        <v>30109013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71870375</v>
      </c>
      <c r="O27" s="48">
        <f t="shared" si="2"/>
        <v>52.836617562514796</v>
      </c>
      <c r="P27" s="9"/>
    </row>
    <row r="28" spans="1:16">
      <c r="A28" s="12"/>
      <c r="B28" s="44">
        <v>542</v>
      </c>
      <c r="C28" s="20" t="s">
        <v>41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69256689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69256689</v>
      </c>
      <c r="O28" s="48">
        <f t="shared" si="2"/>
        <v>50.915125882382348</v>
      </c>
      <c r="P28" s="9"/>
    </row>
    <row r="29" spans="1:16">
      <c r="A29" s="12"/>
      <c r="B29" s="44">
        <v>544</v>
      </c>
      <c r="C29" s="20" t="s">
        <v>125</v>
      </c>
      <c r="D29" s="47">
        <v>4235000</v>
      </c>
      <c r="E29" s="47">
        <v>89889877</v>
      </c>
      <c r="F29" s="47">
        <v>0</v>
      </c>
      <c r="G29" s="47">
        <v>235718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94360595</v>
      </c>
      <c r="O29" s="48">
        <f t="shared" si="2"/>
        <v>69.370650577325435</v>
      </c>
      <c r="P29" s="9"/>
    </row>
    <row r="30" spans="1:16" ht="15.75">
      <c r="A30" s="28" t="s">
        <v>43</v>
      </c>
      <c r="B30" s="29"/>
      <c r="C30" s="30"/>
      <c r="D30" s="31">
        <f>SUM(D31:D35)</f>
        <v>24646458</v>
      </c>
      <c r="E30" s="31">
        <f t="shared" ref="E30:M30" si="8">SUM(E31:E35)</f>
        <v>44470419</v>
      </c>
      <c r="F30" s="31">
        <f t="shared" si="8"/>
        <v>0</v>
      </c>
      <c r="G30" s="31">
        <f t="shared" si="8"/>
        <v>851824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3766512</v>
      </c>
      <c r="N30" s="31">
        <f t="shared" si="7"/>
        <v>73735213</v>
      </c>
      <c r="O30" s="43">
        <f t="shared" si="2"/>
        <v>54.207582055493226</v>
      </c>
      <c r="P30" s="10"/>
    </row>
    <row r="31" spans="1:16">
      <c r="A31" s="13"/>
      <c r="B31" s="45">
        <v>551</v>
      </c>
      <c r="C31" s="21" t="s">
        <v>126</v>
      </c>
      <c r="D31" s="47">
        <v>313413</v>
      </c>
      <c r="E31" s="47">
        <v>252106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565519</v>
      </c>
      <c r="O31" s="48">
        <f t="shared" si="2"/>
        <v>0.41575003786102138</v>
      </c>
      <c r="P31" s="9"/>
    </row>
    <row r="32" spans="1:16">
      <c r="A32" s="13"/>
      <c r="B32" s="45">
        <v>552</v>
      </c>
      <c r="C32" s="21" t="s">
        <v>45</v>
      </c>
      <c r="D32" s="47">
        <v>0</v>
      </c>
      <c r="E32" s="47">
        <v>22190172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22190172</v>
      </c>
      <c r="O32" s="48">
        <f t="shared" si="2"/>
        <v>16.313448087761113</v>
      </c>
      <c r="P32" s="9"/>
    </row>
    <row r="33" spans="1:16">
      <c r="A33" s="13"/>
      <c r="B33" s="45">
        <v>553</v>
      </c>
      <c r="C33" s="21" t="s">
        <v>127</v>
      </c>
      <c r="D33" s="47">
        <v>233637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233637</v>
      </c>
      <c r="O33" s="48">
        <f t="shared" si="2"/>
        <v>0.17176185344035383</v>
      </c>
      <c r="P33" s="9"/>
    </row>
    <row r="34" spans="1:16">
      <c r="A34" s="13"/>
      <c r="B34" s="45">
        <v>554</v>
      </c>
      <c r="C34" s="21" t="s">
        <v>47</v>
      </c>
      <c r="D34" s="47">
        <v>1197601</v>
      </c>
      <c r="E34" s="47">
        <v>13573316</v>
      </c>
      <c r="F34" s="47">
        <v>0</v>
      </c>
      <c r="G34" s="47">
        <v>826470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3766512</v>
      </c>
      <c r="N34" s="47">
        <f t="shared" si="7"/>
        <v>19363899</v>
      </c>
      <c r="O34" s="48">
        <f t="shared" si="2"/>
        <v>14.235669787199004</v>
      </c>
      <c r="P34" s="9"/>
    </row>
    <row r="35" spans="1:16">
      <c r="A35" s="13"/>
      <c r="B35" s="45">
        <v>559</v>
      </c>
      <c r="C35" s="21" t="s">
        <v>48</v>
      </c>
      <c r="D35" s="47">
        <v>22901807</v>
      </c>
      <c r="E35" s="47">
        <v>8454825</v>
      </c>
      <c r="F35" s="47">
        <v>0</v>
      </c>
      <c r="G35" s="47">
        <v>25354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31381986</v>
      </c>
      <c r="O35" s="48">
        <f t="shared" si="2"/>
        <v>23.070952289231737</v>
      </c>
      <c r="P35" s="9"/>
    </row>
    <row r="36" spans="1:16" ht="15.75">
      <c r="A36" s="28" t="s">
        <v>49</v>
      </c>
      <c r="B36" s="29"/>
      <c r="C36" s="30"/>
      <c r="D36" s="31">
        <f t="shared" ref="D36:M36" si="9">SUM(D37:D41)</f>
        <v>50775408</v>
      </c>
      <c r="E36" s="31">
        <f t="shared" si="9"/>
        <v>39511289</v>
      </c>
      <c r="F36" s="31">
        <f t="shared" si="9"/>
        <v>0</v>
      </c>
      <c r="G36" s="31">
        <f t="shared" si="9"/>
        <v>24388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90311085</v>
      </c>
      <c r="O36" s="43">
        <f t="shared" si="2"/>
        <v>66.393590680454452</v>
      </c>
      <c r="P36" s="10"/>
    </row>
    <row r="37" spans="1:16">
      <c r="A37" s="12"/>
      <c r="B37" s="44">
        <v>562</v>
      </c>
      <c r="C37" s="20" t="s">
        <v>128</v>
      </c>
      <c r="D37" s="47">
        <v>27442139</v>
      </c>
      <c r="E37" s="47">
        <v>7018159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4" si="10">SUM(D37:M37)</f>
        <v>34460298</v>
      </c>
      <c r="O37" s="48">
        <f t="shared" ref="O37:O68" si="11">(N37/O$76)</f>
        <v>25.334020958097039</v>
      </c>
      <c r="P37" s="9"/>
    </row>
    <row r="38" spans="1:16">
      <c r="A38" s="12"/>
      <c r="B38" s="44">
        <v>563</v>
      </c>
      <c r="C38" s="20" t="s">
        <v>129</v>
      </c>
      <c r="D38" s="47">
        <v>5304221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10"/>
        <v>5304221</v>
      </c>
      <c r="O38" s="48">
        <f t="shared" si="11"/>
        <v>3.8994800909840777</v>
      </c>
      <c r="P38" s="9"/>
    </row>
    <row r="39" spans="1:16">
      <c r="A39" s="12"/>
      <c r="B39" s="44">
        <v>564</v>
      </c>
      <c r="C39" s="20" t="s">
        <v>130</v>
      </c>
      <c r="D39" s="47">
        <v>4775553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10"/>
        <v>4775553</v>
      </c>
      <c r="O39" s="48">
        <f t="shared" si="11"/>
        <v>3.5108216356255304</v>
      </c>
      <c r="P39" s="9"/>
    </row>
    <row r="40" spans="1:16">
      <c r="A40" s="12"/>
      <c r="B40" s="44">
        <v>565</v>
      </c>
      <c r="C40" s="20" t="s">
        <v>131</v>
      </c>
      <c r="D40" s="47">
        <v>732685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732685</v>
      </c>
      <c r="O40" s="48">
        <f t="shared" si="11"/>
        <v>0.53864470776437656</v>
      </c>
      <c r="P40" s="9"/>
    </row>
    <row r="41" spans="1:16">
      <c r="A41" s="12"/>
      <c r="B41" s="44">
        <v>569</v>
      </c>
      <c r="C41" s="20" t="s">
        <v>54</v>
      </c>
      <c r="D41" s="47">
        <v>12520810</v>
      </c>
      <c r="E41" s="47">
        <v>32493130</v>
      </c>
      <c r="F41" s="47">
        <v>0</v>
      </c>
      <c r="G41" s="47">
        <v>24388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10"/>
        <v>45038328</v>
      </c>
      <c r="O41" s="48">
        <f t="shared" si="11"/>
        <v>33.110623287983429</v>
      </c>
      <c r="P41" s="9"/>
    </row>
    <row r="42" spans="1:16" ht="15.75">
      <c r="A42" s="28" t="s">
        <v>55</v>
      </c>
      <c r="B42" s="29"/>
      <c r="C42" s="30"/>
      <c r="D42" s="31">
        <f t="shared" ref="D42:M42" si="12">SUM(D43:D44)</f>
        <v>52888024</v>
      </c>
      <c r="E42" s="31">
        <f t="shared" si="12"/>
        <v>48198332</v>
      </c>
      <c r="F42" s="31">
        <f t="shared" si="12"/>
        <v>0</v>
      </c>
      <c r="G42" s="31">
        <f t="shared" si="12"/>
        <v>9793037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110879393</v>
      </c>
      <c r="O42" s="43">
        <f t="shared" si="11"/>
        <v>81.514700368611969</v>
      </c>
      <c r="P42" s="9"/>
    </row>
    <row r="43" spans="1:16">
      <c r="A43" s="12"/>
      <c r="B43" s="44">
        <v>571</v>
      </c>
      <c r="C43" s="20" t="s">
        <v>56</v>
      </c>
      <c r="D43" s="47">
        <v>0</v>
      </c>
      <c r="E43" s="47">
        <v>41345748</v>
      </c>
      <c r="F43" s="47">
        <v>0</v>
      </c>
      <c r="G43" s="47">
        <v>4062517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45408265</v>
      </c>
      <c r="O43" s="48">
        <f t="shared" si="11"/>
        <v>33.38258819412485</v>
      </c>
      <c r="P43" s="9"/>
    </row>
    <row r="44" spans="1:16">
      <c r="A44" s="12"/>
      <c r="B44" s="44">
        <v>572</v>
      </c>
      <c r="C44" s="20" t="s">
        <v>132</v>
      </c>
      <c r="D44" s="47">
        <v>52888024</v>
      </c>
      <c r="E44" s="47">
        <v>6852584</v>
      </c>
      <c r="F44" s="47">
        <v>0</v>
      </c>
      <c r="G44" s="47">
        <v>5730520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65471128</v>
      </c>
      <c r="O44" s="48">
        <f t="shared" si="11"/>
        <v>48.132112174487112</v>
      </c>
      <c r="P44" s="9"/>
    </row>
    <row r="45" spans="1:16" ht="15.75">
      <c r="A45" s="28" t="s">
        <v>133</v>
      </c>
      <c r="B45" s="29"/>
      <c r="C45" s="30"/>
      <c r="D45" s="31">
        <f t="shared" ref="D45:M45" si="13">SUM(D46:D49)</f>
        <v>135786714</v>
      </c>
      <c r="E45" s="31">
        <f t="shared" si="13"/>
        <v>31880347</v>
      </c>
      <c r="F45" s="31">
        <f t="shared" si="13"/>
        <v>45642174</v>
      </c>
      <c r="G45" s="31">
        <f t="shared" si="13"/>
        <v>29594034</v>
      </c>
      <c r="H45" s="31">
        <f t="shared" si="13"/>
        <v>0</v>
      </c>
      <c r="I45" s="31">
        <f t="shared" si="13"/>
        <v>13393722</v>
      </c>
      <c r="J45" s="31">
        <f t="shared" si="13"/>
        <v>7611</v>
      </c>
      <c r="K45" s="31">
        <f t="shared" si="13"/>
        <v>0</v>
      </c>
      <c r="L45" s="31">
        <f t="shared" si="13"/>
        <v>0</v>
      </c>
      <c r="M45" s="31">
        <f t="shared" si="13"/>
        <v>21957810</v>
      </c>
      <c r="N45" s="31">
        <f>SUM(D45:M45)</f>
        <v>278262412</v>
      </c>
      <c r="O45" s="43">
        <f t="shared" si="11"/>
        <v>204.56891514573184</v>
      </c>
      <c r="P45" s="9"/>
    </row>
    <row r="46" spans="1:16">
      <c r="A46" s="12"/>
      <c r="B46" s="44">
        <v>581</v>
      </c>
      <c r="C46" s="20" t="s">
        <v>134</v>
      </c>
      <c r="D46" s="47">
        <v>135757800</v>
      </c>
      <c r="E46" s="47">
        <v>31880347</v>
      </c>
      <c r="F46" s="47">
        <v>587</v>
      </c>
      <c r="G46" s="47">
        <v>29594034</v>
      </c>
      <c r="H46" s="47">
        <v>0</v>
      </c>
      <c r="I46" s="47">
        <v>128069</v>
      </c>
      <c r="J46" s="47">
        <v>7611</v>
      </c>
      <c r="K46" s="47">
        <v>0</v>
      </c>
      <c r="L46" s="47">
        <v>0</v>
      </c>
      <c r="M46" s="47">
        <v>0</v>
      </c>
      <c r="N46" s="47">
        <f>SUM(D46:M46)</f>
        <v>197368448</v>
      </c>
      <c r="O46" s="48">
        <f t="shared" si="11"/>
        <v>145.09846659187582</v>
      </c>
      <c r="P46" s="9"/>
    </row>
    <row r="47" spans="1:16">
      <c r="A47" s="12"/>
      <c r="B47" s="44">
        <v>585</v>
      </c>
      <c r="C47" s="20" t="s">
        <v>59</v>
      </c>
      <c r="D47" s="47">
        <v>0</v>
      </c>
      <c r="E47" s="47">
        <v>0</v>
      </c>
      <c r="F47" s="47">
        <v>45641587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6" si="14">SUM(D47:M47)</f>
        <v>45641587</v>
      </c>
      <c r="O47" s="48">
        <f t="shared" si="11"/>
        <v>33.554118470444145</v>
      </c>
      <c r="P47" s="9"/>
    </row>
    <row r="48" spans="1:16">
      <c r="A48" s="12"/>
      <c r="B48" s="44">
        <v>590</v>
      </c>
      <c r="C48" s="20" t="s">
        <v>135</v>
      </c>
      <c r="D48" s="47">
        <v>28914</v>
      </c>
      <c r="E48" s="47">
        <v>0</v>
      </c>
      <c r="F48" s="47">
        <v>0</v>
      </c>
      <c r="G48" s="47">
        <v>0</v>
      </c>
      <c r="H48" s="47">
        <v>0</v>
      </c>
      <c r="I48" s="47">
        <v>1103844</v>
      </c>
      <c r="J48" s="47">
        <v>0</v>
      </c>
      <c r="K48" s="47">
        <v>0</v>
      </c>
      <c r="L48" s="47">
        <v>0</v>
      </c>
      <c r="M48" s="47">
        <v>21957810</v>
      </c>
      <c r="N48" s="47">
        <f t="shared" si="14"/>
        <v>23090568</v>
      </c>
      <c r="O48" s="48">
        <f t="shared" si="11"/>
        <v>16.975388130606557</v>
      </c>
      <c r="P48" s="9"/>
    </row>
    <row r="49" spans="1:16">
      <c r="A49" s="12"/>
      <c r="B49" s="44">
        <v>591</v>
      </c>
      <c r="C49" s="20" t="s">
        <v>136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12161809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4"/>
        <v>12161809</v>
      </c>
      <c r="O49" s="48">
        <f t="shared" si="11"/>
        <v>8.9409419528053178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SUM(D51:D73)</f>
        <v>65882577</v>
      </c>
      <c r="E50" s="31">
        <f t="shared" si="15"/>
        <v>5060550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70943127</v>
      </c>
      <c r="O50" s="43">
        <f t="shared" si="11"/>
        <v>52.154936856638322</v>
      </c>
      <c r="P50" s="9"/>
    </row>
    <row r="51" spans="1:16">
      <c r="A51" s="12"/>
      <c r="B51" s="44">
        <v>601</v>
      </c>
      <c r="C51" s="20" t="s">
        <v>137</v>
      </c>
      <c r="D51" s="47">
        <v>2216014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4"/>
        <v>2216014</v>
      </c>
      <c r="O51" s="48">
        <f t="shared" si="11"/>
        <v>1.6291369598555547</v>
      </c>
      <c r="P51" s="9"/>
    </row>
    <row r="52" spans="1:16">
      <c r="A52" s="12"/>
      <c r="B52" s="44">
        <v>602</v>
      </c>
      <c r="C52" s="20" t="s">
        <v>138</v>
      </c>
      <c r="D52" s="47">
        <v>12000</v>
      </c>
      <c r="E52" s="47">
        <v>209315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4"/>
        <v>221315</v>
      </c>
      <c r="O52" s="48">
        <f t="shared" si="11"/>
        <v>0.16270314459675439</v>
      </c>
      <c r="P52" s="9"/>
    </row>
    <row r="53" spans="1:16">
      <c r="A53" s="12"/>
      <c r="B53" s="44">
        <v>603</v>
      </c>
      <c r="C53" s="20" t="s">
        <v>139</v>
      </c>
      <c r="D53" s="47">
        <v>12000</v>
      </c>
      <c r="E53" s="47">
        <v>161967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4"/>
        <v>173967</v>
      </c>
      <c r="O53" s="48">
        <f t="shared" si="11"/>
        <v>0.12789453022191705</v>
      </c>
      <c r="P53" s="9"/>
    </row>
    <row r="54" spans="1:16">
      <c r="A54" s="12"/>
      <c r="B54" s="44">
        <v>604</v>
      </c>
      <c r="C54" s="20" t="s">
        <v>140</v>
      </c>
      <c r="D54" s="47">
        <v>2662079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4"/>
        <v>2662079</v>
      </c>
      <c r="O54" s="48">
        <f t="shared" si="11"/>
        <v>1.9570685424168417</v>
      </c>
      <c r="P54" s="9"/>
    </row>
    <row r="55" spans="1:16">
      <c r="A55" s="12"/>
      <c r="B55" s="44">
        <v>605</v>
      </c>
      <c r="C55" s="20" t="s">
        <v>141</v>
      </c>
      <c r="D55" s="47">
        <v>290695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4"/>
        <v>290695</v>
      </c>
      <c r="O55" s="48">
        <f t="shared" si="11"/>
        <v>0.21370892446762993</v>
      </c>
      <c r="P55" s="9"/>
    </row>
    <row r="56" spans="1:16">
      <c r="A56" s="12"/>
      <c r="B56" s="44">
        <v>608</v>
      </c>
      <c r="C56" s="20" t="s">
        <v>142</v>
      </c>
      <c r="D56" s="47">
        <v>759208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4"/>
        <v>759208</v>
      </c>
      <c r="O56" s="48">
        <f t="shared" si="11"/>
        <v>0.55814350135785062</v>
      </c>
      <c r="P56" s="9"/>
    </row>
    <row r="57" spans="1:16">
      <c r="A57" s="12"/>
      <c r="B57" s="44">
        <v>614</v>
      </c>
      <c r="C57" s="20" t="s">
        <v>143</v>
      </c>
      <c r="D57" s="47">
        <v>4099464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9" si="16">SUM(D57:M57)</f>
        <v>4099464</v>
      </c>
      <c r="O57" s="48">
        <f t="shared" si="11"/>
        <v>3.0137843524442047</v>
      </c>
      <c r="P57" s="9"/>
    </row>
    <row r="58" spans="1:16">
      <c r="A58" s="12"/>
      <c r="B58" s="44">
        <v>622</v>
      </c>
      <c r="C58" s="20" t="s">
        <v>72</v>
      </c>
      <c r="D58" s="47">
        <v>662481</v>
      </c>
      <c r="E58" s="47">
        <v>176263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6"/>
        <v>838744</v>
      </c>
      <c r="O58" s="48">
        <f t="shared" si="11"/>
        <v>0.61661562167797102</v>
      </c>
      <c r="P58" s="9"/>
    </row>
    <row r="59" spans="1:16">
      <c r="A59" s="12"/>
      <c r="B59" s="44">
        <v>623</v>
      </c>
      <c r="C59" s="20" t="s">
        <v>73</v>
      </c>
      <c r="D59" s="47">
        <v>1221134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6"/>
        <v>1221134</v>
      </c>
      <c r="O59" s="48">
        <f t="shared" si="11"/>
        <v>0.89773554333873928</v>
      </c>
      <c r="P59" s="9"/>
    </row>
    <row r="60" spans="1:16">
      <c r="A60" s="12"/>
      <c r="B60" s="44">
        <v>634</v>
      </c>
      <c r="C60" s="20" t="s">
        <v>144</v>
      </c>
      <c r="D60" s="47">
        <v>5096569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6"/>
        <v>5096569</v>
      </c>
      <c r="O60" s="48">
        <f t="shared" si="11"/>
        <v>3.7468215121177324</v>
      </c>
      <c r="P60" s="9"/>
    </row>
    <row r="61" spans="1:16">
      <c r="A61" s="12"/>
      <c r="B61" s="44">
        <v>654</v>
      </c>
      <c r="C61" s="20" t="s">
        <v>145</v>
      </c>
      <c r="D61" s="47">
        <v>1777480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6"/>
        <v>1777480</v>
      </c>
      <c r="O61" s="48">
        <f t="shared" si="11"/>
        <v>1.3067419084013239</v>
      </c>
      <c r="P61" s="9"/>
    </row>
    <row r="62" spans="1:16">
      <c r="A62" s="12"/>
      <c r="B62" s="44">
        <v>669</v>
      </c>
      <c r="C62" s="20" t="s">
        <v>109</v>
      </c>
      <c r="D62" s="47">
        <v>215500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6"/>
        <v>215500</v>
      </c>
      <c r="O62" s="48">
        <f t="shared" si="11"/>
        <v>0.15842815742539174</v>
      </c>
      <c r="P62" s="9"/>
    </row>
    <row r="63" spans="1:16">
      <c r="A63" s="12"/>
      <c r="B63" s="44">
        <v>674</v>
      </c>
      <c r="C63" s="20" t="s">
        <v>146</v>
      </c>
      <c r="D63" s="47">
        <v>1132375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6"/>
        <v>1132375</v>
      </c>
      <c r="O63" s="48">
        <f t="shared" si="11"/>
        <v>0.83248299194699749</v>
      </c>
      <c r="P63" s="9"/>
    </row>
    <row r="64" spans="1:16">
      <c r="A64" s="12"/>
      <c r="B64" s="44">
        <v>685</v>
      </c>
      <c r="C64" s="20" t="s">
        <v>77</v>
      </c>
      <c r="D64" s="47">
        <v>107473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6"/>
        <v>107473</v>
      </c>
      <c r="O64" s="48">
        <f t="shared" si="11"/>
        <v>7.9010437879253478E-2</v>
      </c>
      <c r="P64" s="9"/>
    </row>
    <row r="65" spans="1:119">
      <c r="A65" s="12"/>
      <c r="B65" s="44">
        <v>694</v>
      </c>
      <c r="C65" s="20" t="s">
        <v>149</v>
      </c>
      <c r="D65" s="47">
        <v>1801683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6"/>
        <v>1801683</v>
      </c>
      <c r="O65" s="48">
        <f t="shared" si="11"/>
        <v>1.324535118119035</v>
      </c>
      <c r="P65" s="9"/>
    </row>
    <row r="66" spans="1:119">
      <c r="A66" s="12"/>
      <c r="B66" s="44">
        <v>704</v>
      </c>
      <c r="C66" s="20" t="s">
        <v>79</v>
      </c>
      <c r="D66" s="47">
        <v>154530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6"/>
        <v>154530</v>
      </c>
      <c r="O66" s="48">
        <f t="shared" si="11"/>
        <v>0.11360511910415677</v>
      </c>
      <c r="P66" s="9"/>
    </row>
    <row r="67" spans="1:119">
      <c r="A67" s="12"/>
      <c r="B67" s="44">
        <v>711</v>
      </c>
      <c r="C67" s="20" t="s">
        <v>110</v>
      </c>
      <c r="D67" s="47">
        <v>25441595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6"/>
        <v>25441595</v>
      </c>
      <c r="O67" s="48">
        <f t="shared" si="11"/>
        <v>18.70378198521141</v>
      </c>
      <c r="P67" s="9"/>
    </row>
    <row r="68" spans="1:119">
      <c r="A68" s="12"/>
      <c r="B68" s="44">
        <v>713</v>
      </c>
      <c r="C68" s="20" t="s">
        <v>150</v>
      </c>
      <c r="D68" s="47">
        <v>4576595</v>
      </c>
      <c r="E68" s="47">
        <v>3614397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6"/>
        <v>8190992</v>
      </c>
      <c r="O68" s="48">
        <f t="shared" si="11"/>
        <v>6.0217344317685582</v>
      </c>
      <c r="P68" s="9"/>
    </row>
    <row r="69" spans="1:119">
      <c r="A69" s="12"/>
      <c r="B69" s="44">
        <v>714</v>
      </c>
      <c r="C69" s="20" t="s">
        <v>112</v>
      </c>
      <c r="D69" s="47">
        <v>0</v>
      </c>
      <c r="E69" s="47">
        <v>341347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6"/>
        <v>341347</v>
      </c>
      <c r="O69" s="48">
        <f t="shared" ref="O69:O74" si="17">(N69/O$76)</f>
        <v>0.25094652553450203</v>
      </c>
      <c r="P69" s="9"/>
    </row>
    <row r="70" spans="1:119">
      <c r="A70" s="12"/>
      <c r="B70" s="44">
        <v>724</v>
      </c>
      <c r="C70" s="20" t="s">
        <v>151</v>
      </c>
      <c r="D70" s="47">
        <v>3164262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3164262</v>
      </c>
      <c r="O70" s="48">
        <f t="shared" si="17"/>
        <v>2.3262561404695354</v>
      </c>
      <c r="P70" s="9"/>
    </row>
    <row r="71" spans="1:119">
      <c r="A71" s="12"/>
      <c r="B71" s="44">
        <v>732</v>
      </c>
      <c r="C71" s="20" t="s">
        <v>85</v>
      </c>
      <c r="D71" s="47">
        <v>0</v>
      </c>
      <c r="E71" s="47">
        <v>557261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557261</v>
      </c>
      <c r="O71" s="48">
        <f t="shared" si="17"/>
        <v>0.40967904146186185</v>
      </c>
      <c r="P71" s="9"/>
    </row>
    <row r="72" spans="1:119">
      <c r="A72" s="12"/>
      <c r="B72" s="44">
        <v>744</v>
      </c>
      <c r="C72" s="20" t="s">
        <v>152</v>
      </c>
      <c r="D72" s="47">
        <v>2334627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2334627</v>
      </c>
      <c r="O72" s="48">
        <f t="shared" si="17"/>
        <v>1.716337141000325</v>
      </c>
      <c r="P72" s="9"/>
    </row>
    <row r="73" spans="1:119" ht="15.75" thickBot="1">
      <c r="A73" s="12"/>
      <c r="B73" s="44">
        <v>764</v>
      </c>
      <c r="C73" s="20" t="s">
        <v>153</v>
      </c>
      <c r="D73" s="47">
        <v>8144813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8144813</v>
      </c>
      <c r="O73" s="48">
        <f t="shared" si="17"/>
        <v>5.9877852258207751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18">SUM(D5,D12,D21,D26,D30,D36,D42,D45,D50)</f>
        <v>1052587625</v>
      </c>
      <c r="E74" s="15">
        <f t="shared" si="18"/>
        <v>615074738</v>
      </c>
      <c r="F74" s="15">
        <f t="shared" si="18"/>
        <v>182512103</v>
      </c>
      <c r="G74" s="15">
        <f t="shared" si="18"/>
        <v>122416158</v>
      </c>
      <c r="H74" s="15">
        <f t="shared" si="18"/>
        <v>0</v>
      </c>
      <c r="I74" s="15">
        <f t="shared" si="18"/>
        <v>236635451</v>
      </c>
      <c r="J74" s="15">
        <f t="shared" si="18"/>
        <v>131931238</v>
      </c>
      <c r="K74" s="15">
        <f t="shared" si="18"/>
        <v>0</v>
      </c>
      <c r="L74" s="15">
        <f t="shared" si="18"/>
        <v>0</v>
      </c>
      <c r="M74" s="15">
        <f t="shared" si="18"/>
        <v>222105592</v>
      </c>
      <c r="N74" s="15">
        <f>SUM(D74:M74)</f>
        <v>2563262905</v>
      </c>
      <c r="O74" s="37">
        <f t="shared" si="17"/>
        <v>1884.4223621160415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9" t="s">
        <v>154</v>
      </c>
      <c r="M76" s="49"/>
      <c r="N76" s="49"/>
      <c r="O76" s="41">
        <v>1360238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95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2023-07-18T19:34:57Z</cp:lastPrinted>
  <dcterms:created xsi:type="dcterms:W3CDTF">2000-08-31T21:26:31Z</dcterms:created>
  <dcterms:modified xsi:type="dcterms:W3CDTF">2023-07-18T19:35:00Z</dcterms:modified>
</cp:coreProperties>
</file>