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'2006'!$A$1:$O$115</definedName>
    <definedName name="_xlnm.Print_Area" localSheetId="15">'2007'!$A$1:$O$114</definedName>
    <definedName name="_xlnm.Print_Area" localSheetId="14">'2008'!$A$1:$O$117</definedName>
    <definedName name="_xlnm.Print_Area" localSheetId="13">'2009'!$A$1:$O$128</definedName>
    <definedName name="_xlnm.Print_Area" localSheetId="12">'2010'!$A$1:$O$120</definedName>
    <definedName name="_xlnm.Print_Area" localSheetId="11">'2011'!$A$1:$O$119</definedName>
    <definedName name="_xlnm.Print_Area" localSheetId="10">'2012'!$A$1:$O$118</definedName>
    <definedName name="_xlnm.Print_Area" localSheetId="9">'2013'!$A$1:$O$134</definedName>
    <definedName name="_xlnm.Print_Area" localSheetId="8">'2014'!$A$1:$O$129</definedName>
    <definedName name="_xlnm.Print_Area" localSheetId="7">'2015'!$A$1:$O$129</definedName>
    <definedName name="_xlnm.Print_Area" localSheetId="6">'2016'!$A$1:$O$129</definedName>
    <definedName name="_xlnm.Print_Area" localSheetId="5">'2017'!$A$1:$O$135</definedName>
    <definedName name="_xlnm.Print_Area" localSheetId="4">'2018'!$A$1:$O$134</definedName>
    <definedName name="_xlnm.Print_Area" localSheetId="3">'2019'!$A$1:$O$136</definedName>
    <definedName name="_xlnm.Print_Area" localSheetId="2">'2020'!$A$1:$O$135</definedName>
    <definedName name="_xlnm.Print_Area" localSheetId="1">'2021'!$A$1:$P$140</definedName>
    <definedName name="_xlnm.Print_Area" localSheetId="0">'2022'!$A$1:$P$143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8" i="50" l="1"/>
  <c r="P138" i="50" s="1"/>
  <c r="O137" i="50"/>
  <c r="P137" i="50" s="1"/>
  <c r="O136" i="50"/>
  <c r="P136" i="50" s="1"/>
  <c r="O135" i="50"/>
  <c r="P135" i="50" s="1"/>
  <c r="O134" i="50"/>
  <c r="P134" i="50" s="1"/>
  <c r="N133" i="50"/>
  <c r="M133" i="50"/>
  <c r="L133" i="50"/>
  <c r="K133" i="50"/>
  <c r="J133" i="50"/>
  <c r="I133" i="50"/>
  <c r="H133" i="50"/>
  <c r="G133" i="50"/>
  <c r="F133" i="50"/>
  <c r="E133" i="50"/>
  <c r="D133" i="50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O126" i="50"/>
  <c r="P126" i="50" s="1"/>
  <c r="O125" i="50"/>
  <c r="P125" i="50" s="1"/>
  <c r="N124" i="50"/>
  <c r="M124" i="50"/>
  <c r="L124" i="50"/>
  <c r="K124" i="50"/>
  <c r="J124" i="50"/>
  <c r="I124" i="50"/>
  <c r="H124" i="50"/>
  <c r="G124" i="50"/>
  <c r="F124" i="50"/>
  <c r="E124" i="50"/>
  <c r="D124" i="50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O117" i="50"/>
  <c r="P117" i="50" s="1"/>
  <c r="O116" i="50"/>
  <c r="P116" i="50" s="1"/>
  <c r="N115" i="50"/>
  <c r="M115" i="50"/>
  <c r="L115" i="50"/>
  <c r="K115" i="50"/>
  <c r="J115" i="50"/>
  <c r="I115" i="50"/>
  <c r="H115" i="50"/>
  <c r="G115" i="50"/>
  <c r="F115" i="50"/>
  <c r="E115" i="50"/>
  <c r="D115" i="50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N62" i="50"/>
  <c r="M62" i="50"/>
  <c r="L62" i="50"/>
  <c r="K62" i="50"/>
  <c r="J62" i="50"/>
  <c r="I62" i="50"/>
  <c r="H62" i="50"/>
  <c r="G62" i="50"/>
  <c r="F62" i="50"/>
  <c r="E62" i="50"/>
  <c r="D62" i="50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3" i="50" l="1"/>
  <c r="P133" i="50" s="1"/>
  <c r="O124" i="50"/>
  <c r="P124" i="50" s="1"/>
  <c r="O115" i="50"/>
  <c r="P115" i="50" s="1"/>
  <c r="O62" i="50"/>
  <c r="P62" i="50" s="1"/>
  <c r="O21" i="50"/>
  <c r="P21" i="50" s="1"/>
  <c r="D139" i="50"/>
  <c r="L139" i="50"/>
  <c r="N139" i="50"/>
  <c r="E139" i="50"/>
  <c r="F139" i="50"/>
  <c r="G139" i="50"/>
  <c r="J139" i="50"/>
  <c r="M139" i="50"/>
  <c r="H139" i="50"/>
  <c r="K139" i="50"/>
  <c r="O14" i="50"/>
  <c r="P14" i="50" s="1"/>
  <c r="I139" i="50"/>
  <c r="O5" i="50"/>
  <c r="P5" i="50" s="1"/>
  <c r="O135" i="49"/>
  <c r="P135" i="49" s="1"/>
  <c r="O134" i="49"/>
  <c r="P134" i="49" s="1"/>
  <c r="O133" i="49"/>
  <c r="P133" i="49"/>
  <c r="O132" i="49"/>
  <c r="P132" i="49"/>
  <c r="O131" i="49"/>
  <c r="P131" i="49" s="1"/>
  <c r="N130" i="49"/>
  <c r="M130" i="49"/>
  <c r="L130" i="49"/>
  <c r="K130" i="49"/>
  <c r="J130" i="49"/>
  <c r="I130" i="49"/>
  <c r="H130" i="49"/>
  <c r="G130" i="49"/>
  <c r="F130" i="49"/>
  <c r="E130" i="49"/>
  <c r="D130" i="49"/>
  <c r="O129" i="49"/>
  <c r="P129" i="49"/>
  <c r="O128" i="49"/>
  <c r="P128" i="49" s="1"/>
  <c r="O127" i="49"/>
  <c r="P127" i="49" s="1"/>
  <c r="O126" i="49"/>
  <c r="P126" i="49" s="1"/>
  <c r="O125" i="49"/>
  <c r="P125" i="49" s="1"/>
  <c r="O124" i="49"/>
  <c r="P124" i="49"/>
  <c r="O123" i="49"/>
  <c r="P123" i="49"/>
  <c r="O122" i="49"/>
  <c r="P122" i="49" s="1"/>
  <c r="N121" i="49"/>
  <c r="M121" i="49"/>
  <c r="L121" i="49"/>
  <c r="K121" i="49"/>
  <c r="J121" i="49"/>
  <c r="I121" i="49"/>
  <c r="H121" i="49"/>
  <c r="G121" i="49"/>
  <c r="F121" i="49"/>
  <c r="E121" i="49"/>
  <c r="D121" i="49"/>
  <c r="O120" i="49"/>
  <c r="P120" i="49" s="1"/>
  <c r="O119" i="49"/>
  <c r="P119" i="49" s="1"/>
  <c r="O118" i="49"/>
  <c r="P118" i="49"/>
  <c r="O117" i="49"/>
  <c r="P117" i="49"/>
  <c r="O116" i="49"/>
  <c r="P116" i="49" s="1"/>
  <c r="O115" i="49"/>
  <c r="P115" i="49" s="1"/>
  <c r="O114" i="49"/>
  <c r="P114" i="49" s="1"/>
  <c r="O113" i="49"/>
  <c r="P113" i="49" s="1"/>
  <c r="N112" i="49"/>
  <c r="M112" i="49"/>
  <c r="L112" i="49"/>
  <c r="K112" i="49"/>
  <c r="J112" i="49"/>
  <c r="I112" i="49"/>
  <c r="H112" i="49"/>
  <c r="H136" i="49" s="1"/>
  <c r="G112" i="49"/>
  <c r="F112" i="49"/>
  <c r="E112" i="49"/>
  <c r="D112" i="49"/>
  <c r="O111" i="49"/>
  <c r="P111" i="49" s="1"/>
  <c r="O110" i="49"/>
  <c r="P110" i="49" s="1"/>
  <c r="O109" i="49"/>
  <c r="P109" i="49"/>
  <c r="O108" i="49"/>
  <c r="P108" i="49"/>
  <c r="O107" i="49"/>
  <c r="P107" i="49" s="1"/>
  <c r="O106" i="49"/>
  <c r="P106" i="49" s="1"/>
  <c r="O105" i="49"/>
  <c r="P105" i="49" s="1"/>
  <c r="O104" i="49"/>
  <c r="P104" i="49" s="1"/>
  <c r="O103" i="49"/>
  <c r="P103" i="49"/>
  <c r="O102" i="49"/>
  <c r="P102" i="49"/>
  <c r="O101" i="49"/>
  <c r="P101" i="49" s="1"/>
  <c r="O100" i="49"/>
  <c r="P100" i="49" s="1"/>
  <c r="O99" i="49"/>
  <c r="P99" i="49" s="1"/>
  <c r="O98" i="49"/>
  <c r="P98" i="49" s="1"/>
  <c r="O97" i="49"/>
  <c r="P97" i="49"/>
  <c r="O96" i="49"/>
  <c r="P96" i="49"/>
  <c r="O95" i="49"/>
  <c r="P95" i="49" s="1"/>
  <c r="O94" i="49"/>
  <c r="P94" i="49" s="1"/>
  <c r="O93" i="49"/>
  <c r="P93" i="49" s="1"/>
  <c r="O92" i="49"/>
  <c r="P92" i="49" s="1"/>
  <c r="O91" i="49"/>
  <c r="P91" i="49"/>
  <c r="O90" i="49"/>
  <c r="P90" i="49"/>
  <c r="O89" i="49"/>
  <c r="P89" i="49" s="1"/>
  <c r="O88" i="49"/>
  <c r="P88" i="49" s="1"/>
  <c r="O87" i="49"/>
  <c r="P87" i="49" s="1"/>
  <c r="O86" i="49"/>
  <c r="P86" i="49" s="1"/>
  <c r="O85" i="49"/>
  <c r="P85" i="49"/>
  <c r="O84" i="49"/>
  <c r="P84" i="49"/>
  <c r="O83" i="49"/>
  <c r="P83" i="49" s="1"/>
  <c r="O82" i="49"/>
  <c r="P82" i="49" s="1"/>
  <c r="O81" i="49"/>
  <c r="P81" i="49" s="1"/>
  <c r="O80" i="49"/>
  <c r="P80" i="49" s="1"/>
  <c r="O79" i="49"/>
  <c r="P79" i="49"/>
  <c r="O78" i="49"/>
  <c r="P78" i="49"/>
  <c r="O77" i="49"/>
  <c r="P77" i="49" s="1"/>
  <c r="O76" i="49"/>
  <c r="P76" i="49" s="1"/>
  <c r="O75" i="49"/>
  <c r="P75" i="49" s="1"/>
  <c r="O74" i="49"/>
  <c r="P74" i="49" s="1"/>
  <c r="O73" i="49"/>
  <c r="P73" i="49"/>
  <c r="O72" i="49"/>
  <c r="P72" i="49"/>
  <c r="O71" i="49"/>
  <c r="P71" i="49" s="1"/>
  <c r="O70" i="49"/>
  <c r="P70" i="49" s="1"/>
  <c r="O69" i="49"/>
  <c r="P69" i="49" s="1"/>
  <c r="O68" i="49"/>
  <c r="P68" i="49" s="1"/>
  <c r="O67" i="49"/>
  <c r="P67" i="49"/>
  <c r="O66" i="49"/>
  <c r="P66" i="49"/>
  <c r="O65" i="49"/>
  <c r="P65" i="49" s="1"/>
  <c r="O64" i="49"/>
  <c r="P64" i="49" s="1"/>
  <c r="O63" i="49"/>
  <c r="P63" i="49" s="1"/>
  <c r="O62" i="49"/>
  <c r="P62" i="49" s="1"/>
  <c r="O61" i="49"/>
  <c r="P61" i="49"/>
  <c r="O60" i="49"/>
  <c r="P60" i="49"/>
  <c r="O59" i="49"/>
  <c r="P59" i="49" s="1"/>
  <c r="N58" i="49"/>
  <c r="M58" i="49"/>
  <c r="L58" i="49"/>
  <c r="K58" i="49"/>
  <c r="J58" i="49"/>
  <c r="I58" i="49"/>
  <c r="H58" i="49"/>
  <c r="G58" i="49"/>
  <c r="F58" i="49"/>
  <c r="E58" i="49"/>
  <c r="D58" i="49"/>
  <c r="O57" i="49"/>
  <c r="P57" i="49" s="1"/>
  <c r="O56" i="49"/>
  <c r="P56" i="49" s="1"/>
  <c r="O55" i="49"/>
  <c r="P55" i="49"/>
  <c r="O54" i="49"/>
  <c r="P54" i="49"/>
  <c r="O53" i="49"/>
  <c r="P53" i="49" s="1"/>
  <c r="O52" i="49"/>
  <c r="P52" i="49" s="1"/>
  <c r="O51" i="49"/>
  <c r="P51" i="49" s="1"/>
  <c r="O50" i="49"/>
  <c r="P50" i="49" s="1"/>
  <c r="O49" i="49"/>
  <c r="P49" i="49"/>
  <c r="O48" i="49"/>
  <c r="P48" i="49"/>
  <c r="O47" i="49"/>
  <c r="P47" i="49" s="1"/>
  <c r="O46" i="49"/>
  <c r="P46" i="49" s="1"/>
  <c r="O45" i="49"/>
  <c r="P45" i="49" s="1"/>
  <c r="O44" i="49"/>
  <c r="P44" i="49" s="1"/>
  <c r="O43" i="49"/>
  <c r="P43" i="49"/>
  <c r="O42" i="49"/>
  <c r="P42" i="49"/>
  <c r="O41" i="49"/>
  <c r="P41" i="49" s="1"/>
  <c r="O40" i="49"/>
  <c r="P40" i="49" s="1"/>
  <c r="O39" i="49"/>
  <c r="P39" i="49" s="1"/>
  <c r="O38" i="49"/>
  <c r="P38" i="49" s="1"/>
  <c r="O37" i="49"/>
  <c r="P37" i="49"/>
  <c r="O36" i="49"/>
  <c r="P36" i="49"/>
  <c r="O35" i="49"/>
  <c r="P35" i="49" s="1"/>
  <c r="O34" i="49"/>
  <c r="P34" i="49" s="1"/>
  <c r="O33" i="49"/>
  <c r="P33" i="49" s="1"/>
  <c r="O32" i="49"/>
  <c r="P32" i="49" s="1"/>
  <c r="O31" i="49"/>
  <c r="P31" i="49"/>
  <c r="O30" i="49"/>
  <c r="P30" i="49" s="1"/>
  <c r="O29" i="49"/>
  <c r="P29" i="49" s="1"/>
  <c r="O28" i="49"/>
  <c r="P28" i="49" s="1"/>
  <c r="O27" i="49"/>
  <c r="P27" i="49" s="1"/>
  <c r="O26" i="49"/>
  <c r="P26" i="49" s="1"/>
  <c r="O25" i="49"/>
  <c r="P25" i="49"/>
  <c r="O24" i="49"/>
  <c r="P24" i="49" s="1"/>
  <c r="O23" i="49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O19" i="49"/>
  <c r="P19" i="49" s="1"/>
  <c r="O18" i="49"/>
  <c r="P18" i="49" s="1"/>
  <c r="O17" i="49"/>
  <c r="P17" i="49" s="1"/>
  <c r="O16" i="49"/>
  <c r="P16" i="49" s="1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30" i="47"/>
  <c r="O130" i="47" s="1"/>
  <c r="N129" i="47"/>
  <c r="O129" i="47" s="1"/>
  <c r="N128" i="47"/>
  <c r="O128" i="47" s="1"/>
  <c r="M127" i="47"/>
  <c r="L127" i="47"/>
  <c r="K127" i="47"/>
  <c r="J127" i="47"/>
  <c r="I127" i="47"/>
  <c r="H127" i="47"/>
  <c r="G127" i="47"/>
  <c r="F127" i="47"/>
  <c r="E127" i="47"/>
  <c r="D127" i="47"/>
  <c r="N126" i="47"/>
  <c r="O126" i="47" s="1"/>
  <c r="N125" i="47"/>
  <c r="O125" i="47" s="1"/>
  <c r="N124" i="47"/>
  <c r="O124" i="47"/>
  <c r="N123" i="47"/>
  <c r="O123" i="47" s="1"/>
  <c r="N122" i="47"/>
  <c r="O122" i="47" s="1"/>
  <c r="N121" i="47"/>
  <c r="O121" i="47" s="1"/>
  <c r="N120" i="47"/>
  <c r="O120" i="47" s="1"/>
  <c r="N119" i="47"/>
  <c r="O119" i="47" s="1"/>
  <c r="M118" i="47"/>
  <c r="L118" i="47"/>
  <c r="K118" i="47"/>
  <c r="J118" i="47"/>
  <c r="I118" i="47"/>
  <c r="H118" i="47"/>
  <c r="G118" i="47"/>
  <c r="F118" i="47"/>
  <c r="E118" i="47"/>
  <c r="D118" i="47"/>
  <c r="N117" i="47"/>
  <c r="O117" i="47" s="1"/>
  <c r="N116" i="47"/>
  <c r="O116" i="47"/>
  <c r="N115" i="47"/>
  <c r="O115" i="47" s="1"/>
  <c r="N114" i="47"/>
  <c r="O114" i="47" s="1"/>
  <c r="N113" i="47"/>
  <c r="O113" i="47" s="1"/>
  <c r="N112" i="47"/>
  <c r="O112" i="47" s="1"/>
  <c r="N111" i="47"/>
  <c r="O111" i="47" s="1"/>
  <c r="N110" i="47"/>
  <c r="O110" i="47"/>
  <c r="M109" i="47"/>
  <c r="L109" i="47"/>
  <c r="K109" i="47"/>
  <c r="J109" i="47"/>
  <c r="I109" i="47"/>
  <c r="H109" i="47"/>
  <c r="G109" i="47"/>
  <c r="F109" i="47"/>
  <c r="E109" i="47"/>
  <c r="D109" i="47"/>
  <c r="N108" i="47"/>
  <c r="O108" i="47"/>
  <c r="N107" i="47"/>
  <c r="O107" i="47" s="1"/>
  <c r="N106" i="47"/>
  <c r="O106" i="47" s="1"/>
  <c r="N105" i="47"/>
  <c r="O105" i="47" s="1"/>
  <c r="N104" i="47"/>
  <c r="O104" i="47" s="1"/>
  <c r="N103" i="47"/>
  <c r="O103" i="47" s="1"/>
  <c r="N102" i="47"/>
  <c r="O102" i="47"/>
  <c r="N101" i="47"/>
  <c r="O101" i="47" s="1"/>
  <c r="N100" i="47"/>
  <c r="O100" i="47" s="1"/>
  <c r="N99" i="47"/>
  <c r="O99" i="47" s="1"/>
  <c r="N98" i="47"/>
  <c r="O98" i="47" s="1"/>
  <c r="N97" i="47"/>
  <c r="O97" i="47" s="1"/>
  <c r="N96" i="47"/>
  <c r="O96" i="47"/>
  <c r="N95" i="47"/>
  <c r="O95" i="47" s="1"/>
  <c r="N94" i="47"/>
  <c r="O94" i="47" s="1"/>
  <c r="N93" i="47"/>
  <c r="O93" i="47" s="1"/>
  <c r="N92" i="47"/>
  <c r="O92" i="47" s="1"/>
  <c r="N91" i="47"/>
  <c r="O91" i="47" s="1"/>
  <c r="N90" i="47"/>
  <c r="O90" i="47"/>
  <c r="N89" i="47"/>
  <c r="O89" i="47" s="1"/>
  <c r="N88" i="47"/>
  <c r="O88" i="47" s="1"/>
  <c r="N87" i="47"/>
  <c r="O87" i="47" s="1"/>
  <c r="N86" i="47"/>
  <c r="O86" i="47" s="1"/>
  <c r="N85" i="47"/>
  <c r="O85" i="47" s="1"/>
  <c r="N84" i="47"/>
  <c r="O84" i="47"/>
  <c r="N83" i="47"/>
  <c r="O83" i="47" s="1"/>
  <c r="N82" i="47"/>
  <c r="O82" i="47" s="1"/>
  <c r="N81" i="47"/>
  <c r="O81" i="47" s="1"/>
  <c r="N80" i="47"/>
  <c r="O80" i="47" s="1"/>
  <c r="N79" i="47"/>
  <c r="O79" i="47" s="1"/>
  <c r="N78" i="47"/>
  <c r="O78" i="47"/>
  <c r="N77" i="47"/>
  <c r="O77" i="47" s="1"/>
  <c r="N76" i="47"/>
  <c r="O76" i="47" s="1"/>
  <c r="N75" i="47"/>
  <c r="O75" i="47" s="1"/>
  <c r="N74" i="47"/>
  <c r="O74" i="47" s="1"/>
  <c r="N73" i="47"/>
  <c r="O73" i="47" s="1"/>
  <c r="N72" i="47"/>
  <c r="O72" i="47"/>
  <c r="N71" i="47"/>
  <c r="O71" i="47" s="1"/>
  <c r="N70" i="47"/>
  <c r="O70" i="47" s="1"/>
  <c r="N69" i="47"/>
  <c r="O69" i="47" s="1"/>
  <c r="N68" i="47"/>
  <c r="O68" i="47" s="1"/>
  <c r="N67" i="47"/>
  <c r="O67" i="47" s="1"/>
  <c r="N66" i="47"/>
  <c r="O66" i="47"/>
  <c r="N65" i="47"/>
  <c r="O65" i="47" s="1"/>
  <c r="N64" i="47"/>
  <c r="O64" i="47" s="1"/>
  <c r="N63" i="47"/>
  <c r="O63" i="47" s="1"/>
  <c r="N62" i="47"/>
  <c r="O62" i="47" s="1"/>
  <c r="N61" i="47"/>
  <c r="O61" i="47" s="1"/>
  <c r="N60" i="47"/>
  <c r="O60" i="47"/>
  <c r="N59" i="47"/>
  <c r="O59" i="47" s="1"/>
  <c r="M58" i="47"/>
  <c r="L58" i="47"/>
  <c r="K58" i="47"/>
  <c r="J58" i="47"/>
  <c r="I58" i="47"/>
  <c r="H58" i="47"/>
  <c r="G58" i="47"/>
  <c r="F58" i="47"/>
  <c r="E58" i="47"/>
  <c r="D58" i="47"/>
  <c r="N57" i="47"/>
  <c r="O57" i="47" s="1"/>
  <c r="N56" i="47"/>
  <c r="O56" i="47" s="1"/>
  <c r="N55" i="47"/>
  <c r="O55" i="47" s="1"/>
  <c r="N54" i="47"/>
  <c r="O54" i="47" s="1"/>
  <c r="N53" i="47"/>
  <c r="O53" i="47" s="1"/>
  <c r="N52" i="47"/>
  <c r="O52" i="47"/>
  <c r="N51" i="47"/>
  <c r="O51" i="47" s="1"/>
  <c r="N50" i="47"/>
  <c r="O50" i="47" s="1"/>
  <c r="N49" i="47"/>
  <c r="O49" i="47" s="1"/>
  <c r="N48" i="47"/>
  <c r="O48" i="47" s="1"/>
  <c r="N47" i="47"/>
  <c r="O47" i="47" s="1"/>
  <c r="N46" i="47"/>
  <c r="O46" i="47"/>
  <c r="N45" i="47"/>
  <c r="O45" i="47" s="1"/>
  <c r="N44" i="47"/>
  <c r="O44" i="47" s="1"/>
  <c r="N43" i="47"/>
  <c r="O43" i="47" s="1"/>
  <c r="N42" i="47"/>
  <c r="O42" i="47" s="1"/>
  <c r="N41" i="47"/>
  <c r="O41" i="47" s="1"/>
  <c r="N40" i="47"/>
  <c r="O40" i="47"/>
  <c r="N39" i="47"/>
  <c r="O39" i="47" s="1"/>
  <c r="N38" i="47"/>
  <c r="O38" i="47" s="1"/>
  <c r="N37" i="47"/>
  <c r="O37" i="47" s="1"/>
  <c r="N36" i="47"/>
  <c r="O36" i="47" s="1"/>
  <c r="N35" i="47"/>
  <c r="O35" i="47" s="1"/>
  <c r="N34" i="47"/>
  <c r="O34" i="47"/>
  <c r="N33" i="47"/>
  <c r="O33" i="47" s="1"/>
  <c r="N32" i="47"/>
  <c r="O32" i="47" s="1"/>
  <c r="N31" i="47"/>
  <c r="O31" i="47" s="1"/>
  <c r="N30" i="47"/>
  <c r="O30" i="47" s="1"/>
  <c r="N29" i="47"/>
  <c r="O29" i="47" s="1"/>
  <c r="N28" i="47"/>
  <c r="O28" i="47"/>
  <c r="N27" i="47"/>
  <c r="O27" i="47" s="1"/>
  <c r="N26" i="47"/>
  <c r="O26" i="47" s="1"/>
  <c r="N25" i="47"/>
  <c r="O25" i="47" s="1"/>
  <c r="N24" i="47"/>
  <c r="O24" i="47" s="1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 s="1"/>
  <c r="N20" i="47"/>
  <c r="O20" i="47"/>
  <c r="N19" i="47"/>
  <c r="O19" i="47" s="1"/>
  <c r="N18" i="47"/>
  <c r="O18" i="47" s="1"/>
  <c r="N17" i="47"/>
  <c r="O17" i="47" s="1"/>
  <c r="N16" i="47"/>
  <c r="O16" i="47" s="1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131" i="46"/>
  <c r="O131" i="46"/>
  <c r="N130" i="46"/>
  <c r="O130" i="46" s="1"/>
  <c r="N129" i="46"/>
  <c r="O129" i="46" s="1"/>
  <c r="M128" i="46"/>
  <c r="L128" i="46"/>
  <c r="K128" i="46"/>
  <c r="J128" i="46"/>
  <c r="I128" i="46"/>
  <c r="H128" i="46"/>
  <c r="G128" i="46"/>
  <c r="F128" i="46"/>
  <c r="E128" i="46"/>
  <c r="D128" i="46"/>
  <c r="N127" i="46"/>
  <c r="O127" i="46" s="1"/>
  <c r="N126" i="46"/>
  <c r="O126" i="46" s="1"/>
  <c r="N125" i="46"/>
  <c r="O125" i="46" s="1"/>
  <c r="N124" i="46"/>
  <c r="O124" i="46" s="1"/>
  <c r="N123" i="46"/>
  <c r="O123" i="46"/>
  <c r="N122" i="46"/>
  <c r="O122" i="46" s="1"/>
  <c r="N121" i="46"/>
  <c r="O121" i="46" s="1"/>
  <c r="N120" i="46"/>
  <c r="O120" i="46" s="1"/>
  <c r="M119" i="46"/>
  <c r="L119" i="46"/>
  <c r="K119" i="46"/>
  <c r="J119" i="46"/>
  <c r="I119" i="46"/>
  <c r="H119" i="46"/>
  <c r="G119" i="46"/>
  <c r="F119" i="46"/>
  <c r="E119" i="46"/>
  <c r="D119" i="46"/>
  <c r="N118" i="46"/>
  <c r="O118" i="46" s="1"/>
  <c r="N117" i="46"/>
  <c r="O117" i="46" s="1"/>
  <c r="N116" i="46"/>
  <c r="O116" i="46" s="1"/>
  <c r="N115" i="46"/>
  <c r="O115" i="46"/>
  <c r="N114" i="46"/>
  <c r="O114" i="46" s="1"/>
  <c r="N113" i="46"/>
  <c r="O113" i="46" s="1"/>
  <c r="N112" i="46"/>
  <c r="O112" i="46" s="1"/>
  <c r="N111" i="46"/>
  <c r="O111" i="46" s="1"/>
  <c r="M110" i="46"/>
  <c r="L110" i="46"/>
  <c r="K110" i="46"/>
  <c r="J110" i="46"/>
  <c r="I110" i="46"/>
  <c r="H110" i="46"/>
  <c r="G110" i="46"/>
  <c r="F110" i="46"/>
  <c r="E110" i="46"/>
  <c r="D110" i="46"/>
  <c r="N109" i="46"/>
  <c r="O109" i="46" s="1"/>
  <c r="N108" i="46"/>
  <c r="O108" i="46" s="1"/>
  <c r="N107" i="46"/>
  <c r="O107" i="46"/>
  <c r="N106" i="46"/>
  <c r="O106" i="46" s="1"/>
  <c r="N105" i="46"/>
  <c r="O105" i="46" s="1"/>
  <c r="N104" i="46"/>
  <c r="O104" i="46" s="1"/>
  <c r="N103" i="46"/>
  <c r="O103" i="46" s="1"/>
  <c r="N102" i="46"/>
  <c r="O102" i="46" s="1"/>
  <c r="N101" i="46"/>
  <c r="O101" i="46"/>
  <c r="N100" i="46"/>
  <c r="O100" i="46" s="1"/>
  <c r="N99" i="46"/>
  <c r="O99" i="46" s="1"/>
  <c r="N98" i="46"/>
  <c r="O98" i="46" s="1"/>
  <c r="N97" i="46"/>
  <c r="O97" i="46" s="1"/>
  <c r="N96" i="46"/>
  <c r="O96" i="46" s="1"/>
  <c r="N95" i="46"/>
  <c r="O95" i="46"/>
  <c r="N94" i="46"/>
  <c r="O94" i="46" s="1"/>
  <c r="N93" i="46"/>
  <c r="O93" i="46" s="1"/>
  <c r="N92" i="46"/>
  <c r="O92" i="46" s="1"/>
  <c r="N91" i="46"/>
  <c r="O91" i="46" s="1"/>
  <c r="N90" i="46"/>
  <c r="O90" i="46" s="1"/>
  <c r="N89" i="46"/>
  <c r="O89" i="46"/>
  <c r="N88" i="46"/>
  <c r="O88" i="46" s="1"/>
  <c r="N87" i="46"/>
  <c r="O87" i="46" s="1"/>
  <c r="N86" i="46"/>
  <c r="O86" i="46" s="1"/>
  <c r="N85" i="46"/>
  <c r="O85" i="46" s="1"/>
  <c r="N84" i="46"/>
  <c r="O84" i="46" s="1"/>
  <c r="N83" i="46"/>
  <c r="O83" i="46"/>
  <c r="N82" i="46"/>
  <c r="O82" i="46" s="1"/>
  <c r="N81" i="46"/>
  <c r="O81" i="46" s="1"/>
  <c r="N80" i="46"/>
  <c r="O80" i="46" s="1"/>
  <c r="N79" i="46"/>
  <c r="O79" i="46" s="1"/>
  <c r="N78" i="46"/>
  <c r="O78" i="46" s="1"/>
  <c r="N77" i="46"/>
  <c r="O77" i="46"/>
  <c r="N76" i="46"/>
  <c r="O76" i="46" s="1"/>
  <c r="N75" i="46"/>
  <c r="O75" i="46" s="1"/>
  <c r="N74" i="46"/>
  <c r="O74" i="46" s="1"/>
  <c r="N73" i="46"/>
  <c r="O73" i="46" s="1"/>
  <c r="N72" i="46"/>
  <c r="O72" i="46" s="1"/>
  <c r="N71" i="46"/>
  <c r="O71" i="46"/>
  <c r="N70" i="46"/>
  <c r="O70" i="46" s="1"/>
  <c r="N69" i="46"/>
  <c r="O69" i="46" s="1"/>
  <c r="N68" i="46"/>
  <c r="O68" i="46" s="1"/>
  <c r="N67" i="46"/>
  <c r="O67" i="46" s="1"/>
  <c r="N66" i="46"/>
  <c r="O66" i="46" s="1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 s="1"/>
  <c r="N59" i="46"/>
  <c r="O59" i="46"/>
  <c r="N58" i="46"/>
  <c r="O58" i="46" s="1"/>
  <c r="N57" i="46"/>
  <c r="O57" i="46" s="1"/>
  <c r="M56" i="46"/>
  <c r="L56" i="46"/>
  <c r="K56" i="46"/>
  <c r="J56" i="46"/>
  <c r="I56" i="46"/>
  <c r="H56" i="46"/>
  <c r="G56" i="46"/>
  <c r="F56" i="46"/>
  <c r="E56" i="46"/>
  <c r="D56" i="46"/>
  <c r="N55" i="46"/>
  <c r="O55" i="46" s="1"/>
  <c r="N54" i="46"/>
  <c r="O54" i="46" s="1"/>
  <c r="N53" i="46"/>
  <c r="O53" i="46" s="1"/>
  <c r="N52" i="46"/>
  <c r="O52" i="46" s="1"/>
  <c r="N51" i="46"/>
  <c r="O51" i="46"/>
  <c r="N50" i="46"/>
  <c r="O50" i="46" s="1"/>
  <c r="N49" i="46"/>
  <c r="O49" i="46" s="1"/>
  <c r="N48" i="46"/>
  <c r="O48" i="46" s="1"/>
  <c r="N47" i="46"/>
  <c r="O47" i="46" s="1"/>
  <c r="N46" i="46"/>
  <c r="O46" i="46" s="1"/>
  <c r="N45" i="46"/>
  <c r="O45" i="46"/>
  <c r="N44" i="46"/>
  <c r="O44" i="46" s="1"/>
  <c r="N43" i="46"/>
  <c r="O43" i="46" s="1"/>
  <c r="N42" i="46"/>
  <c r="O42" i="46" s="1"/>
  <c r="N41" i="46"/>
  <c r="O41" i="46" s="1"/>
  <c r="N40" i="46"/>
  <c r="O40" i="46" s="1"/>
  <c r="N39" i="46"/>
  <c r="O39" i="46"/>
  <c r="N38" i="46"/>
  <c r="O38" i="46" s="1"/>
  <c r="N37" i="46"/>
  <c r="O37" i="46" s="1"/>
  <c r="N36" i="46"/>
  <c r="O36" i="46" s="1"/>
  <c r="N35" i="46"/>
  <c r="O35" i="46" s="1"/>
  <c r="N34" i="46"/>
  <c r="O34" i="46" s="1"/>
  <c r="N33" i="46"/>
  <c r="O33" i="46"/>
  <c r="N32" i="46"/>
  <c r="O32" i="46" s="1"/>
  <c r="N31" i="46"/>
  <c r="O31" i="46" s="1"/>
  <c r="N30" i="46"/>
  <c r="O30" i="46" s="1"/>
  <c r="N29" i="46"/>
  <c r="O29" i="46" s="1"/>
  <c r="N28" i="46"/>
  <c r="O28" i="46" s="1"/>
  <c r="N27" i="46"/>
  <c r="O27" i="46"/>
  <c r="N26" i="46"/>
  <c r="O26" i="46" s="1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/>
  <c r="N18" i="46"/>
  <c r="O18" i="46" s="1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L132" i="46" s="1"/>
  <c r="K5" i="46"/>
  <c r="J5" i="46"/>
  <c r="I5" i="46"/>
  <c r="H5" i="46"/>
  <c r="G5" i="46"/>
  <c r="F5" i="46"/>
  <c r="E5" i="46"/>
  <c r="D5" i="46"/>
  <c r="N129" i="45"/>
  <c r="O129" i="45" s="1"/>
  <c r="N128" i="45"/>
  <c r="O128" i="45"/>
  <c r="N127" i="45"/>
  <c r="O127" i="45" s="1"/>
  <c r="M126" i="45"/>
  <c r="L126" i="45"/>
  <c r="K126" i="45"/>
  <c r="J126" i="45"/>
  <c r="I126" i="45"/>
  <c r="H126" i="45"/>
  <c r="G126" i="45"/>
  <c r="F126" i="45"/>
  <c r="E126" i="45"/>
  <c r="D126" i="45"/>
  <c r="N125" i="45"/>
  <c r="O125" i="45" s="1"/>
  <c r="N124" i="45"/>
  <c r="O124" i="45" s="1"/>
  <c r="N123" i="45"/>
  <c r="O123" i="45" s="1"/>
  <c r="N122" i="45"/>
  <c r="O122" i="45" s="1"/>
  <c r="N121" i="45"/>
  <c r="O121" i="45" s="1"/>
  <c r="N120" i="45"/>
  <c r="O120" i="45"/>
  <c r="N119" i="45"/>
  <c r="O119" i="45" s="1"/>
  <c r="N118" i="45"/>
  <c r="O118" i="45" s="1"/>
  <c r="M117" i="45"/>
  <c r="L117" i="45"/>
  <c r="K117" i="45"/>
  <c r="J117" i="45"/>
  <c r="I117" i="45"/>
  <c r="H117" i="45"/>
  <c r="G117" i="45"/>
  <c r="F117" i="45"/>
  <c r="E117" i="45"/>
  <c r="D117" i="45"/>
  <c r="N116" i="45"/>
  <c r="O116" i="45" s="1"/>
  <c r="N115" i="45"/>
  <c r="O115" i="45" s="1"/>
  <c r="N114" i="45"/>
  <c r="O114" i="45" s="1"/>
  <c r="N113" i="45"/>
  <c r="O113" i="45" s="1"/>
  <c r="N112" i="45"/>
  <c r="O112" i="45"/>
  <c r="N111" i="45"/>
  <c r="O111" i="45" s="1"/>
  <c r="N110" i="45"/>
  <c r="O110" i="45" s="1"/>
  <c r="N109" i="45"/>
  <c r="O109" i="45" s="1"/>
  <c r="M108" i="45"/>
  <c r="L108" i="45"/>
  <c r="K108" i="45"/>
  <c r="J108" i="45"/>
  <c r="I108" i="45"/>
  <c r="H108" i="45"/>
  <c r="G108" i="45"/>
  <c r="F108" i="45"/>
  <c r="E108" i="45"/>
  <c r="D108" i="45"/>
  <c r="N107" i="45"/>
  <c r="O107" i="45" s="1"/>
  <c r="N106" i="45"/>
  <c r="O106" i="45" s="1"/>
  <c r="N105" i="45"/>
  <c r="O105" i="45" s="1"/>
  <c r="N104" i="45"/>
  <c r="O104" i="45"/>
  <c r="N103" i="45"/>
  <c r="O103" i="45" s="1"/>
  <c r="N102" i="45"/>
  <c r="O102" i="45" s="1"/>
  <c r="N101" i="45"/>
  <c r="O101" i="45" s="1"/>
  <c r="N100" i="45"/>
  <c r="O100" i="45" s="1"/>
  <c r="N99" i="45"/>
  <c r="O99" i="45" s="1"/>
  <c r="N98" i="45"/>
  <c r="O98" i="45"/>
  <c r="N97" i="45"/>
  <c r="O97" i="45" s="1"/>
  <c r="N96" i="45"/>
  <c r="O96" i="45" s="1"/>
  <c r="N95" i="45"/>
  <c r="O95" i="45" s="1"/>
  <c r="N94" i="45"/>
  <c r="O94" i="45" s="1"/>
  <c r="N93" i="45"/>
  <c r="O93" i="45" s="1"/>
  <c r="N92" i="45"/>
  <c r="O92" i="45"/>
  <c r="N91" i="45"/>
  <c r="O91" i="45" s="1"/>
  <c r="N90" i="45"/>
  <c r="O90" i="45" s="1"/>
  <c r="N89" i="45"/>
  <c r="O89" i="45" s="1"/>
  <c r="N88" i="45"/>
  <c r="O88" i="45" s="1"/>
  <c r="N87" i="45"/>
  <c r="O87" i="45" s="1"/>
  <c r="N86" i="45"/>
  <c r="O86" i="45"/>
  <c r="N85" i="45"/>
  <c r="O85" i="45" s="1"/>
  <c r="N84" i="45"/>
  <c r="O84" i="45" s="1"/>
  <c r="N83" i="45"/>
  <c r="O83" i="45" s="1"/>
  <c r="N82" i="45"/>
  <c r="O82" i="45" s="1"/>
  <c r="N81" i="45"/>
  <c r="O81" i="45" s="1"/>
  <c r="N80" i="45"/>
  <c r="O80" i="45"/>
  <c r="N79" i="45"/>
  <c r="O79" i="45" s="1"/>
  <c r="N78" i="45"/>
  <c r="O78" i="45" s="1"/>
  <c r="N77" i="45"/>
  <c r="O77" i="45" s="1"/>
  <c r="N76" i="45"/>
  <c r="O76" i="45" s="1"/>
  <c r="N75" i="45"/>
  <c r="O75" i="45" s="1"/>
  <c r="N74" i="45"/>
  <c r="O74" i="45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M55" i="45"/>
  <c r="L55" i="45"/>
  <c r="K55" i="45"/>
  <c r="J55" i="45"/>
  <c r="I55" i="45"/>
  <c r="H55" i="45"/>
  <c r="G55" i="45"/>
  <c r="F55" i="45"/>
  <c r="E55" i="45"/>
  <c r="D55" i="45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30" i="44"/>
  <c r="O130" i="44" s="1"/>
  <c r="N129" i="44"/>
  <c r="O129" i="44" s="1"/>
  <c r="N128" i="44"/>
  <c r="O128" i="44" s="1"/>
  <c r="N127" i="44"/>
  <c r="O127" i="44" s="1"/>
  <c r="M126" i="44"/>
  <c r="L126" i="44"/>
  <c r="K126" i="44"/>
  <c r="J126" i="44"/>
  <c r="I126" i="44"/>
  <c r="H126" i="44"/>
  <c r="G126" i="44"/>
  <c r="F126" i="44"/>
  <c r="E126" i="44"/>
  <c r="D126" i="44"/>
  <c r="N125" i="44"/>
  <c r="O125" i="44" s="1"/>
  <c r="N124" i="44"/>
  <c r="O124" i="44"/>
  <c r="N123" i="44"/>
  <c r="O123" i="44" s="1"/>
  <c r="N122" i="44"/>
  <c r="O122" i="44" s="1"/>
  <c r="N121" i="44"/>
  <c r="O121" i="44" s="1"/>
  <c r="N120" i="44"/>
  <c r="O120" i="44" s="1"/>
  <c r="N119" i="44"/>
  <c r="O119" i="44" s="1"/>
  <c r="N118" i="44"/>
  <c r="O118" i="44"/>
  <c r="M117" i="44"/>
  <c r="L117" i="44"/>
  <c r="K117" i="44"/>
  <c r="J117" i="44"/>
  <c r="I117" i="44"/>
  <c r="H117" i="44"/>
  <c r="G117" i="44"/>
  <c r="F117" i="44"/>
  <c r="E117" i="44"/>
  <c r="D117" i="44"/>
  <c r="N116" i="44"/>
  <c r="O116" i="44"/>
  <c r="N115" i="44"/>
  <c r="O115" i="44" s="1"/>
  <c r="N114" i="44"/>
  <c r="O114" i="44" s="1"/>
  <c r="N113" i="44"/>
  <c r="O113" i="44" s="1"/>
  <c r="N112" i="44"/>
  <c r="O112" i="44" s="1"/>
  <c r="N111" i="44"/>
  <c r="O111" i="44" s="1"/>
  <c r="N110" i="44"/>
  <c r="O110" i="44"/>
  <c r="N109" i="44"/>
  <c r="O109" i="44" s="1"/>
  <c r="N108" i="44"/>
  <c r="O108" i="44" s="1"/>
  <c r="M107" i="44"/>
  <c r="L107" i="44"/>
  <c r="K107" i="44"/>
  <c r="J107" i="44"/>
  <c r="I107" i="44"/>
  <c r="H107" i="44"/>
  <c r="G107" i="44"/>
  <c r="F107" i="44"/>
  <c r="E107" i="44"/>
  <c r="D107" i="44"/>
  <c r="N106" i="44"/>
  <c r="O106" i="44" s="1"/>
  <c r="N105" i="44"/>
  <c r="O105" i="44" s="1"/>
  <c r="N104" i="44"/>
  <c r="O104" i="44" s="1"/>
  <c r="N103" i="44"/>
  <c r="O103" i="44" s="1"/>
  <c r="N102" i="44"/>
  <c r="O102" i="44"/>
  <c r="N101" i="44"/>
  <c r="O101" i="44" s="1"/>
  <c r="N100" i="44"/>
  <c r="O100" i="44" s="1"/>
  <c r="N99" i="44"/>
  <c r="O99" i="44" s="1"/>
  <c r="N98" i="44"/>
  <c r="O98" i="44" s="1"/>
  <c r="N97" i="44"/>
  <c r="O97" i="44" s="1"/>
  <c r="N96" i="44"/>
  <c r="O96" i="44"/>
  <c r="N95" i="44"/>
  <c r="O95" i="44" s="1"/>
  <c r="N94" i="44"/>
  <c r="O94" i="44" s="1"/>
  <c r="N93" i="44"/>
  <c r="O93" i="44" s="1"/>
  <c r="N92" i="44"/>
  <c r="O92" i="44" s="1"/>
  <c r="N91" i="44"/>
  <c r="O91" i="44" s="1"/>
  <c r="N90" i="44"/>
  <c r="O90" i="44"/>
  <c r="N89" i="44"/>
  <c r="O89" i="44" s="1"/>
  <c r="N88" i="44"/>
  <c r="O88" i="44" s="1"/>
  <c r="N87" i="44"/>
  <c r="O87" i="44" s="1"/>
  <c r="N86" i="44"/>
  <c r="O86" i="44" s="1"/>
  <c r="N85" i="44"/>
  <c r="O85" i="44" s="1"/>
  <c r="N84" i="44"/>
  <c r="O84" i="44"/>
  <c r="N83" i="44"/>
  <c r="O83" i="44" s="1"/>
  <c r="N82" i="44"/>
  <c r="O82" i="44" s="1"/>
  <c r="N81" i="44"/>
  <c r="O81" i="44" s="1"/>
  <c r="N80" i="44"/>
  <c r="O80" i="44" s="1"/>
  <c r="N79" i="44"/>
  <c r="O79" i="44" s="1"/>
  <c r="N78" i="44"/>
  <c r="O78" i="44"/>
  <c r="N77" i="44"/>
  <c r="O77" i="44" s="1"/>
  <c r="N76" i="44"/>
  <c r="O76" i="44" s="1"/>
  <c r="N75" i="44"/>
  <c r="O75" i="44" s="1"/>
  <c r="N74" i="44"/>
  <c r="O74" i="44" s="1"/>
  <c r="N73" i="44"/>
  <c r="O73" i="44" s="1"/>
  <c r="N72" i="44"/>
  <c r="O72" i="44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J131" i="44" s="1"/>
  <c r="I5" i="44"/>
  <c r="H5" i="44"/>
  <c r="G5" i="44"/>
  <c r="G131" i="44" s="1"/>
  <c r="F5" i="44"/>
  <c r="E5" i="44"/>
  <c r="D5" i="44"/>
  <c r="N124" i="43"/>
  <c r="O124" i="43" s="1"/>
  <c r="N123" i="43"/>
  <c r="O123" i="43" s="1"/>
  <c r="N122" i="43"/>
  <c r="O122" i="43"/>
  <c r="M121" i="43"/>
  <c r="L121" i="43"/>
  <c r="K121" i="43"/>
  <c r="J121" i="43"/>
  <c r="I121" i="43"/>
  <c r="H121" i="43"/>
  <c r="G121" i="43"/>
  <c r="F121" i="43"/>
  <c r="E121" i="43"/>
  <c r="D121" i="43"/>
  <c r="N120" i="43"/>
  <c r="O120" i="43"/>
  <c r="N119" i="43"/>
  <c r="O119" i="43" s="1"/>
  <c r="N118" i="43"/>
  <c r="O118" i="43" s="1"/>
  <c r="N117" i="43"/>
  <c r="O117" i="43" s="1"/>
  <c r="N116" i="43"/>
  <c r="O116" i="43" s="1"/>
  <c r="N115" i="43"/>
  <c r="O115" i="43" s="1"/>
  <c r="N114" i="43"/>
  <c r="O114" i="43"/>
  <c r="N113" i="43"/>
  <c r="O113" i="43" s="1"/>
  <c r="M112" i="43"/>
  <c r="L112" i="43"/>
  <c r="K112" i="43"/>
  <c r="J112" i="43"/>
  <c r="I112" i="43"/>
  <c r="H112" i="43"/>
  <c r="G112" i="43"/>
  <c r="F112" i="43"/>
  <c r="E112" i="43"/>
  <c r="D112" i="43"/>
  <c r="N111" i="43"/>
  <c r="O111" i="43" s="1"/>
  <c r="N110" i="43"/>
  <c r="O110" i="43"/>
  <c r="N109" i="43"/>
  <c r="O109" i="43" s="1"/>
  <c r="N108" i="43"/>
  <c r="O108" i="43" s="1"/>
  <c r="N107" i="43"/>
  <c r="O107" i="43" s="1"/>
  <c r="N106" i="43"/>
  <c r="O106" i="43"/>
  <c r="N105" i="43"/>
  <c r="O105" i="43"/>
  <c r="N104" i="43"/>
  <c r="O104" i="43" s="1"/>
  <c r="N103" i="43"/>
  <c r="O103" i="43" s="1"/>
  <c r="M102" i="43"/>
  <c r="L102" i="43"/>
  <c r="K102" i="43"/>
  <c r="J102" i="43"/>
  <c r="I102" i="43"/>
  <c r="H102" i="43"/>
  <c r="H125" i="43" s="1"/>
  <c r="G102" i="43"/>
  <c r="F102" i="43"/>
  <c r="E102" i="43"/>
  <c r="E125" i="43" s="1"/>
  <c r="N125" i="43" s="1"/>
  <c r="O125" i="43" s="1"/>
  <c r="D102" i="43"/>
  <c r="N101" i="43"/>
  <c r="O101" i="43" s="1"/>
  <c r="N100" i="43"/>
  <c r="O100" i="43" s="1"/>
  <c r="N99" i="43"/>
  <c r="O99" i="43" s="1"/>
  <c r="N98" i="43"/>
  <c r="O98" i="43"/>
  <c r="N97" i="43"/>
  <c r="O97" i="43" s="1"/>
  <c r="N96" i="43"/>
  <c r="O96" i="43"/>
  <c r="N95" i="43"/>
  <c r="O95" i="43" s="1"/>
  <c r="N94" i="43"/>
  <c r="O94" i="43" s="1"/>
  <c r="N93" i="43"/>
  <c r="O93" i="43" s="1"/>
  <c r="N92" i="43"/>
  <c r="O92" i="43"/>
  <c r="N91" i="43"/>
  <c r="O91" i="43" s="1"/>
  <c r="N90" i="43"/>
  <c r="O90" i="43"/>
  <c r="N89" i="43"/>
  <c r="O89" i="43" s="1"/>
  <c r="N88" i="43"/>
  <c r="O88" i="43" s="1"/>
  <c r="N87" i="43"/>
  <c r="O87" i="43" s="1"/>
  <c r="N86" i="43"/>
  <c r="O86" i="43"/>
  <c r="N85" i="43"/>
  <c r="O85" i="43" s="1"/>
  <c r="N84" i="43"/>
  <c r="O84" i="43" s="1"/>
  <c r="N83" i="43"/>
  <c r="O83" i="43" s="1"/>
  <c r="N82" i="43"/>
  <c r="O82" i="43" s="1"/>
  <c r="N81" i="43"/>
  <c r="O81" i="43" s="1"/>
  <c r="N80" i="43"/>
  <c r="O80" i="43"/>
  <c r="N79" i="43"/>
  <c r="O79" i="43" s="1"/>
  <c r="N78" i="43"/>
  <c r="O78" i="43"/>
  <c r="N77" i="43"/>
  <c r="O77" i="43" s="1"/>
  <c r="N76" i="43"/>
  <c r="O76" i="43" s="1"/>
  <c r="N75" i="43"/>
  <c r="O75" i="43" s="1"/>
  <c r="N74" i="43"/>
  <c r="O74" i="43"/>
  <c r="N73" i="43"/>
  <c r="O73" i="43" s="1"/>
  <c r="N72" i="43"/>
  <c r="O72" i="43"/>
  <c r="N71" i="43"/>
  <c r="O71" i="43" s="1"/>
  <c r="N70" i="43"/>
  <c r="O70" i="43" s="1"/>
  <c r="N69" i="43"/>
  <c r="O69" i="43" s="1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/>
  <c r="N55" i="43"/>
  <c r="O55" i="43" s="1"/>
  <c r="N54" i="43"/>
  <c r="O54" i="43"/>
  <c r="N53" i="43"/>
  <c r="O53" i="43" s="1"/>
  <c r="N52" i="43"/>
  <c r="O52" i="43" s="1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 s="1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/>
  <c r="N39" i="43"/>
  <c r="O39" i="43" s="1"/>
  <c r="N38" i="43"/>
  <c r="O38" i="43" s="1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110" i="42"/>
  <c r="O110" i="42"/>
  <c r="N109" i="42"/>
  <c r="O109" i="42" s="1"/>
  <c r="N108" i="42"/>
  <c r="O108" i="42" s="1"/>
  <c r="N107" i="42"/>
  <c r="O107" i="42" s="1"/>
  <c r="M106" i="42"/>
  <c r="L106" i="42"/>
  <c r="K106" i="42"/>
  <c r="J106" i="42"/>
  <c r="I106" i="42"/>
  <c r="H106" i="42"/>
  <c r="G106" i="42"/>
  <c r="F106" i="42"/>
  <c r="E106" i="42"/>
  <c r="D106" i="42"/>
  <c r="N105" i="42"/>
  <c r="O105" i="42" s="1"/>
  <c r="N104" i="42"/>
  <c r="O104" i="42"/>
  <c r="N103" i="42"/>
  <c r="O103" i="42" s="1"/>
  <c r="N102" i="42"/>
  <c r="O102" i="42"/>
  <c r="N101" i="42"/>
  <c r="O101" i="42" s="1"/>
  <c r="N100" i="42"/>
  <c r="O100" i="42" s="1"/>
  <c r="N99" i="42"/>
  <c r="O99" i="42" s="1"/>
  <c r="N98" i="42"/>
  <c r="O98" i="42"/>
  <c r="N97" i="42"/>
  <c r="O97" i="42" s="1"/>
  <c r="N96" i="42"/>
  <c r="O96" i="42"/>
  <c r="M95" i="42"/>
  <c r="L95" i="42"/>
  <c r="K95" i="42"/>
  <c r="J95" i="42"/>
  <c r="I95" i="42"/>
  <c r="H95" i="42"/>
  <c r="G95" i="42"/>
  <c r="F95" i="42"/>
  <c r="E95" i="42"/>
  <c r="D95" i="42"/>
  <c r="N94" i="42"/>
  <c r="O94" i="42"/>
  <c r="N93" i="42"/>
  <c r="O93" i="42" s="1"/>
  <c r="N92" i="42"/>
  <c r="O92" i="42" s="1"/>
  <c r="N91" i="42"/>
  <c r="O91" i="42" s="1"/>
  <c r="M90" i="42"/>
  <c r="L90" i="42"/>
  <c r="K90" i="42"/>
  <c r="J90" i="42"/>
  <c r="I90" i="42"/>
  <c r="H90" i="42"/>
  <c r="N90" i="42" s="1"/>
  <c r="O90" i="42" s="1"/>
  <c r="G90" i="42"/>
  <c r="F90" i="42"/>
  <c r="E90" i="42"/>
  <c r="D90" i="42"/>
  <c r="N89" i="42"/>
  <c r="O89" i="42" s="1"/>
  <c r="N88" i="42"/>
  <c r="O88" i="42"/>
  <c r="N87" i="42"/>
  <c r="O87" i="42" s="1"/>
  <c r="N86" i="42"/>
  <c r="O86" i="42" s="1"/>
  <c r="N85" i="42"/>
  <c r="O85" i="42" s="1"/>
  <c r="N84" i="42"/>
  <c r="O84" i="42" s="1"/>
  <c r="N83" i="42"/>
  <c r="O83" i="42" s="1"/>
  <c r="N82" i="42"/>
  <c r="O82" i="42"/>
  <c r="N81" i="42"/>
  <c r="O81" i="42" s="1"/>
  <c r="N80" i="42"/>
  <c r="O80" i="42" s="1"/>
  <c r="N79" i="42"/>
  <c r="O79" i="42" s="1"/>
  <c r="N78" i="42"/>
  <c r="O78" i="42" s="1"/>
  <c r="N77" i="42"/>
  <c r="O77" i="42" s="1"/>
  <c r="N76" i="42"/>
  <c r="O76" i="42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M16" i="42"/>
  <c r="L16" i="42"/>
  <c r="K16" i="42"/>
  <c r="J16" i="42"/>
  <c r="I16" i="42"/>
  <c r="H16" i="42"/>
  <c r="H111" i="42" s="1"/>
  <c r="G16" i="42"/>
  <c r="F16" i="42"/>
  <c r="E16" i="42"/>
  <c r="N16" i="42" s="1"/>
  <c r="O16" i="42" s="1"/>
  <c r="D16" i="42"/>
  <c r="N15" i="42"/>
  <c r="O15" i="42" s="1"/>
  <c r="N14" i="42"/>
  <c r="O14" i="42" s="1"/>
  <c r="N13" i="42"/>
  <c r="O13" i="42" s="1"/>
  <c r="M12" i="42"/>
  <c r="L12" i="42"/>
  <c r="K12" i="42"/>
  <c r="J12" i="42"/>
  <c r="I12" i="42"/>
  <c r="N12" i="42" s="1"/>
  <c r="O12" i="42" s="1"/>
  <c r="H12" i="42"/>
  <c r="G12" i="42"/>
  <c r="F12" i="42"/>
  <c r="E12" i="42"/>
  <c r="D12" i="42"/>
  <c r="N11" i="42"/>
  <c r="O11" i="42" s="1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09" i="41"/>
  <c r="O109" i="41" s="1"/>
  <c r="N108" i="41"/>
  <c r="O108" i="41" s="1"/>
  <c r="N107" i="41"/>
  <c r="O107" i="41"/>
  <c r="M106" i="41"/>
  <c r="L106" i="41"/>
  <c r="K106" i="41"/>
  <c r="J106" i="41"/>
  <c r="I106" i="41"/>
  <c r="H106" i="41"/>
  <c r="G106" i="41"/>
  <c r="F106" i="41"/>
  <c r="E106" i="41"/>
  <c r="D106" i="41"/>
  <c r="N105" i="41"/>
  <c r="O105" i="41"/>
  <c r="N104" i="41"/>
  <c r="O104" i="41" s="1"/>
  <c r="N103" i="41"/>
  <c r="O103" i="41"/>
  <c r="N102" i="41"/>
  <c r="O102" i="41" s="1"/>
  <c r="N101" i="41"/>
  <c r="O101" i="41" s="1"/>
  <c r="N100" i="41"/>
  <c r="O100" i="41" s="1"/>
  <c r="N99" i="41"/>
  <c r="O99" i="41"/>
  <c r="N98" i="41"/>
  <c r="O98" i="41" s="1"/>
  <c r="N97" i="41"/>
  <c r="O97" i="41"/>
  <c r="N96" i="41"/>
  <c r="O96" i="41" s="1"/>
  <c r="N95" i="41"/>
  <c r="O95" i="41" s="1"/>
  <c r="M94" i="41"/>
  <c r="L94" i="41"/>
  <c r="K94" i="41"/>
  <c r="J94" i="41"/>
  <c r="I94" i="41"/>
  <c r="H94" i="41"/>
  <c r="G94" i="41"/>
  <c r="F94" i="41"/>
  <c r="F110" i="41" s="1"/>
  <c r="E94" i="41"/>
  <c r="D94" i="41"/>
  <c r="N93" i="41"/>
  <c r="O93" i="41" s="1"/>
  <c r="N92" i="41"/>
  <c r="O92" i="41" s="1"/>
  <c r="N91" i="41"/>
  <c r="O91" i="41"/>
  <c r="N90" i="41"/>
  <c r="O90" i="41" s="1"/>
  <c r="N89" i="41"/>
  <c r="O89" i="41" s="1"/>
  <c r="N88" i="41"/>
  <c r="O88" i="41" s="1"/>
  <c r="N87" i="41"/>
  <c r="O87" i="41" s="1"/>
  <c r="M86" i="41"/>
  <c r="L86" i="41"/>
  <c r="K86" i="41"/>
  <c r="J86" i="41"/>
  <c r="J110" i="41" s="1"/>
  <c r="I86" i="41"/>
  <c r="H86" i="41"/>
  <c r="G86" i="41"/>
  <c r="F86" i="41"/>
  <c r="E86" i="41"/>
  <c r="D86" i="41"/>
  <c r="N85" i="41"/>
  <c r="O85" i="41" s="1"/>
  <c r="N84" i="41"/>
  <c r="O84" i="41" s="1"/>
  <c r="N83" i="41"/>
  <c r="O83" i="41"/>
  <c r="N82" i="41"/>
  <c r="O82" i="41" s="1"/>
  <c r="N81" i="41"/>
  <c r="O81" i="41" s="1"/>
  <c r="N80" i="41"/>
  <c r="O80" i="41" s="1"/>
  <c r="N79" i="41"/>
  <c r="O79" i="41" s="1"/>
  <c r="N78" i="41"/>
  <c r="O78" i="41" s="1"/>
  <c r="N77" i="41"/>
  <c r="O77" i="41"/>
  <c r="N76" i="41"/>
  <c r="O76" i="41" s="1"/>
  <c r="N75" i="41"/>
  <c r="O75" i="41"/>
  <c r="N74" i="41"/>
  <c r="O74" i="41" s="1"/>
  <c r="N73" i="41"/>
  <c r="O73" i="41" s="1"/>
  <c r="N72" i="41"/>
  <c r="O72" i="41" s="1"/>
  <c r="N71" i="41"/>
  <c r="O71" i="41"/>
  <c r="N70" i="41"/>
  <c r="O70" i="41" s="1"/>
  <c r="N69" i="41"/>
  <c r="O69" i="41"/>
  <c r="N68" i="41"/>
  <c r="O68" i="41" s="1"/>
  <c r="N67" i="41"/>
  <c r="O67" i="41" s="1"/>
  <c r="N66" i="41"/>
  <c r="O66" i="41" s="1"/>
  <c r="N65" i="41"/>
  <c r="O65" i="4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/>
  <c r="N58" i="41"/>
  <c r="O58" i="41" s="1"/>
  <c r="N57" i="41"/>
  <c r="O57" i="41"/>
  <c r="N56" i="41"/>
  <c r="O56" i="41" s="1"/>
  <c r="N55" i="41"/>
  <c r="O55" i="41" s="1"/>
  <c r="N54" i="41"/>
  <c r="O54" i="41" s="1"/>
  <c r="N53" i="41"/>
  <c r="O53" i="4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 s="1"/>
  <c r="M45" i="41"/>
  <c r="M110" i="41" s="1"/>
  <c r="L45" i="41"/>
  <c r="K45" i="41"/>
  <c r="J45" i="41"/>
  <c r="I45" i="41"/>
  <c r="H45" i="41"/>
  <c r="G45" i="41"/>
  <c r="F45" i="41"/>
  <c r="E45" i="41"/>
  <c r="D45" i="41"/>
  <c r="D110" i="41" s="1"/>
  <c r="N44" i="41"/>
  <c r="O44" i="41" s="1"/>
  <c r="N43" i="41"/>
  <c r="O43" i="41"/>
  <c r="N42" i="41"/>
  <c r="O42" i="41" s="1"/>
  <c r="N41" i="41"/>
  <c r="O41" i="41" s="1"/>
  <c r="N40" i="41"/>
  <c r="O40" i="41" s="1"/>
  <c r="N39" i="41"/>
  <c r="O39" i="41"/>
  <c r="N38" i="41"/>
  <c r="O38" i="41" s="1"/>
  <c r="N37" i="41"/>
  <c r="O37" i="41"/>
  <c r="N36" i="41"/>
  <c r="O36" i="41" s="1"/>
  <c r="N35" i="41"/>
  <c r="O35" i="41" s="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/>
  <c r="N26" i="41"/>
  <c r="O26" i="41" s="1"/>
  <c r="N25" i="41"/>
  <c r="O25" i="41"/>
  <c r="N24" i="41"/>
  <c r="O24" i="41" s="1"/>
  <c r="N23" i="41"/>
  <c r="O23" i="41" s="1"/>
  <c r="N22" i="41"/>
  <c r="O22" i="41" s="1"/>
  <c r="N21" i="41"/>
  <c r="O21" i="41"/>
  <c r="N20" i="41"/>
  <c r="O20" i="41" s="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124" i="40"/>
  <c r="O124" i="40" s="1"/>
  <c r="N123" i="40"/>
  <c r="O123" i="40"/>
  <c r="M122" i="40"/>
  <c r="L122" i="40"/>
  <c r="K122" i="40"/>
  <c r="N122" i="40" s="1"/>
  <c r="O122" i="40" s="1"/>
  <c r="J122" i="40"/>
  <c r="I122" i="40"/>
  <c r="H122" i="40"/>
  <c r="G122" i="40"/>
  <c r="F122" i="40"/>
  <c r="E122" i="40"/>
  <c r="D122" i="40"/>
  <c r="N121" i="40"/>
  <c r="O121" i="40"/>
  <c r="N120" i="40"/>
  <c r="O120" i="40" s="1"/>
  <c r="N119" i="40"/>
  <c r="O119" i="40"/>
  <c r="N118" i="40"/>
  <c r="O118" i="40" s="1"/>
  <c r="N117" i="40"/>
  <c r="O117" i="40" s="1"/>
  <c r="N116" i="40"/>
  <c r="O116" i="40" s="1"/>
  <c r="N115" i="40"/>
  <c r="O115" i="40"/>
  <c r="N114" i="40"/>
  <c r="O114" i="40" s="1"/>
  <c r="M113" i="40"/>
  <c r="L113" i="40"/>
  <c r="K113" i="40"/>
  <c r="J113" i="40"/>
  <c r="I113" i="40"/>
  <c r="H113" i="40"/>
  <c r="G113" i="40"/>
  <c r="F113" i="40"/>
  <c r="E113" i="40"/>
  <c r="D113" i="40"/>
  <c r="N112" i="40"/>
  <c r="O112" i="40" s="1"/>
  <c r="N111" i="40"/>
  <c r="O111" i="40" s="1"/>
  <c r="N110" i="40"/>
  <c r="O110" i="40" s="1"/>
  <c r="N109" i="40"/>
  <c r="O109" i="40" s="1"/>
  <c r="N108" i="40"/>
  <c r="O108" i="40" s="1"/>
  <c r="N107" i="40"/>
  <c r="O107" i="40"/>
  <c r="N106" i="40"/>
  <c r="O106" i="40" s="1"/>
  <c r="N105" i="40"/>
  <c r="O105" i="40"/>
  <c r="N104" i="40"/>
  <c r="O104" i="40" s="1"/>
  <c r="M103" i="40"/>
  <c r="L103" i="40"/>
  <c r="K103" i="40"/>
  <c r="J103" i="40"/>
  <c r="I103" i="40"/>
  <c r="H103" i="40"/>
  <c r="G103" i="40"/>
  <c r="F103" i="40"/>
  <c r="E103" i="40"/>
  <c r="D103" i="40"/>
  <c r="N102" i="40"/>
  <c r="O102" i="40" s="1"/>
  <c r="N101" i="40"/>
  <c r="O101" i="40" s="1"/>
  <c r="N100" i="40"/>
  <c r="O100" i="40" s="1"/>
  <c r="N99" i="40"/>
  <c r="O99" i="40"/>
  <c r="N98" i="40"/>
  <c r="O98" i="40" s="1"/>
  <c r="N97" i="40"/>
  <c r="O97" i="40"/>
  <c r="N96" i="40"/>
  <c r="O96" i="40" s="1"/>
  <c r="N95" i="40"/>
  <c r="O95" i="40" s="1"/>
  <c r="N94" i="40"/>
  <c r="O94" i="40" s="1"/>
  <c r="N93" i="40"/>
  <c r="O93" i="40"/>
  <c r="N92" i="40"/>
  <c r="O92" i="40" s="1"/>
  <c r="N91" i="40"/>
  <c r="O91" i="40"/>
  <c r="N90" i="40"/>
  <c r="O90" i="40" s="1"/>
  <c r="N89" i="40"/>
  <c r="O89" i="40" s="1"/>
  <c r="N88" i="40"/>
  <c r="O88" i="40" s="1"/>
  <c r="N87" i="40"/>
  <c r="O87" i="40"/>
  <c r="N86" i="40"/>
  <c r="O86" i="40" s="1"/>
  <c r="N85" i="40"/>
  <c r="O85" i="40"/>
  <c r="N84" i="40"/>
  <c r="O84" i="40" s="1"/>
  <c r="N83" i="40"/>
  <c r="O83" i="40" s="1"/>
  <c r="N82" i="40"/>
  <c r="O82" i="40" s="1"/>
  <c r="N81" i="40"/>
  <c r="O81" i="40"/>
  <c r="N80" i="40"/>
  <c r="O80" i="40" s="1"/>
  <c r="N79" i="40"/>
  <c r="O79" i="40"/>
  <c r="N78" i="40"/>
  <c r="O78" i="40" s="1"/>
  <c r="N77" i="40"/>
  <c r="O77" i="40" s="1"/>
  <c r="N76" i="40"/>
  <c r="O76" i="40" s="1"/>
  <c r="N75" i="40"/>
  <c r="O75" i="40"/>
  <c r="N74" i="40"/>
  <c r="O74" i="40" s="1"/>
  <c r="N73" i="40"/>
  <c r="O73" i="40"/>
  <c r="N72" i="40"/>
  <c r="O72" i="40" s="1"/>
  <c r="N71" i="40"/>
  <c r="O71" i="40" s="1"/>
  <c r="N70" i="40"/>
  <c r="O70" i="40" s="1"/>
  <c r="N69" i="40"/>
  <c r="O69" i="40"/>
  <c r="N68" i="40"/>
  <c r="O68" i="40" s="1"/>
  <c r="N67" i="40"/>
  <c r="O67" i="40"/>
  <c r="N66" i="40"/>
  <c r="O66" i="40" s="1"/>
  <c r="N65" i="40"/>
  <c r="O65" i="40" s="1"/>
  <c r="N64" i="40"/>
  <c r="O64" i="40" s="1"/>
  <c r="N63" i="40"/>
  <c r="O63" i="40"/>
  <c r="N62" i="40"/>
  <c r="O62" i="40" s="1"/>
  <c r="N61" i="40"/>
  <c r="O61" i="40"/>
  <c r="N60" i="40"/>
  <c r="O60" i="40" s="1"/>
  <c r="N59" i="40"/>
  <c r="O59" i="40" s="1"/>
  <c r="N58" i="40"/>
  <c r="O58" i="40" s="1"/>
  <c r="N57" i="40"/>
  <c r="O57" i="40"/>
  <c r="N56" i="40"/>
  <c r="O56" i="40" s="1"/>
  <c r="N55" i="40"/>
  <c r="O55" i="40"/>
  <c r="N54" i="40"/>
  <c r="O54" i="40" s="1"/>
  <c r="N53" i="40"/>
  <c r="O53" i="40" s="1"/>
  <c r="N52" i="40"/>
  <c r="O52" i="40" s="1"/>
  <c r="N51" i="40"/>
  <c r="O51" i="40"/>
  <c r="M50" i="40"/>
  <c r="L50" i="40"/>
  <c r="K50" i="40"/>
  <c r="J50" i="40"/>
  <c r="N50" i="40" s="1"/>
  <c r="O50" i="40" s="1"/>
  <c r="I50" i="40"/>
  <c r="H50" i="40"/>
  <c r="G50" i="40"/>
  <c r="F50" i="40"/>
  <c r="E50" i="40"/>
  <c r="D50" i="40"/>
  <c r="N49" i="40"/>
  <c r="O49" i="40"/>
  <c r="N48" i="40"/>
  <c r="O48" i="40" s="1"/>
  <c r="N47" i="40"/>
  <c r="O47" i="40"/>
  <c r="N46" i="40"/>
  <c r="O46" i="40" s="1"/>
  <c r="N45" i="40"/>
  <c r="O45" i="40" s="1"/>
  <c r="N44" i="40"/>
  <c r="O44" i="40" s="1"/>
  <c r="N43" i="40"/>
  <c r="O43" i="40"/>
  <c r="N42" i="40"/>
  <c r="O42" i="40" s="1"/>
  <c r="N41" i="40"/>
  <c r="O41" i="40"/>
  <c r="N40" i="40"/>
  <c r="O40" i="40" s="1"/>
  <c r="N39" i="40"/>
  <c r="O39" i="40" s="1"/>
  <c r="N38" i="40"/>
  <c r="O38" i="40" s="1"/>
  <c r="N37" i="40"/>
  <c r="O37" i="40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/>
  <c r="N30" i="40"/>
  <c r="O30" i="40" s="1"/>
  <c r="N29" i="40"/>
  <c r="O29" i="40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H125" i="40" s="1"/>
  <c r="G13" i="40"/>
  <c r="F13" i="40"/>
  <c r="E13" i="40"/>
  <c r="N13" i="40" s="1"/>
  <c r="O13" i="40" s="1"/>
  <c r="D13" i="40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124" i="39"/>
  <c r="O124" i="39" s="1"/>
  <c r="N123" i="39"/>
  <c r="O123" i="39" s="1"/>
  <c r="N122" i="39"/>
  <c r="O122" i="39" s="1"/>
  <c r="M121" i="39"/>
  <c r="M125" i="39" s="1"/>
  <c r="L121" i="39"/>
  <c r="K121" i="39"/>
  <c r="J121" i="39"/>
  <c r="I121" i="39"/>
  <c r="H121" i="39"/>
  <c r="G121" i="39"/>
  <c r="F121" i="39"/>
  <c r="E121" i="39"/>
  <c r="D121" i="39"/>
  <c r="N120" i="39"/>
  <c r="O120" i="39" s="1"/>
  <c r="N119" i="39"/>
  <c r="O119" i="39" s="1"/>
  <c r="N118" i="39"/>
  <c r="O118" i="39"/>
  <c r="N117" i="39"/>
  <c r="O117" i="39" s="1"/>
  <c r="N116" i="39"/>
  <c r="O116" i="39" s="1"/>
  <c r="N115" i="39"/>
  <c r="O115" i="39" s="1"/>
  <c r="N114" i="39"/>
  <c r="O114" i="39" s="1"/>
  <c r="N113" i="39"/>
  <c r="O113" i="39" s="1"/>
  <c r="M112" i="39"/>
  <c r="L112" i="39"/>
  <c r="K112" i="39"/>
  <c r="K125" i="39" s="1"/>
  <c r="J112" i="39"/>
  <c r="I112" i="39"/>
  <c r="H112" i="39"/>
  <c r="G112" i="39"/>
  <c r="F112" i="39"/>
  <c r="E112" i="39"/>
  <c r="D112" i="39"/>
  <c r="N111" i="39"/>
  <c r="O111" i="39" s="1"/>
  <c r="N110" i="39"/>
  <c r="O110" i="39"/>
  <c r="N109" i="39"/>
  <c r="O109" i="39" s="1"/>
  <c r="N108" i="39"/>
  <c r="O108" i="39" s="1"/>
  <c r="N107" i="39"/>
  <c r="O107" i="39" s="1"/>
  <c r="N106" i="39"/>
  <c r="O106" i="39" s="1"/>
  <c r="N105" i="39"/>
  <c r="O105" i="39" s="1"/>
  <c r="N104" i="39"/>
  <c r="O104" i="39"/>
  <c r="N103" i="39"/>
  <c r="O103" i="39" s="1"/>
  <c r="M102" i="39"/>
  <c r="L102" i="39"/>
  <c r="K102" i="39"/>
  <c r="J102" i="39"/>
  <c r="I102" i="39"/>
  <c r="H102" i="39"/>
  <c r="G102" i="39"/>
  <c r="F102" i="39"/>
  <c r="E102" i="39"/>
  <c r="N102" i="39"/>
  <c r="O102" i="39" s="1"/>
  <c r="D102" i="39"/>
  <c r="N101" i="39"/>
  <c r="O101" i="39" s="1"/>
  <c r="N100" i="39"/>
  <c r="O100" i="39" s="1"/>
  <c r="N99" i="39"/>
  <c r="O99" i="39" s="1"/>
  <c r="N98" i="39"/>
  <c r="O98" i="39" s="1"/>
  <c r="N97" i="39"/>
  <c r="O97" i="39"/>
  <c r="N96" i="39"/>
  <c r="O96" i="39" s="1"/>
  <c r="N95" i="39"/>
  <c r="O95" i="39" s="1"/>
  <c r="N94" i="39"/>
  <c r="O94" i="39" s="1"/>
  <c r="N93" i="39"/>
  <c r="O93" i="39" s="1"/>
  <c r="N92" i="39"/>
  <c r="O92" i="39" s="1"/>
  <c r="N91" i="39"/>
  <c r="O91" i="39"/>
  <c r="N90" i="39"/>
  <c r="O90" i="39" s="1"/>
  <c r="N89" i="39"/>
  <c r="O89" i="39" s="1"/>
  <c r="N88" i="39"/>
  <c r="O88" i="39" s="1"/>
  <c r="N87" i="39"/>
  <c r="O87" i="39" s="1"/>
  <c r="N86" i="39"/>
  <c r="O86" i="39" s="1"/>
  <c r="N85" i="39"/>
  <c r="O85" i="39"/>
  <c r="N84" i="39"/>
  <c r="O84" i="39" s="1"/>
  <c r="N83" i="39"/>
  <c r="O83" i="39" s="1"/>
  <c r="N82" i="39"/>
  <c r="O82" i="39" s="1"/>
  <c r="N81" i="39"/>
  <c r="O81" i="39" s="1"/>
  <c r="N80" i="39"/>
  <c r="O80" i="39" s="1"/>
  <c r="N79" i="39"/>
  <c r="O79" i="39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/>
  <c r="N66" i="39"/>
  <c r="O66" i="39" s="1"/>
  <c r="N65" i="39"/>
  <c r="O65" i="39" s="1"/>
  <c r="N64" i="39"/>
  <c r="O64" i="39" s="1"/>
  <c r="N63" i="39"/>
  <c r="O63" i="39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/>
  <c r="N56" i="39"/>
  <c r="O56" i="39" s="1"/>
  <c r="N55" i="39"/>
  <c r="O55" i="39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N51" i="39" s="1"/>
  <c r="O51" i="39" s="1"/>
  <c r="G51" i="39"/>
  <c r="F51" i="39"/>
  <c r="E51" i="39"/>
  <c r="D51" i="39"/>
  <c r="N50" i="39"/>
  <c r="O50" i="39"/>
  <c r="N49" i="39"/>
  <c r="O49" i="39"/>
  <c r="N48" i="39"/>
  <c r="O48" i="39" s="1"/>
  <c r="N47" i="39"/>
  <c r="O47" i="39"/>
  <c r="N46" i="39"/>
  <c r="O46" i="39"/>
  <c r="N45" i="39"/>
  <c r="O45" i="39" s="1"/>
  <c r="N44" i="39"/>
  <c r="O44" i="39" s="1"/>
  <c r="N43" i="39"/>
  <c r="O43" i="39"/>
  <c r="N42" i="39"/>
  <c r="O42" i="39" s="1"/>
  <c r="N41" i="39"/>
  <c r="O41" i="39"/>
  <c r="N40" i="39"/>
  <c r="O40" i="39"/>
  <c r="N39" i="39"/>
  <c r="O39" i="39" s="1"/>
  <c r="N38" i="39"/>
  <c r="O38" i="39" s="1"/>
  <c r="N37" i="39"/>
  <c r="O37" i="39"/>
  <c r="N36" i="39"/>
  <c r="O36" i="39" s="1"/>
  <c r="N35" i="39"/>
  <c r="O35" i="39" s="1"/>
  <c r="N34" i="39"/>
  <c r="O34" i="39"/>
  <c r="N33" i="39"/>
  <c r="O33" i="39" s="1"/>
  <c r="N32" i="39"/>
  <c r="O32" i="39" s="1"/>
  <c r="N31" i="39"/>
  <c r="O31" i="39"/>
  <c r="N30" i="39"/>
  <c r="O30" i="39" s="1"/>
  <c r="N29" i="39"/>
  <c r="O29" i="39"/>
  <c r="N28" i="39"/>
  <c r="O28" i="39"/>
  <c r="N27" i="39"/>
  <c r="O27" i="39" s="1"/>
  <c r="N26" i="39"/>
  <c r="O26" i="39" s="1"/>
  <c r="N25" i="39"/>
  <c r="O25" i="39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/>
  <c r="N18" i="39"/>
  <c r="O18" i="39"/>
  <c r="N17" i="39"/>
  <c r="O17" i="39" s="1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L125" i="39" s="1"/>
  <c r="K5" i="39"/>
  <c r="J5" i="39"/>
  <c r="I5" i="39"/>
  <c r="H5" i="39"/>
  <c r="G5" i="39"/>
  <c r="F5" i="39"/>
  <c r="E5" i="39"/>
  <c r="D5" i="39"/>
  <c r="N129" i="38"/>
  <c r="O129" i="38" s="1"/>
  <c r="N128" i="38"/>
  <c r="O128" i="38" s="1"/>
  <c r="N127" i="38"/>
  <c r="O127" i="38" s="1"/>
  <c r="M126" i="38"/>
  <c r="L126" i="38"/>
  <c r="K126" i="38"/>
  <c r="J126" i="38"/>
  <c r="I126" i="38"/>
  <c r="H126" i="38"/>
  <c r="G126" i="38"/>
  <c r="F126" i="38"/>
  <c r="E126" i="38"/>
  <c r="D126" i="38"/>
  <c r="N125" i="38"/>
  <c r="O125" i="38" s="1"/>
  <c r="N124" i="38"/>
  <c r="O124" i="38" s="1"/>
  <c r="N123" i="38"/>
  <c r="O123" i="38"/>
  <c r="N122" i="38"/>
  <c r="O122" i="38" s="1"/>
  <c r="N121" i="38"/>
  <c r="O121" i="38" s="1"/>
  <c r="N120" i="38"/>
  <c r="O120" i="38" s="1"/>
  <c r="N119" i="38"/>
  <c r="O119" i="38" s="1"/>
  <c r="N118" i="38"/>
  <c r="O118" i="38" s="1"/>
  <c r="M117" i="38"/>
  <c r="L117" i="38"/>
  <c r="N117" i="38" s="1"/>
  <c r="O117" i="38" s="1"/>
  <c r="K117" i="38"/>
  <c r="J117" i="38"/>
  <c r="I117" i="38"/>
  <c r="H117" i="38"/>
  <c r="G117" i="38"/>
  <c r="F117" i="38"/>
  <c r="E117" i="38"/>
  <c r="D117" i="38"/>
  <c r="N116" i="38"/>
  <c r="O116" i="38" s="1"/>
  <c r="N115" i="38"/>
  <c r="O115" i="38"/>
  <c r="N114" i="38"/>
  <c r="O114" i="38" s="1"/>
  <c r="N113" i="38"/>
  <c r="O113" i="38" s="1"/>
  <c r="N112" i="38"/>
  <c r="O112" i="38" s="1"/>
  <c r="N111" i="38"/>
  <c r="O111" i="38" s="1"/>
  <c r="N110" i="38"/>
  <c r="O110" i="38" s="1"/>
  <c r="N109" i="38"/>
  <c r="O109" i="38"/>
  <c r="N108" i="38"/>
  <c r="O108" i="38" s="1"/>
  <c r="M107" i="38"/>
  <c r="L107" i="38"/>
  <c r="K107" i="38"/>
  <c r="J107" i="38"/>
  <c r="I107" i="38"/>
  <c r="H107" i="38"/>
  <c r="G107" i="38"/>
  <c r="F107" i="38"/>
  <c r="E107" i="38"/>
  <c r="D107" i="38"/>
  <c r="N106" i="38"/>
  <c r="O106" i="38" s="1"/>
  <c r="N105" i="38"/>
  <c r="O105" i="38" s="1"/>
  <c r="N104" i="38"/>
  <c r="O104" i="38" s="1"/>
  <c r="N103" i="38"/>
  <c r="O103" i="38" s="1"/>
  <c r="N102" i="38"/>
  <c r="O102" i="38" s="1"/>
  <c r="N101" i="38"/>
  <c r="O101" i="38"/>
  <c r="N100" i="38"/>
  <c r="O100" i="38" s="1"/>
  <c r="N99" i="38"/>
  <c r="O99" i="38" s="1"/>
  <c r="N98" i="38"/>
  <c r="O98" i="38" s="1"/>
  <c r="N97" i="38"/>
  <c r="O97" i="38" s="1"/>
  <c r="N96" i="38"/>
  <c r="O96" i="38" s="1"/>
  <c r="N95" i="38"/>
  <c r="O95" i="38"/>
  <c r="N94" i="38"/>
  <c r="O94" i="38" s="1"/>
  <c r="N93" i="38"/>
  <c r="O93" i="38" s="1"/>
  <c r="N92" i="38"/>
  <c r="O92" i="38" s="1"/>
  <c r="N91" i="38"/>
  <c r="O91" i="38" s="1"/>
  <c r="N90" i="38"/>
  <c r="O90" i="38" s="1"/>
  <c r="N89" i="38"/>
  <c r="O89" i="38"/>
  <c r="N88" i="38"/>
  <c r="O88" i="38" s="1"/>
  <c r="N87" i="38"/>
  <c r="O87" i="38" s="1"/>
  <c r="N86" i="38"/>
  <c r="O86" i="38" s="1"/>
  <c r="N85" i="38"/>
  <c r="O85" i="38" s="1"/>
  <c r="N84" i="38"/>
  <c r="O84" i="38" s="1"/>
  <c r="N83" i="38"/>
  <c r="O83" i="38"/>
  <c r="N82" i="38"/>
  <c r="O82" i="38" s="1"/>
  <c r="N81" i="38"/>
  <c r="O81" i="38" s="1"/>
  <c r="N80" i="38"/>
  <c r="O80" i="38" s="1"/>
  <c r="N79" i="38"/>
  <c r="O79" i="38" s="1"/>
  <c r="N78" i="38"/>
  <c r="O78" i="38" s="1"/>
  <c r="N77" i="38"/>
  <c r="O77" i="38"/>
  <c r="N76" i="38"/>
  <c r="O76" i="38" s="1"/>
  <c r="N75" i="38"/>
  <c r="O75" i="38" s="1"/>
  <c r="N74" i="38"/>
  <c r="O74" i="38" s="1"/>
  <c r="N73" i="38"/>
  <c r="O73" i="38" s="1"/>
  <c r="N72" i="38"/>
  <c r="O72" i="38" s="1"/>
  <c r="N71" i="38"/>
  <c r="O71" i="38"/>
  <c r="N70" i="38"/>
  <c r="O70" i="38" s="1"/>
  <c r="N69" i="38"/>
  <c r="O69" i="38" s="1"/>
  <c r="N68" i="38"/>
  <c r="O68" i="38" s="1"/>
  <c r="N67" i="38"/>
  <c r="O67" i="38" s="1"/>
  <c r="N66" i="38"/>
  <c r="O66" i="38" s="1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/>
  <c r="N58" i="38"/>
  <c r="O58" i="38" s="1"/>
  <c r="N57" i="38"/>
  <c r="O57" i="38" s="1"/>
  <c r="M56" i="38"/>
  <c r="L56" i="38"/>
  <c r="K56" i="38"/>
  <c r="J56" i="38"/>
  <c r="J130" i="38"/>
  <c r="I56" i="38"/>
  <c r="H56" i="38"/>
  <c r="G56" i="38"/>
  <c r="F56" i="38"/>
  <c r="N56" i="38" s="1"/>
  <c r="O56" i="38" s="1"/>
  <c r="E56" i="38"/>
  <c r="D56" i="38"/>
  <c r="N55" i="38"/>
  <c r="O55" i="38" s="1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 s="1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/>
  <c r="N20" i="38"/>
  <c r="O20" i="38" s="1"/>
  <c r="N19" i="38"/>
  <c r="O19" i="38"/>
  <c r="N18" i="38"/>
  <c r="O18" i="38"/>
  <c r="N17" i="38"/>
  <c r="O17" i="38" s="1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N13" i="38" s="1"/>
  <c r="O13" i="38" s="1"/>
  <c r="D13" i="38"/>
  <c r="N12" i="38"/>
  <c r="O12" i="38"/>
  <c r="N11" i="38"/>
  <c r="O11" i="38"/>
  <c r="N10" i="38"/>
  <c r="O10" i="38" s="1"/>
  <c r="N9" i="38"/>
  <c r="O9" i="38"/>
  <c r="N8" i="38"/>
  <c r="O8" i="38"/>
  <c r="N7" i="38"/>
  <c r="O7" i="38" s="1"/>
  <c r="N6" i="38"/>
  <c r="O6" i="38"/>
  <c r="M5" i="38"/>
  <c r="L5" i="38"/>
  <c r="K5" i="38"/>
  <c r="J5" i="38"/>
  <c r="I5" i="38"/>
  <c r="H5" i="38"/>
  <c r="G5" i="38"/>
  <c r="F5" i="38"/>
  <c r="E5" i="38"/>
  <c r="E130" i="38" s="1"/>
  <c r="D5" i="38"/>
  <c r="N113" i="37"/>
  <c r="O113" i="37" s="1"/>
  <c r="N112" i="37"/>
  <c r="O112" i="37" s="1"/>
  <c r="N111" i="37"/>
  <c r="O111" i="37" s="1"/>
  <c r="M110" i="37"/>
  <c r="L110" i="37"/>
  <c r="K110" i="37"/>
  <c r="J110" i="37"/>
  <c r="I110" i="37"/>
  <c r="N110" i="37" s="1"/>
  <c r="O110" i="37" s="1"/>
  <c r="H110" i="37"/>
  <c r="G110" i="37"/>
  <c r="F110" i="37"/>
  <c r="E110" i="37"/>
  <c r="D110" i="37"/>
  <c r="N109" i="37"/>
  <c r="O109" i="37" s="1"/>
  <c r="N108" i="37"/>
  <c r="O108" i="37" s="1"/>
  <c r="N107" i="37"/>
  <c r="O107" i="37"/>
  <c r="N106" i="37"/>
  <c r="O106" i="37" s="1"/>
  <c r="N105" i="37"/>
  <c r="O105" i="37" s="1"/>
  <c r="N104" i="37"/>
  <c r="O104" i="37" s="1"/>
  <c r="N103" i="37"/>
  <c r="O103" i="37" s="1"/>
  <c r="N102" i="37"/>
  <c r="O102" i="37" s="1"/>
  <c r="M101" i="37"/>
  <c r="L101" i="37"/>
  <c r="K101" i="37"/>
  <c r="J101" i="37"/>
  <c r="I101" i="37"/>
  <c r="H101" i="37"/>
  <c r="G101" i="37"/>
  <c r="F101" i="37"/>
  <c r="E101" i="37"/>
  <c r="D101" i="37"/>
  <c r="N100" i="37"/>
  <c r="O100" i="37" s="1"/>
  <c r="N99" i="37"/>
  <c r="O99" i="37"/>
  <c r="N98" i="37"/>
  <c r="O98" i="37" s="1"/>
  <c r="N97" i="37"/>
  <c r="O97" i="37" s="1"/>
  <c r="N96" i="37"/>
  <c r="O96" i="37" s="1"/>
  <c r="N95" i="37"/>
  <c r="O95" i="37" s="1"/>
  <c r="N94" i="37"/>
  <c r="O94" i="37" s="1"/>
  <c r="N93" i="37"/>
  <c r="O93" i="37"/>
  <c r="M92" i="37"/>
  <c r="L92" i="37"/>
  <c r="K92" i="37"/>
  <c r="J92" i="37"/>
  <c r="I92" i="37"/>
  <c r="H92" i="37"/>
  <c r="G92" i="37"/>
  <c r="F92" i="37"/>
  <c r="E92" i="37"/>
  <c r="D92" i="37"/>
  <c r="N91" i="37"/>
  <c r="O91" i="37"/>
  <c r="N90" i="37"/>
  <c r="O90" i="37" s="1"/>
  <c r="N89" i="37"/>
  <c r="O89" i="37" s="1"/>
  <c r="N88" i="37"/>
  <c r="O88" i="37" s="1"/>
  <c r="N87" i="37"/>
  <c r="O87" i="37" s="1"/>
  <c r="N86" i="37"/>
  <c r="O86" i="37" s="1"/>
  <c r="N85" i="37"/>
  <c r="O85" i="37"/>
  <c r="N84" i="37"/>
  <c r="O84" i="37" s="1"/>
  <c r="N83" i="37"/>
  <c r="O83" i="37" s="1"/>
  <c r="N82" i="37"/>
  <c r="O82" i="37" s="1"/>
  <c r="N81" i="37"/>
  <c r="O81" i="37" s="1"/>
  <c r="N80" i="37"/>
  <c r="O80" i="37" s="1"/>
  <c r="N79" i="37"/>
  <c r="O79" i="37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/>
  <c r="N60" i="37"/>
  <c r="O60" i="37" s="1"/>
  <c r="N59" i="37"/>
  <c r="O59" i="37" s="1"/>
  <c r="N58" i="37"/>
  <c r="O58" i="37" s="1"/>
  <c r="M57" i="37"/>
  <c r="L57" i="37"/>
  <c r="K57" i="37"/>
  <c r="N57" i="37" s="1"/>
  <c r="O57" i="37" s="1"/>
  <c r="J57" i="37"/>
  <c r="I57" i="37"/>
  <c r="H57" i="37"/>
  <c r="G57" i="37"/>
  <c r="F57" i="37"/>
  <c r="E57" i="37"/>
  <c r="D57" i="37"/>
  <c r="N56" i="37"/>
  <c r="O56" i="37" s="1"/>
  <c r="N55" i="37"/>
  <c r="O55" i="37" s="1"/>
  <c r="N54" i="37"/>
  <c r="O54" i="37" s="1"/>
  <c r="N53" i="37"/>
  <c r="O53" i="37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/>
  <c r="N46" i="37"/>
  <c r="O46" i="37" s="1"/>
  <c r="N45" i="37"/>
  <c r="O45" i="37" s="1"/>
  <c r="N44" i="37"/>
  <c r="O44" i="37" s="1"/>
  <c r="N43" i="37"/>
  <c r="O43" i="37" s="1"/>
  <c r="N42" i="37"/>
  <c r="O42" i="37" s="1"/>
  <c r="N41" i="37"/>
  <c r="O41" i="37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 s="1"/>
  <c r="N25" i="37"/>
  <c r="O25" i="37" s="1"/>
  <c r="N24" i="37"/>
  <c r="O24" i="37" s="1"/>
  <c r="M23" i="37"/>
  <c r="L23" i="37"/>
  <c r="K23" i="37"/>
  <c r="K114" i="37" s="1"/>
  <c r="J23" i="37"/>
  <c r="I23" i="37"/>
  <c r="H23" i="37"/>
  <c r="G23" i="37"/>
  <c r="F23" i="37"/>
  <c r="E23" i="37"/>
  <c r="D23" i="37"/>
  <c r="N22" i="37"/>
  <c r="O22" i="37" s="1"/>
  <c r="N21" i="37"/>
  <c r="O21" i="37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I13" i="37"/>
  <c r="I114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H5" i="37"/>
  <c r="G5" i="37"/>
  <c r="F5" i="37"/>
  <c r="F114" i="37" s="1"/>
  <c r="E5" i="37"/>
  <c r="D5" i="37"/>
  <c r="N112" i="36"/>
  <c r="O112" i="36" s="1"/>
  <c r="N111" i="36"/>
  <c r="O111" i="36" s="1"/>
  <c r="N110" i="36"/>
  <c r="O110" i="36" s="1"/>
  <c r="N109" i="36"/>
  <c r="O109" i="36" s="1"/>
  <c r="M108" i="36"/>
  <c r="L108" i="36"/>
  <c r="K108" i="36"/>
  <c r="J108" i="36"/>
  <c r="I108" i="36"/>
  <c r="H108" i="36"/>
  <c r="G108" i="36"/>
  <c r="F108" i="36"/>
  <c r="E108" i="36"/>
  <c r="D108" i="36"/>
  <c r="N107" i="36"/>
  <c r="O107" i="36" s="1"/>
  <c r="N106" i="36"/>
  <c r="O106" i="36"/>
  <c r="N105" i="36"/>
  <c r="O105" i="36" s="1"/>
  <c r="N104" i="36"/>
  <c r="O104" i="36" s="1"/>
  <c r="N103" i="36"/>
  <c r="O103" i="36" s="1"/>
  <c r="N102" i="36"/>
  <c r="O102" i="36" s="1"/>
  <c r="N101" i="36"/>
  <c r="O101" i="36" s="1"/>
  <c r="N100" i="36"/>
  <c r="O100" i="36"/>
  <c r="N99" i="36"/>
  <c r="O99" i="36" s="1"/>
  <c r="N98" i="36"/>
  <c r="O98" i="36" s="1"/>
  <c r="N97" i="36"/>
  <c r="O97" i="36" s="1"/>
  <c r="M96" i="36"/>
  <c r="L96" i="36"/>
  <c r="K96" i="36"/>
  <c r="J96" i="36"/>
  <c r="I96" i="36"/>
  <c r="H96" i="36"/>
  <c r="G96" i="36"/>
  <c r="N96" i="36" s="1"/>
  <c r="O96" i="36" s="1"/>
  <c r="F96" i="36"/>
  <c r="E96" i="36"/>
  <c r="D96" i="36"/>
  <c r="N95" i="36"/>
  <c r="O95" i="36" s="1"/>
  <c r="N94" i="36"/>
  <c r="O94" i="36" s="1"/>
  <c r="N93" i="36"/>
  <c r="O93" i="36" s="1"/>
  <c r="N92" i="36"/>
  <c r="O92" i="36"/>
  <c r="N91" i="36"/>
  <c r="O91" i="36" s="1"/>
  <c r="N90" i="36"/>
  <c r="O90" i="36" s="1"/>
  <c r="N89" i="36"/>
  <c r="O89" i="36" s="1"/>
  <c r="M88" i="36"/>
  <c r="L88" i="36"/>
  <c r="K88" i="36"/>
  <c r="J88" i="36"/>
  <c r="I88" i="36"/>
  <c r="H88" i="36"/>
  <c r="G88" i="36"/>
  <c r="F88" i="36"/>
  <c r="E88" i="36"/>
  <c r="D88" i="36"/>
  <c r="N87" i="36"/>
  <c r="O87" i="36" s="1"/>
  <c r="N86" i="36"/>
  <c r="O86" i="36" s="1"/>
  <c r="N85" i="36"/>
  <c r="O85" i="36" s="1"/>
  <c r="N84" i="36"/>
  <c r="O84" i="36"/>
  <c r="N83" i="36"/>
  <c r="O83" i="36" s="1"/>
  <c r="N82" i="36"/>
  <c r="O82" i="36" s="1"/>
  <c r="N81" i="36"/>
  <c r="O81" i="36" s="1"/>
  <c r="N80" i="36"/>
  <c r="O80" i="36" s="1"/>
  <c r="N79" i="36"/>
  <c r="O79" i="36" s="1"/>
  <c r="N78" i="36"/>
  <c r="O78" i="36"/>
  <c r="N77" i="36"/>
  <c r="O77" i="36" s="1"/>
  <c r="N76" i="36"/>
  <c r="O76" i="36" s="1"/>
  <c r="N75" i="36"/>
  <c r="O75" i="36" s="1"/>
  <c r="N74" i="36"/>
  <c r="O74" i="36" s="1"/>
  <c r="N73" i="36"/>
  <c r="O73" i="36" s="1"/>
  <c r="N72" i="36"/>
  <c r="O72" i="36"/>
  <c r="N71" i="36"/>
  <c r="O71" i="36" s="1"/>
  <c r="N70" i="36"/>
  <c r="O70" i="36" s="1"/>
  <c r="N69" i="36"/>
  <c r="O69" i="36" s="1"/>
  <c r="N68" i="36"/>
  <c r="O68" i="36" s="1"/>
  <c r="N67" i="36"/>
  <c r="O67" i="36" s="1"/>
  <c r="N66" i="36"/>
  <c r="O66" i="36"/>
  <c r="N65" i="36"/>
  <c r="O65" i="36" s="1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/>
  <c r="N47" i="36"/>
  <c r="O47" i="36" s="1"/>
  <c r="M46" i="36"/>
  <c r="L46" i="36"/>
  <c r="K46" i="36"/>
  <c r="J46" i="36"/>
  <c r="I46" i="36"/>
  <c r="H46" i="36"/>
  <c r="H113" i="36"/>
  <c r="G46" i="36"/>
  <c r="F46" i="36"/>
  <c r="E46" i="36"/>
  <c r="D46" i="36"/>
  <c r="N45" i="36"/>
  <c r="O45" i="36"/>
  <c r="N44" i="36"/>
  <c r="O44" i="36"/>
  <c r="N43" i="36"/>
  <c r="O43" i="36" s="1"/>
  <c r="N42" i="36"/>
  <c r="O42" i="36"/>
  <c r="N41" i="36"/>
  <c r="O41" i="36" s="1"/>
  <c r="N40" i="36"/>
  <c r="O40" i="36"/>
  <c r="N39" i="36"/>
  <c r="O39" i="36"/>
  <c r="N38" i="36"/>
  <c r="O38" i="36"/>
  <c r="N37" i="36"/>
  <c r="O37" i="36" s="1"/>
  <c r="N36" i="36"/>
  <c r="O36" i="36"/>
  <c r="N35" i="36"/>
  <c r="O35" i="36" s="1"/>
  <c r="N34" i="36"/>
  <c r="O34" i="36" s="1"/>
  <c r="N33" i="36"/>
  <c r="O33" i="36"/>
  <c r="N32" i="36"/>
  <c r="O32" i="36"/>
  <c r="N31" i="36"/>
  <c r="O31" i="36" s="1"/>
  <c r="N30" i="36"/>
  <c r="O30" i="36"/>
  <c r="N29" i="36"/>
  <c r="O29" i="36" s="1"/>
  <c r="N28" i="36"/>
  <c r="O28" i="36"/>
  <c r="N27" i="36"/>
  <c r="O27" i="36"/>
  <c r="N26" i="36"/>
  <c r="O26" i="36"/>
  <c r="N25" i="36"/>
  <c r="O25" i="36" s="1"/>
  <c r="N24" i="36"/>
  <c r="O24" i="36"/>
  <c r="N23" i="36"/>
  <c r="O23" i="36" s="1"/>
  <c r="N22" i="36"/>
  <c r="O22" i="36"/>
  <c r="N21" i="36"/>
  <c r="O21" i="36"/>
  <c r="N20" i="36"/>
  <c r="O20" i="36" s="1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G113" i="36" s="1"/>
  <c r="F16" i="36"/>
  <c r="N16" i="36" s="1"/>
  <c r="O16" i="36" s="1"/>
  <c r="E16" i="36"/>
  <c r="D16" i="36"/>
  <c r="N15" i="36"/>
  <c r="O15" i="36"/>
  <c r="N14" i="36"/>
  <c r="O14" i="36" s="1"/>
  <c r="N13" i="36"/>
  <c r="O13" i="36"/>
  <c r="M12" i="36"/>
  <c r="L12" i="36"/>
  <c r="K12" i="36"/>
  <c r="K113" i="36" s="1"/>
  <c r="J12" i="36"/>
  <c r="N12" i="36" s="1"/>
  <c r="O12" i="36" s="1"/>
  <c r="I12" i="36"/>
  <c r="H12" i="36"/>
  <c r="G12" i="36"/>
  <c r="F12" i="36"/>
  <c r="E12" i="36"/>
  <c r="D12" i="36"/>
  <c r="N11" i="36"/>
  <c r="O11" i="36"/>
  <c r="N10" i="36"/>
  <c r="O10" i="36"/>
  <c r="N9" i="36"/>
  <c r="O9" i="36" s="1"/>
  <c r="N8" i="36"/>
  <c r="O8" i="36"/>
  <c r="N7" i="36"/>
  <c r="O7" i="36"/>
  <c r="N6" i="36"/>
  <c r="O6" i="36" s="1"/>
  <c r="M5" i="36"/>
  <c r="L5" i="36"/>
  <c r="L113" i="36" s="1"/>
  <c r="K5" i="36"/>
  <c r="J5" i="36"/>
  <c r="J113" i="36" s="1"/>
  <c r="I5" i="36"/>
  <c r="I113" i="36" s="1"/>
  <c r="H5" i="36"/>
  <c r="G5" i="36"/>
  <c r="F5" i="36"/>
  <c r="E5" i="36"/>
  <c r="D5" i="36"/>
  <c r="D113" i="36"/>
  <c r="N114" i="35"/>
  <c r="O114" i="35"/>
  <c r="N113" i="35"/>
  <c r="O113" i="35" s="1"/>
  <c r="N112" i="35"/>
  <c r="O112" i="35" s="1"/>
  <c r="M111" i="35"/>
  <c r="L111" i="35"/>
  <c r="K111" i="35"/>
  <c r="J111" i="35"/>
  <c r="I111" i="35"/>
  <c r="H111" i="35"/>
  <c r="G111" i="35"/>
  <c r="F111" i="35"/>
  <c r="E111" i="35"/>
  <c r="E115" i="35" s="1"/>
  <c r="D111" i="35"/>
  <c r="N110" i="35"/>
  <c r="O110" i="35" s="1"/>
  <c r="N109" i="35"/>
  <c r="O109" i="35" s="1"/>
  <c r="N108" i="35"/>
  <c r="O108" i="35"/>
  <c r="N107" i="35"/>
  <c r="O107" i="35" s="1"/>
  <c r="N106" i="35"/>
  <c r="O106" i="35"/>
  <c r="N105" i="35"/>
  <c r="O105" i="35" s="1"/>
  <c r="N104" i="35"/>
  <c r="O104" i="35" s="1"/>
  <c r="N103" i="35"/>
  <c r="O103" i="35" s="1"/>
  <c r="M102" i="35"/>
  <c r="L102" i="35"/>
  <c r="K102" i="35"/>
  <c r="J102" i="35"/>
  <c r="I102" i="35"/>
  <c r="H102" i="35"/>
  <c r="H115" i="35" s="1"/>
  <c r="G102" i="35"/>
  <c r="F102" i="35"/>
  <c r="N102" i="35" s="1"/>
  <c r="O102" i="35" s="1"/>
  <c r="E102" i="35"/>
  <c r="D102" i="35"/>
  <c r="N101" i="35"/>
  <c r="O101" i="35"/>
  <c r="N100" i="35"/>
  <c r="O100" i="35" s="1"/>
  <c r="N99" i="35"/>
  <c r="O99" i="35"/>
  <c r="N98" i="35"/>
  <c r="O98" i="35" s="1"/>
  <c r="N97" i="35"/>
  <c r="O97" i="35" s="1"/>
  <c r="N96" i="35"/>
  <c r="O96" i="35" s="1"/>
  <c r="N95" i="35"/>
  <c r="O95" i="35"/>
  <c r="N94" i="35"/>
  <c r="O94" i="35" s="1"/>
  <c r="M93" i="35"/>
  <c r="L93" i="35"/>
  <c r="N93" i="35" s="1"/>
  <c r="O93" i="35" s="1"/>
  <c r="K93" i="35"/>
  <c r="J93" i="35"/>
  <c r="I93" i="35"/>
  <c r="H93" i="35"/>
  <c r="G93" i="35"/>
  <c r="F93" i="35"/>
  <c r="E93" i="35"/>
  <c r="D93" i="35"/>
  <c r="N92" i="35"/>
  <c r="O92" i="35" s="1"/>
  <c r="N91" i="35"/>
  <c r="O91" i="35"/>
  <c r="N90" i="35"/>
  <c r="O90" i="35" s="1"/>
  <c r="N89" i="35"/>
  <c r="O89" i="35" s="1"/>
  <c r="N88" i="35"/>
  <c r="O88" i="35" s="1"/>
  <c r="N87" i="35"/>
  <c r="O87" i="35"/>
  <c r="N86" i="35"/>
  <c r="O86" i="35" s="1"/>
  <c r="N85" i="35"/>
  <c r="O85" i="35"/>
  <c r="N84" i="35"/>
  <c r="O84" i="35" s="1"/>
  <c r="N83" i="35"/>
  <c r="O83" i="35" s="1"/>
  <c r="N82" i="35"/>
  <c r="O82" i="35" s="1"/>
  <c r="N81" i="35"/>
  <c r="O81" i="35"/>
  <c r="N80" i="35"/>
  <c r="O80" i="35" s="1"/>
  <c r="N79" i="35"/>
  <c r="O79" i="35"/>
  <c r="N78" i="35"/>
  <c r="O78" i="35" s="1"/>
  <c r="N77" i="35"/>
  <c r="O77" i="35" s="1"/>
  <c r="N76" i="35"/>
  <c r="O76" i="35" s="1"/>
  <c r="N75" i="35"/>
  <c r="O75" i="35"/>
  <c r="N74" i="35"/>
  <c r="O74" i="35" s="1"/>
  <c r="N73" i="35"/>
  <c r="O73" i="35"/>
  <c r="N72" i="35"/>
  <c r="O72" i="35" s="1"/>
  <c r="N71" i="35"/>
  <c r="O71" i="35" s="1"/>
  <c r="N70" i="35"/>
  <c r="O70" i="35" s="1"/>
  <c r="N69" i="35"/>
  <c r="O69" i="35"/>
  <c r="N68" i="35"/>
  <c r="O68" i="35" s="1"/>
  <c r="N67" i="35"/>
  <c r="O67" i="35"/>
  <c r="N66" i="35"/>
  <c r="O66" i="35" s="1"/>
  <c r="N65" i="35"/>
  <c r="O65" i="35" s="1"/>
  <c r="N64" i="35"/>
  <c r="O64" i="35" s="1"/>
  <c r="N63" i="35"/>
  <c r="O63" i="35"/>
  <c r="N62" i="35"/>
  <c r="O62" i="35" s="1"/>
  <c r="N61" i="35"/>
  <c r="O61" i="35"/>
  <c r="N60" i="35"/>
  <c r="O60" i="35" s="1"/>
  <c r="N59" i="35"/>
  <c r="O59" i="35" s="1"/>
  <c r="M58" i="35"/>
  <c r="L58" i="35"/>
  <c r="K58" i="35"/>
  <c r="J58" i="35"/>
  <c r="I58" i="35"/>
  <c r="H58" i="35"/>
  <c r="G58" i="35"/>
  <c r="F58" i="35"/>
  <c r="N58" i="35" s="1"/>
  <c r="O58" i="35" s="1"/>
  <c r="E58" i="35"/>
  <c r="D58" i="35"/>
  <c r="N57" i="35"/>
  <c r="O57" i="35" s="1"/>
  <c r="N56" i="35"/>
  <c r="O56" i="35"/>
  <c r="N55" i="35"/>
  <c r="O55" i="35" s="1"/>
  <c r="N54" i="35"/>
  <c r="O54" i="35"/>
  <c r="N53" i="35"/>
  <c r="O53" i="35" s="1"/>
  <c r="N52" i="35"/>
  <c r="O52" i="35" s="1"/>
  <c r="N51" i="35"/>
  <c r="O51" i="35" s="1"/>
  <c r="N50" i="35"/>
  <c r="O50" i="35"/>
  <c r="N49" i="35"/>
  <c r="O49" i="35" s="1"/>
  <c r="N48" i="35"/>
  <c r="O48" i="35"/>
  <c r="N47" i="35"/>
  <c r="O47" i="35" s="1"/>
  <c r="N46" i="35"/>
  <c r="O46" i="35" s="1"/>
  <c r="N45" i="35"/>
  <c r="O45" i="35" s="1"/>
  <c r="N44" i="35"/>
  <c r="O44" i="35"/>
  <c r="N43" i="35"/>
  <c r="O43" i="35" s="1"/>
  <c r="N42" i="35"/>
  <c r="O42" i="35"/>
  <c r="N41" i="35"/>
  <c r="O41" i="35" s="1"/>
  <c r="N40" i="35"/>
  <c r="O40" i="35" s="1"/>
  <c r="N39" i="35"/>
  <c r="O39" i="35" s="1"/>
  <c r="N38" i="35"/>
  <c r="O38" i="35"/>
  <c r="N37" i="35"/>
  <c r="O37" i="35" s="1"/>
  <c r="N36" i="35"/>
  <c r="O36" i="35"/>
  <c r="N35" i="35"/>
  <c r="O35" i="35" s="1"/>
  <c r="N34" i="35"/>
  <c r="O34" i="35" s="1"/>
  <c r="N33" i="35"/>
  <c r="O33" i="35" s="1"/>
  <c r="N32" i="35"/>
  <c r="O32" i="35"/>
  <c r="N31" i="35"/>
  <c r="O31" i="35" s="1"/>
  <c r="N30" i="35"/>
  <c r="O30" i="35"/>
  <c r="N29" i="35"/>
  <c r="O29" i="35" s="1"/>
  <c r="N28" i="35"/>
  <c r="O28" i="35" s="1"/>
  <c r="N27" i="35"/>
  <c r="O27" i="35" s="1"/>
  <c r="N26" i="35"/>
  <c r="O26" i="35"/>
  <c r="N25" i="35"/>
  <c r="O25" i="35" s="1"/>
  <c r="N24" i="35"/>
  <c r="O24" i="35"/>
  <c r="M23" i="35"/>
  <c r="M115" i="35" s="1"/>
  <c r="L23" i="35"/>
  <c r="K23" i="35"/>
  <c r="J23" i="35"/>
  <c r="I23" i="35"/>
  <c r="H23" i="35"/>
  <c r="G23" i="35"/>
  <c r="F23" i="35"/>
  <c r="N23" i="35" s="1"/>
  <c r="O23" i="35" s="1"/>
  <c r="E23" i="35"/>
  <c r="D23" i="35"/>
  <c r="N22" i="35"/>
  <c r="O22" i="35" s="1"/>
  <c r="N21" i="35"/>
  <c r="O21" i="35"/>
  <c r="N20" i="35"/>
  <c r="O20" i="35"/>
  <c r="N19" i="35"/>
  <c r="O19" i="35" s="1"/>
  <c r="N18" i="35"/>
  <c r="O18" i="35"/>
  <c r="N17" i="35"/>
  <c r="O17" i="35"/>
  <c r="N16" i="35"/>
  <c r="O16" i="35" s="1"/>
  <c r="N15" i="35"/>
  <c r="O15" i="35"/>
  <c r="N14" i="35"/>
  <c r="O14" i="35"/>
  <c r="M13" i="35"/>
  <c r="L13" i="35"/>
  <c r="K13" i="35"/>
  <c r="J13" i="35"/>
  <c r="J115" i="35" s="1"/>
  <c r="I13" i="35"/>
  <c r="H13" i="35"/>
  <c r="G13" i="35"/>
  <c r="G115" i="35" s="1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L5" i="35"/>
  <c r="K5" i="35"/>
  <c r="K115" i="35" s="1"/>
  <c r="J5" i="35"/>
  <c r="I5" i="35"/>
  <c r="I115" i="35" s="1"/>
  <c r="H5" i="35"/>
  <c r="G5" i="35"/>
  <c r="F5" i="35"/>
  <c r="F115" i="35" s="1"/>
  <c r="E5" i="35"/>
  <c r="D5" i="35"/>
  <c r="D115" i="35" s="1"/>
  <c r="N115" i="34"/>
  <c r="O115" i="34" s="1"/>
  <c r="N114" i="34"/>
  <c r="O114" i="34"/>
  <c r="N113" i="34"/>
  <c r="O113" i="34"/>
  <c r="M112" i="34"/>
  <c r="L112" i="34"/>
  <c r="K112" i="34"/>
  <c r="J112" i="34"/>
  <c r="I112" i="34"/>
  <c r="H112" i="34"/>
  <c r="G112" i="34"/>
  <c r="F112" i="34"/>
  <c r="N112" i="34" s="1"/>
  <c r="O112" i="34" s="1"/>
  <c r="E112" i="34"/>
  <c r="D112" i="34"/>
  <c r="N111" i="34"/>
  <c r="O111" i="34"/>
  <c r="N110" i="34"/>
  <c r="O110" i="34" s="1"/>
  <c r="N109" i="34"/>
  <c r="O109" i="34"/>
  <c r="N108" i="34"/>
  <c r="O108" i="34"/>
  <c r="N107" i="34"/>
  <c r="O107" i="34" s="1"/>
  <c r="N106" i="34"/>
  <c r="O106" i="34"/>
  <c r="N105" i="34"/>
  <c r="O105" i="34"/>
  <c r="M104" i="34"/>
  <c r="L104" i="34"/>
  <c r="K104" i="34"/>
  <c r="J104" i="34"/>
  <c r="J116" i="34" s="1"/>
  <c r="I104" i="34"/>
  <c r="H104" i="34"/>
  <c r="G104" i="34"/>
  <c r="G116" i="34" s="1"/>
  <c r="F104" i="34"/>
  <c r="N104" i="34" s="1"/>
  <c r="O104" i="34" s="1"/>
  <c r="E104" i="34"/>
  <c r="D104" i="34"/>
  <c r="N103" i="34"/>
  <c r="O103" i="34"/>
  <c r="N102" i="34"/>
  <c r="O102" i="34" s="1"/>
  <c r="N101" i="34"/>
  <c r="O101" i="34"/>
  <c r="N100" i="34"/>
  <c r="O100" i="34"/>
  <c r="N99" i="34"/>
  <c r="O99" i="34" s="1"/>
  <c r="N98" i="34"/>
  <c r="O98" i="34"/>
  <c r="N97" i="34"/>
  <c r="O97" i="34"/>
  <c r="N96" i="34"/>
  <c r="O96" i="34" s="1"/>
  <c r="M95" i="34"/>
  <c r="L95" i="34"/>
  <c r="K95" i="34"/>
  <c r="J95" i="34"/>
  <c r="I95" i="34"/>
  <c r="H95" i="34"/>
  <c r="G95" i="34"/>
  <c r="F95" i="34"/>
  <c r="E95" i="34"/>
  <c r="D95" i="34"/>
  <c r="N95" i="34" s="1"/>
  <c r="O95" i="34" s="1"/>
  <c r="N94" i="34"/>
  <c r="O94" i="34"/>
  <c r="N93" i="34"/>
  <c r="O93" i="34"/>
  <c r="N92" i="34"/>
  <c r="O92" i="34" s="1"/>
  <c r="N91" i="34"/>
  <c r="O91" i="34"/>
  <c r="N90" i="34"/>
  <c r="O90" i="34"/>
  <c r="N89" i="34"/>
  <c r="O89" i="34" s="1"/>
  <c r="N88" i="34"/>
  <c r="O88" i="34"/>
  <c r="N87" i="34"/>
  <c r="O87" i="34"/>
  <c r="N86" i="34"/>
  <c r="O86" i="34" s="1"/>
  <c r="N85" i="34"/>
  <c r="O85" i="34"/>
  <c r="N84" i="34"/>
  <c r="O84" i="34"/>
  <c r="N83" i="34"/>
  <c r="O83" i="34" s="1"/>
  <c r="N82" i="34"/>
  <c r="O82" i="34"/>
  <c r="N81" i="34"/>
  <c r="O81" i="34"/>
  <c r="N80" i="34"/>
  <c r="O80" i="34" s="1"/>
  <c r="N79" i="34"/>
  <c r="O79" i="34"/>
  <c r="N78" i="34"/>
  <c r="O78" i="34"/>
  <c r="N77" i="34"/>
  <c r="O77" i="34" s="1"/>
  <c r="N76" i="34"/>
  <c r="O76" i="34"/>
  <c r="N75" i="34"/>
  <c r="O75" i="34"/>
  <c r="N74" i="34"/>
  <c r="O74" i="34" s="1"/>
  <c r="N73" i="34"/>
  <c r="O73" i="34"/>
  <c r="N72" i="34"/>
  <c r="O72" i="34"/>
  <c r="N71" i="34"/>
  <c r="O71" i="34" s="1"/>
  <c r="N70" i="34"/>
  <c r="O70" i="34"/>
  <c r="N69" i="34"/>
  <c r="O69" i="34"/>
  <c r="N68" i="34"/>
  <c r="O68" i="34" s="1"/>
  <c r="N67" i="34"/>
  <c r="O67" i="34"/>
  <c r="N66" i="34"/>
  <c r="O66" i="34"/>
  <c r="N65" i="34"/>
  <c r="O65" i="34" s="1"/>
  <c r="N64" i="34"/>
  <c r="O64" i="34"/>
  <c r="N63" i="34"/>
  <c r="O63" i="34"/>
  <c r="N62" i="34"/>
  <c r="O62" i="34" s="1"/>
  <c r="N61" i="34"/>
  <c r="O61" i="34"/>
  <c r="M60" i="34"/>
  <c r="L60" i="34"/>
  <c r="K60" i="34"/>
  <c r="J60" i="34"/>
  <c r="I60" i="34"/>
  <c r="H60" i="34"/>
  <c r="G60" i="34"/>
  <c r="F60" i="34"/>
  <c r="E60" i="34"/>
  <c r="D60" i="34"/>
  <c r="N60" i="34" s="1"/>
  <c r="O60" i="34" s="1"/>
  <c r="N59" i="34"/>
  <c r="O59" i="34"/>
  <c r="N58" i="34"/>
  <c r="O58" i="34" s="1"/>
  <c r="N57" i="34"/>
  <c r="O57" i="34" s="1"/>
  <c r="N56" i="34"/>
  <c r="O56" i="34"/>
  <c r="N55" i="34"/>
  <c r="O55" i="34"/>
  <c r="N54" i="34"/>
  <c r="O54" i="34" s="1"/>
  <c r="N53" i="34"/>
  <c r="O53" i="34"/>
  <c r="N52" i="34"/>
  <c r="O52" i="34" s="1"/>
  <c r="N51" i="34"/>
  <c r="O51" i="34" s="1"/>
  <c r="N50" i="34"/>
  <c r="O50" i="34"/>
  <c r="N49" i="34"/>
  <c r="O49" i="34"/>
  <c r="N48" i="34"/>
  <c r="O48" i="34" s="1"/>
  <c r="N47" i="34"/>
  <c r="O47" i="34"/>
  <c r="N46" i="34"/>
  <c r="O46" i="34" s="1"/>
  <c r="N45" i="34"/>
  <c r="O45" i="34" s="1"/>
  <c r="N44" i="34"/>
  <c r="O44" i="34"/>
  <c r="N43" i="34"/>
  <c r="O43" i="34"/>
  <c r="N42" i="34"/>
  <c r="O42" i="34" s="1"/>
  <c r="N41" i="34"/>
  <c r="O41" i="34"/>
  <c r="N40" i="34"/>
  <c r="O40" i="34" s="1"/>
  <c r="N39" i="34"/>
  <c r="O39" i="34" s="1"/>
  <c r="N38" i="34"/>
  <c r="O38" i="34"/>
  <c r="N37" i="34"/>
  <c r="O37" i="34"/>
  <c r="N36" i="34"/>
  <c r="O36" i="34" s="1"/>
  <c r="N35" i="34"/>
  <c r="O35" i="34"/>
  <c r="N34" i="34"/>
  <c r="O34" i="34" s="1"/>
  <c r="N33" i="34"/>
  <c r="O33" i="34" s="1"/>
  <c r="N32" i="34"/>
  <c r="O32" i="34"/>
  <c r="N31" i="34"/>
  <c r="O31" i="34"/>
  <c r="N30" i="34"/>
  <c r="O30" i="34" s="1"/>
  <c r="N29" i="34"/>
  <c r="O29" i="34"/>
  <c r="N28" i="34"/>
  <c r="O28" i="34" s="1"/>
  <c r="N27" i="34"/>
  <c r="O27" i="34" s="1"/>
  <c r="N26" i="34"/>
  <c r="O26" i="34"/>
  <c r="N25" i="34"/>
  <c r="O25" i="34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/>
  <c r="O23" i="34" s="1"/>
  <c r="N22" i="34"/>
  <c r="O22" i="34"/>
  <c r="N21" i="34"/>
  <c r="O21" i="34" s="1"/>
  <c r="N20" i="34"/>
  <c r="O20" i="34" s="1"/>
  <c r="N19" i="34"/>
  <c r="O19" i="34"/>
  <c r="N18" i="34"/>
  <c r="O18" i="34"/>
  <c r="N17" i="34"/>
  <c r="O17" i="34" s="1"/>
  <c r="N16" i="34"/>
  <c r="O16" i="34"/>
  <c r="N15" i="34"/>
  <c r="O15" i="34" s="1"/>
  <c r="N14" i="34"/>
  <c r="O14" i="34" s="1"/>
  <c r="M13" i="34"/>
  <c r="M116" i="34" s="1"/>
  <c r="L13" i="34"/>
  <c r="K13" i="34"/>
  <c r="J13" i="34"/>
  <c r="I13" i="34"/>
  <c r="I116" i="34" s="1"/>
  <c r="H13" i="34"/>
  <c r="G13" i="34"/>
  <c r="F13" i="34"/>
  <c r="E13" i="34"/>
  <c r="D13" i="34"/>
  <c r="N13" i="34" s="1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L116" i="34" s="1"/>
  <c r="K5" i="34"/>
  <c r="K116" i="34"/>
  <c r="J5" i="34"/>
  <c r="I5" i="34"/>
  <c r="H5" i="34"/>
  <c r="H116" i="34" s="1"/>
  <c r="G5" i="34"/>
  <c r="F5" i="34"/>
  <c r="E5" i="34"/>
  <c r="E116" i="34" s="1"/>
  <c r="D5" i="34"/>
  <c r="N14" i="33"/>
  <c r="E56" i="33"/>
  <c r="N56" i="33" s="1"/>
  <c r="O56" i="33" s="1"/>
  <c r="F56" i="33"/>
  <c r="G56" i="33"/>
  <c r="H56" i="33"/>
  <c r="I56" i="33"/>
  <c r="J56" i="33"/>
  <c r="K56" i="33"/>
  <c r="L56" i="33"/>
  <c r="M56" i="33"/>
  <c r="M124" i="33" s="1"/>
  <c r="D56" i="33"/>
  <c r="E22" i="33"/>
  <c r="N22" i="33" s="1"/>
  <c r="O22" i="33" s="1"/>
  <c r="F22" i="33"/>
  <c r="G22" i="33"/>
  <c r="H22" i="33"/>
  <c r="I22" i="33"/>
  <c r="J22" i="33"/>
  <c r="K22" i="33"/>
  <c r="K124" i="33" s="1"/>
  <c r="L22" i="33"/>
  <c r="L124" i="33" s="1"/>
  <c r="M22" i="33"/>
  <c r="D22" i="33"/>
  <c r="E12" i="33"/>
  <c r="F12" i="33"/>
  <c r="G12" i="33"/>
  <c r="H12" i="33"/>
  <c r="H124" i="33" s="1"/>
  <c r="I12" i="33"/>
  <c r="J12" i="33"/>
  <c r="K12" i="33"/>
  <c r="L12" i="33"/>
  <c r="M12" i="33"/>
  <c r="D12" i="33"/>
  <c r="E5" i="33"/>
  <c r="E124" i="33" s="1"/>
  <c r="F5" i="33"/>
  <c r="F124" i="33" s="1"/>
  <c r="G5" i="33"/>
  <c r="G124" i="33" s="1"/>
  <c r="H5" i="33"/>
  <c r="I5" i="33"/>
  <c r="I124" i="33" s="1"/>
  <c r="J5" i="33"/>
  <c r="K5" i="33"/>
  <c r="L5" i="33"/>
  <c r="M5" i="33"/>
  <c r="D5" i="33"/>
  <c r="N5" i="33" s="1"/>
  <c r="O5" i="33" s="1"/>
  <c r="E119" i="33"/>
  <c r="F119" i="33"/>
  <c r="G119" i="33"/>
  <c r="N119" i="33" s="1"/>
  <c r="O119" i="33" s="1"/>
  <c r="H119" i="33"/>
  <c r="I119" i="33"/>
  <c r="J119" i="33"/>
  <c r="K119" i="33"/>
  <c r="L119" i="33"/>
  <c r="M119" i="33"/>
  <c r="D119" i="33"/>
  <c r="N123" i="33"/>
  <c r="O123" i="33"/>
  <c r="N121" i="33"/>
  <c r="O121" i="33"/>
  <c r="N122" i="33"/>
  <c r="O122" i="33" s="1"/>
  <c r="N120" i="33"/>
  <c r="O120" i="33"/>
  <c r="N113" i="33"/>
  <c r="O113" i="33" s="1"/>
  <c r="N114" i="33"/>
  <c r="O114" i="33" s="1"/>
  <c r="N115" i="33"/>
  <c r="N116" i="33"/>
  <c r="O116" i="33" s="1"/>
  <c r="N117" i="33"/>
  <c r="N118" i="33"/>
  <c r="O118" i="33"/>
  <c r="N112" i="33"/>
  <c r="O112" i="33" s="1"/>
  <c r="E111" i="33"/>
  <c r="N111" i="33" s="1"/>
  <c r="O111" i="33" s="1"/>
  <c r="F111" i="33"/>
  <c r="G111" i="33"/>
  <c r="H111" i="33"/>
  <c r="I111" i="33"/>
  <c r="J111" i="33"/>
  <c r="K111" i="33"/>
  <c r="L111" i="33"/>
  <c r="M111" i="33"/>
  <c r="D111" i="33"/>
  <c r="E103" i="33"/>
  <c r="F103" i="33"/>
  <c r="G103" i="33"/>
  <c r="H103" i="33"/>
  <c r="I103" i="33"/>
  <c r="J103" i="33"/>
  <c r="K103" i="33"/>
  <c r="L103" i="33"/>
  <c r="M103" i="33"/>
  <c r="D103" i="33"/>
  <c r="N103" i="33" s="1"/>
  <c r="O103" i="33" s="1"/>
  <c r="N105" i="33"/>
  <c r="O105" i="33" s="1"/>
  <c r="N106" i="33"/>
  <c r="O106" i="33" s="1"/>
  <c r="N107" i="33"/>
  <c r="O107" i="33"/>
  <c r="N108" i="33"/>
  <c r="O108" i="33" s="1"/>
  <c r="N109" i="33"/>
  <c r="O109" i="33"/>
  <c r="N110" i="33"/>
  <c r="O110" i="33" s="1"/>
  <c r="N104" i="33"/>
  <c r="O104" i="33" s="1"/>
  <c r="N96" i="33"/>
  <c r="O96" i="33" s="1"/>
  <c r="N97" i="33"/>
  <c r="O97" i="33"/>
  <c r="N98" i="33"/>
  <c r="O98" i="33" s="1"/>
  <c r="N99" i="33"/>
  <c r="O99" i="33"/>
  <c r="N100" i="33"/>
  <c r="O100" i="33" s="1"/>
  <c r="N95" i="33"/>
  <c r="O95" i="33" s="1"/>
  <c r="N94" i="33"/>
  <c r="O94" i="33" s="1"/>
  <c r="N93" i="33"/>
  <c r="O93" i="33"/>
  <c r="N92" i="33"/>
  <c r="O92" i="33" s="1"/>
  <c r="N91" i="33"/>
  <c r="O91" i="33"/>
  <c r="N90" i="33"/>
  <c r="O90" i="33" s="1"/>
  <c r="N89" i="33"/>
  <c r="O89" i="33" s="1"/>
  <c r="N88" i="33"/>
  <c r="O88" i="33" s="1"/>
  <c r="N87" i="33"/>
  <c r="O87" i="33"/>
  <c r="N86" i="33"/>
  <c r="O86" i="33" s="1"/>
  <c r="N85" i="33"/>
  <c r="O85" i="33"/>
  <c r="N84" i="33"/>
  <c r="O84" i="33" s="1"/>
  <c r="N83" i="33"/>
  <c r="O83" i="33" s="1"/>
  <c r="N16" i="33"/>
  <c r="O16" i="33" s="1"/>
  <c r="N17" i="33"/>
  <c r="O17" i="33"/>
  <c r="N18" i="33"/>
  <c r="O18" i="33" s="1"/>
  <c r="N15" i="33"/>
  <c r="O15" i="33"/>
  <c r="N101" i="33"/>
  <c r="O101" i="33" s="1"/>
  <c r="N58" i="33"/>
  <c r="O58" i="33" s="1"/>
  <c r="N59" i="33"/>
  <c r="O59" i="33" s="1"/>
  <c r="N60" i="33"/>
  <c r="O60" i="33"/>
  <c r="N61" i="33"/>
  <c r="O61" i="33"/>
  <c r="N62" i="33"/>
  <c r="O62" i="33"/>
  <c r="N63" i="33"/>
  <c r="O63" i="33" s="1"/>
  <c r="N64" i="33"/>
  <c r="O64" i="33" s="1"/>
  <c r="N65" i="33"/>
  <c r="O65" i="33" s="1"/>
  <c r="N66" i="33"/>
  <c r="O66" i="33"/>
  <c r="N67" i="33"/>
  <c r="O67" i="33"/>
  <c r="N68" i="33"/>
  <c r="O68" i="33"/>
  <c r="N69" i="33"/>
  <c r="O69" i="33"/>
  <c r="N70" i="33"/>
  <c r="O70" i="33" s="1"/>
  <c r="N71" i="33"/>
  <c r="N72" i="33"/>
  <c r="O72" i="33" s="1"/>
  <c r="N73" i="33"/>
  <c r="O73" i="33" s="1"/>
  <c r="N74" i="33"/>
  <c r="O74" i="33"/>
  <c r="N75" i="33"/>
  <c r="O75" i="33"/>
  <c r="N76" i="33"/>
  <c r="O76" i="33"/>
  <c r="N77" i="33"/>
  <c r="O77" i="33" s="1"/>
  <c r="N78" i="33"/>
  <c r="N79" i="33"/>
  <c r="O79" i="33" s="1"/>
  <c r="N80" i="33"/>
  <c r="N81" i="33"/>
  <c r="O81" i="33"/>
  <c r="N82" i="33"/>
  <c r="O82" i="33"/>
  <c r="N102" i="33"/>
  <c r="N57" i="33"/>
  <c r="O78" i="33"/>
  <c r="O80" i="33"/>
  <c r="O71" i="33"/>
  <c r="O102" i="33"/>
  <c r="O57" i="33"/>
  <c r="O115" i="33"/>
  <c r="O117" i="33"/>
  <c r="O14" i="33"/>
  <c r="N19" i="33"/>
  <c r="O19" i="33" s="1"/>
  <c r="N20" i="33"/>
  <c r="O20" i="33" s="1"/>
  <c r="N21" i="33"/>
  <c r="O21" i="33" s="1"/>
  <c r="N7" i="33"/>
  <c r="O7" i="33"/>
  <c r="N8" i="33"/>
  <c r="O8" i="33" s="1"/>
  <c r="N9" i="33"/>
  <c r="O9" i="33"/>
  <c r="N10" i="33"/>
  <c r="O10" i="33" s="1"/>
  <c r="N11" i="33"/>
  <c r="O11" i="33" s="1"/>
  <c r="N6" i="33"/>
  <c r="O6" i="33" s="1"/>
  <c r="N54" i="33"/>
  <c r="O54" i="33"/>
  <c r="N55" i="33"/>
  <c r="O55" i="33" s="1"/>
  <c r="N51" i="33"/>
  <c r="O51" i="33"/>
  <c r="N52" i="33"/>
  <c r="O52" i="33" s="1"/>
  <c r="N53" i="33"/>
  <c r="O53" i="33" s="1"/>
  <c r="N46" i="33"/>
  <c r="O46" i="33" s="1"/>
  <c r="N47" i="33"/>
  <c r="O47" i="33"/>
  <c r="N48" i="33"/>
  <c r="O48" i="33" s="1"/>
  <c r="N49" i="33"/>
  <c r="O49" i="33"/>
  <c r="N50" i="33"/>
  <c r="O50" i="33" s="1"/>
  <c r="N32" i="33"/>
  <c r="O32" i="33" s="1"/>
  <c r="N33" i="33"/>
  <c r="O33" i="33" s="1"/>
  <c r="N34" i="33"/>
  <c r="O34" i="33"/>
  <c r="N35" i="33"/>
  <c r="O35" i="33" s="1"/>
  <c r="N36" i="33"/>
  <c r="O36" i="33"/>
  <c r="N37" i="33"/>
  <c r="O37" i="33" s="1"/>
  <c r="N38" i="33"/>
  <c r="O38" i="33" s="1"/>
  <c r="N39" i="33"/>
  <c r="O39" i="33" s="1"/>
  <c r="N40" i="33"/>
  <c r="O40" i="33"/>
  <c r="N41" i="33"/>
  <c r="O41" i="33" s="1"/>
  <c r="N42" i="33"/>
  <c r="O42" i="33"/>
  <c r="N43" i="33"/>
  <c r="O43" i="33" s="1"/>
  <c r="N44" i="33"/>
  <c r="O44" i="33" s="1"/>
  <c r="N45" i="33"/>
  <c r="O45" i="33" s="1"/>
  <c r="N24" i="33"/>
  <c r="O24" i="33"/>
  <c r="N25" i="33"/>
  <c r="O25" i="33" s="1"/>
  <c r="N26" i="33"/>
  <c r="O26" i="33"/>
  <c r="N27" i="33"/>
  <c r="O27" i="33" s="1"/>
  <c r="N28" i="33"/>
  <c r="O28" i="33" s="1"/>
  <c r="N29" i="33"/>
  <c r="O29" i="33" s="1"/>
  <c r="N30" i="33"/>
  <c r="O30" i="33"/>
  <c r="N31" i="33"/>
  <c r="O31" i="33" s="1"/>
  <c r="N23" i="33"/>
  <c r="O23" i="33"/>
  <c r="N13" i="33"/>
  <c r="O13" i="33" s="1"/>
  <c r="M113" i="36"/>
  <c r="N88" i="36"/>
  <c r="O88" i="36"/>
  <c r="N46" i="36"/>
  <c r="O46" i="36" s="1"/>
  <c r="E113" i="36"/>
  <c r="N108" i="36"/>
  <c r="O108" i="36"/>
  <c r="L114" i="37"/>
  <c r="G114" i="37"/>
  <c r="H114" i="37"/>
  <c r="J114" i="37"/>
  <c r="N101" i="37"/>
  <c r="O101" i="37"/>
  <c r="N92" i="37"/>
  <c r="O92" i="37"/>
  <c r="D114" i="37"/>
  <c r="H130" i="38"/>
  <c r="M130" i="38"/>
  <c r="N126" i="38"/>
  <c r="O126" i="38"/>
  <c r="N107" i="38"/>
  <c r="O107" i="38"/>
  <c r="I130" i="38"/>
  <c r="N5" i="39"/>
  <c r="O5" i="39"/>
  <c r="J125" i="39"/>
  <c r="G125" i="39"/>
  <c r="N121" i="39"/>
  <c r="O121" i="39" s="1"/>
  <c r="I125" i="39"/>
  <c r="N13" i="39"/>
  <c r="O13" i="39"/>
  <c r="L125" i="40"/>
  <c r="G125" i="40"/>
  <c r="N113" i="40"/>
  <c r="O113" i="40" s="1"/>
  <c r="N103" i="40"/>
  <c r="O103" i="40"/>
  <c r="M125" i="40"/>
  <c r="N20" i="40"/>
  <c r="O20" i="40"/>
  <c r="I125" i="40"/>
  <c r="F125" i="40"/>
  <c r="D125" i="40"/>
  <c r="E125" i="40"/>
  <c r="N5" i="40"/>
  <c r="O5" i="40" s="1"/>
  <c r="N12" i="33"/>
  <c r="O12" i="33" s="1"/>
  <c r="N13" i="37"/>
  <c r="O13" i="37" s="1"/>
  <c r="E114" i="37"/>
  <c r="G130" i="38"/>
  <c r="N23" i="38"/>
  <c r="O23" i="38"/>
  <c r="D130" i="38"/>
  <c r="J124" i="33"/>
  <c r="D125" i="39"/>
  <c r="N22" i="39"/>
  <c r="O22" i="39"/>
  <c r="F116" i="34"/>
  <c r="E125" i="39"/>
  <c r="L110" i="41"/>
  <c r="N5" i="41"/>
  <c r="O5" i="41" s="1"/>
  <c r="N106" i="41"/>
  <c r="O106" i="41"/>
  <c r="H110" i="41"/>
  <c r="G110" i="41"/>
  <c r="K110" i="41"/>
  <c r="I110" i="41"/>
  <c r="E110" i="41"/>
  <c r="N16" i="41"/>
  <c r="O16" i="41"/>
  <c r="N11" i="41"/>
  <c r="O11" i="41"/>
  <c r="M111" i="42"/>
  <c r="L111" i="42"/>
  <c r="J111" i="42"/>
  <c r="N106" i="42"/>
  <c r="O106" i="42" s="1"/>
  <c r="N95" i="42"/>
  <c r="O95" i="42"/>
  <c r="K111" i="42"/>
  <c r="G111" i="42"/>
  <c r="F111" i="42"/>
  <c r="N45" i="42"/>
  <c r="O45" i="42"/>
  <c r="D111" i="42"/>
  <c r="N5" i="42"/>
  <c r="O5" i="42"/>
  <c r="K125" i="43"/>
  <c r="L125" i="43"/>
  <c r="I125" i="43"/>
  <c r="M125" i="43"/>
  <c r="F125" i="43"/>
  <c r="N121" i="43"/>
  <c r="O121" i="43" s="1"/>
  <c r="G125" i="43"/>
  <c r="N112" i="43"/>
  <c r="O112" i="43" s="1"/>
  <c r="J125" i="43"/>
  <c r="N51" i="43"/>
  <c r="O51" i="43"/>
  <c r="N20" i="43"/>
  <c r="O20" i="43" s="1"/>
  <c r="D125" i="43"/>
  <c r="N5" i="43"/>
  <c r="O5" i="43"/>
  <c r="K131" i="44"/>
  <c r="M131" i="44"/>
  <c r="L131" i="44"/>
  <c r="H131" i="44"/>
  <c r="N126" i="44"/>
  <c r="O126" i="44" s="1"/>
  <c r="N117" i="44"/>
  <c r="O117" i="44"/>
  <c r="F131" i="44"/>
  <c r="N107" i="44"/>
  <c r="O107" i="44" s="1"/>
  <c r="N53" i="44"/>
  <c r="O53" i="44"/>
  <c r="I131" i="44"/>
  <c r="N14" i="44"/>
  <c r="O14" i="44" s="1"/>
  <c r="E131" i="44"/>
  <c r="J130" i="45"/>
  <c r="N23" i="45"/>
  <c r="O23" i="45" s="1"/>
  <c r="L130" i="45"/>
  <c r="N108" i="45"/>
  <c r="O108" i="45"/>
  <c r="M130" i="45"/>
  <c r="N5" i="45"/>
  <c r="O5" i="45"/>
  <c r="K130" i="45"/>
  <c r="N14" i="45"/>
  <c r="O14" i="45"/>
  <c r="I130" i="45"/>
  <c r="N130" i="45" s="1"/>
  <c r="O130" i="45" s="1"/>
  <c r="N55" i="45"/>
  <c r="O55" i="45" s="1"/>
  <c r="H130" i="45"/>
  <c r="N126" i="45"/>
  <c r="O126" i="45"/>
  <c r="G130" i="45"/>
  <c r="E130" i="45"/>
  <c r="D130" i="45"/>
  <c r="N117" i="45"/>
  <c r="O117" i="45" s="1"/>
  <c r="F130" i="45"/>
  <c r="K132" i="46"/>
  <c r="N128" i="46"/>
  <c r="O128" i="46"/>
  <c r="J132" i="46"/>
  <c r="N119" i="46"/>
  <c r="O119" i="46"/>
  <c r="M132" i="46"/>
  <c r="N110" i="46"/>
  <c r="O110" i="46"/>
  <c r="D132" i="46"/>
  <c r="N132" i="46" s="1"/>
  <c r="O132" i="46" s="1"/>
  <c r="N56" i="46"/>
  <c r="O56" i="46" s="1"/>
  <c r="H132" i="46"/>
  <c r="F132" i="46"/>
  <c r="G132" i="46"/>
  <c r="I132" i="46"/>
  <c r="N22" i="46"/>
  <c r="O22" i="46"/>
  <c r="N14" i="46"/>
  <c r="O14" i="46" s="1"/>
  <c r="E132" i="46"/>
  <c r="N5" i="46"/>
  <c r="O5" i="46" s="1"/>
  <c r="N127" i="47"/>
  <c r="O127" i="47"/>
  <c r="K131" i="47"/>
  <c r="L131" i="47"/>
  <c r="M131" i="47"/>
  <c r="H131" i="47"/>
  <c r="N118" i="47"/>
  <c r="O118" i="47"/>
  <c r="J131" i="47"/>
  <c r="N109" i="47"/>
  <c r="O109" i="47" s="1"/>
  <c r="N58" i="47"/>
  <c r="O58" i="47" s="1"/>
  <c r="G131" i="47"/>
  <c r="N23" i="47"/>
  <c r="O23" i="47" s="1"/>
  <c r="D131" i="47"/>
  <c r="N131" i="47" s="1"/>
  <c r="O131" i="47" s="1"/>
  <c r="N14" i="47"/>
  <c r="O14" i="47" s="1"/>
  <c r="F131" i="47"/>
  <c r="I131" i="47"/>
  <c r="N5" i="47"/>
  <c r="O5" i="47" s="1"/>
  <c r="E131" i="47"/>
  <c r="O130" i="49"/>
  <c r="P130" i="49" s="1"/>
  <c r="O121" i="49"/>
  <c r="P121" i="49"/>
  <c r="G136" i="49"/>
  <c r="O58" i="49"/>
  <c r="P58" i="49" s="1"/>
  <c r="L136" i="49"/>
  <c r="F136" i="49"/>
  <c r="O21" i="49"/>
  <c r="P21" i="49"/>
  <c r="J136" i="49"/>
  <c r="I136" i="49"/>
  <c r="M136" i="49"/>
  <c r="K136" i="49"/>
  <c r="O14" i="49"/>
  <c r="P14" i="49" s="1"/>
  <c r="N136" i="49"/>
  <c r="D136" i="49"/>
  <c r="E136" i="49"/>
  <c r="O5" i="49"/>
  <c r="P5" i="49"/>
  <c r="O139" i="50" l="1"/>
  <c r="P139" i="50" s="1"/>
  <c r="N110" i="41"/>
  <c r="O110" i="41" s="1"/>
  <c r="O136" i="49"/>
  <c r="P136" i="49" s="1"/>
  <c r="D124" i="33"/>
  <c r="N124" i="33" s="1"/>
  <c r="O124" i="33" s="1"/>
  <c r="N112" i="39"/>
  <c r="O112" i="39" s="1"/>
  <c r="N5" i="37"/>
  <c r="O5" i="37" s="1"/>
  <c r="F130" i="38"/>
  <c r="N130" i="38" s="1"/>
  <c r="O130" i="38" s="1"/>
  <c r="K125" i="40"/>
  <c r="N13" i="35"/>
  <c r="O13" i="35" s="1"/>
  <c r="O112" i="49"/>
  <c r="P112" i="49" s="1"/>
  <c r="I111" i="42"/>
  <c r="N111" i="35"/>
  <c r="O111" i="35" s="1"/>
  <c r="N5" i="35"/>
  <c r="O5" i="35" s="1"/>
  <c r="N5" i="44"/>
  <c r="O5" i="44" s="1"/>
  <c r="L115" i="35"/>
  <c r="N115" i="35" s="1"/>
  <c r="O115" i="35" s="1"/>
  <c r="N102" i="43"/>
  <c r="O102" i="43" s="1"/>
  <c r="N45" i="41"/>
  <c r="O45" i="41" s="1"/>
  <c r="F125" i="39"/>
  <c r="N125" i="39" s="1"/>
  <c r="O125" i="39" s="1"/>
  <c r="N5" i="34"/>
  <c r="O5" i="34" s="1"/>
  <c r="J125" i="40"/>
  <c r="N125" i="40" s="1"/>
  <c r="O125" i="40" s="1"/>
  <c r="N86" i="41"/>
  <c r="O86" i="41" s="1"/>
  <c r="D116" i="34"/>
  <c r="N116" i="34" s="1"/>
  <c r="O116" i="34" s="1"/>
  <c r="K130" i="38"/>
  <c r="N5" i="36"/>
  <c r="O5" i="36" s="1"/>
  <c r="F113" i="36"/>
  <c r="N113" i="36" s="1"/>
  <c r="O113" i="36" s="1"/>
  <c r="L130" i="38"/>
  <c r="D131" i="44"/>
  <c r="N131" i="44" s="1"/>
  <c r="O131" i="44" s="1"/>
  <c r="N94" i="41"/>
  <c r="O94" i="41" s="1"/>
  <c r="N5" i="38"/>
  <c r="O5" i="38" s="1"/>
  <c r="H125" i="39"/>
  <c r="E111" i="42"/>
  <c r="N111" i="42" s="1"/>
  <c r="O111" i="42" s="1"/>
  <c r="M114" i="37"/>
  <c r="N114" i="37" s="1"/>
  <c r="O114" i="37" s="1"/>
  <c r="N23" i="37"/>
  <c r="O23" i="37" s="1"/>
</calcChain>
</file>

<file path=xl/sharedStrings.xml><?xml version="1.0" encoding="utf-8"?>
<sst xmlns="http://schemas.openxmlformats.org/spreadsheetml/2006/main" count="2381" uniqueCount="295">
  <si>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</si>
  <si>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</si>
  <si>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</si>
  <si>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</si>
  <si>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</si>
  <si>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</si>
  <si>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</si>
  <si>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</si>
  <si>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</si>
  <si>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</si>
  <si>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</si>
  <si>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</si>
  <si>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</si>
  <si>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</si>
  <si>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</si>
  <si>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Communications Services Taxes</t>
  </si>
  <si>
    <t>Local Business Tax</t>
  </si>
  <si>
    <t>Permits, Fees, and Special Assessments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</si>
  <si>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</si>
  <si>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</si>
  <si>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</si>
  <si>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</si>
  <si>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</si>
  <si>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</si>
  <si>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</si>
  <si>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</si>
  <si>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</si>
  <si>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</si>
  <si>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</si>
  <si>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</si>
  <si>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Public Safety</t>
  </si>
  <si>
    <t>Federal Grant - Physical Environment - Water Supply System</t>
  </si>
  <si>
    <t>Federal Grant - Transportation - Other Transportation</t>
  </si>
  <si>
    <t>Federal Grant - Human Services - Other Human Services</t>
  </si>
  <si>
    <t>State Grant - Physical Environment - Water Supply System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</si>
  <si>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</si>
  <si>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</si>
  <si>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</si>
  <si>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</si>
  <si>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</si>
  <si>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</si>
  <si>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</si>
  <si>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</si>
  <si>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</si>
  <si>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</si>
  <si>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</si>
  <si>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</si>
  <si>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</si>
  <si>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</si>
  <si>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</si>
  <si>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Economic Environment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</si>
  <si>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</si>
  <si>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</si>
  <si>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</si>
  <si>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</si>
  <si>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</si>
  <si>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</si>
  <si>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</si>
  <si>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</si>
  <si>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</si>
  <si>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</si>
  <si>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</si>
  <si>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</si>
  <si>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</si>
  <si>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</si>
  <si>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</si>
  <si>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</si>
  <si>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</si>
  <si>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Internal Service Fund Fees and Charges</t>
  </si>
  <si>
    <t>General Gov't (Not Court-Related) - Fees Remitted to County from Tax Collector</t>
  </si>
  <si>
    <t>General Gov't (Not Court-Related) - Fees Remitted to County from Clerk of Circuit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</si>
  <si>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</si>
  <si>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</si>
  <si>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</si>
  <si>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</si>
  <si>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</si>
  <si>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</si>
  <si>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</si>
  <si>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</si>
  <si>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</si>
  <si>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</si>
  <si>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</si>
  <si>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</si>
  <si>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</si>
  <si>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</si>
  <si>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Transportation (User Fees) - Airports</t>
  </si>
  <si>
    <t>Transportation (User Fees) - Other Transportation Charges</t>
  </si>
  <si>
    <t>Economic Environment - Housing</t>
  </si>
  <si>
    <t>Human Services - Animal Control and Shelter Fees</t>
  </si>
  <si>
    <t>Culture / Recreation - Libraries</t>
  </si>
  <si>
    <t>Culture / Recreation - Parks and Recreation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</si>
  <si>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</si>
  <si>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</si>
  <si>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</si>
  <si>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</si>
  <si>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</si>
  <si>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</si>
  <si>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</si>
  <si>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</si>
  <si>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</si>
  <si>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</si>
  <si>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</si>
  <si>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</si>
  <si>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</si>
  <si>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</si>
  <si>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</si>
  <si>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</si>
  <si>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</si>
  <si>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</si>
  <si>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</si>
  <si>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</si>
  <si>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</si>
  <si>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</si>
  <si>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</si>
  <si>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</si>
  <si>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</si>
  <si>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Fines - Library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</si>
  <si>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</si>
  <si>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</si>
  <si>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</si>
  <si>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</si>
  <si>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</si>
  <si>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</si>
  <si>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</si>
  <si>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</si>
  <si>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</si>
  <si>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</si>
  <si>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</si>
  <si>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</si>
  <si>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Proceeds - Proceeds from Refunding Bonds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</si>
  <si>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</si>
  <si>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</si>
  <si>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</si>
  <si>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</si>
  <si>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</si>
  <si>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</si>
  <si>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</si>
  <si>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</si>
  <si>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Marion County Government Revenues Reported by Account Code and Fund Type</t>
  </si>
  <si>
    <t>Local Fiscal Year Ended September 30, 2010</t>
  </si>
  <si>
    <t>Second Local Option Fuel Tax (1 to 5 Cents)</t>
  </si>
  <si>
    <t>Federal Grant - Physical Environment - Other Physical Environment</t>
  </si>
  <si>
    <t>Federal Grant - Transportation - Airport Development</t>
  </si>
  <si>
    <t>Federal Grant - Human Services - Public Assistance</t>
  </si>
  <si>
    <t>Grants from Other Local Units - Human Services</t>
  </si>
  <si>
    <t>Restricted Local Ordinance Court-Related Board Revenue - State Court Facility Surcharge</t>
  </si>
  <si>
    <t>Restricted Local Ordinance Court-Related Board Revenue - Domestic Violence Surcharge</t>
  </si>
  <si>
    <t>Restricted Local Ordinance Court-Related Board Revenue - Not Remitted to the State</t>
  </si>
  <si>
    <t>Judgments and Fines - Intergovernmental Radio Communication Program</t>
  </si>
  <si>
    <t>Judgments and Fines - 10% of Fines to Public Records Modernization Fund</t>
  </si>
  <si>
    <t>Forfeits - Assets Seized by Law Enforcement</t>
  </si>
  <si>
    <t>2010 Countywide Census Population:</t>
  </si>
  <si>
    <t>Local Fiscal Year Ended September 30, 2011</t>
  </si>
  <si>
    <t>Federal Grant - General Government</t>
  </si>
  <si>
    <t>Other Miscellaneous Revenues - Settlements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</si>
  <si>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</si>
  <si>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</si>
  <si>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</si>
  <si>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</si>
  <si>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</si>
  <si>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State Shared Revenues - Public Safety - Enhanced 911 Fee</t>
  </si>
  <si>
    <t>Traffic Court - Filing Fees</t>
  </si>
  <si>
    <t>Special Assessments - Service Charges</t>
  </si>
  <si>
    <t>Impact Fees - Public Safety</t>
  </si>
  <si>
    <t>Impact Fees - Transportation</t>
  </si>
  <si>
    <t>Proceeds - Installment Purchases and Capital Lease Proceeds</t>
  </si>
  <si>
    <t>2008 Countywide Population: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</si>
  <si>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</si>
  <si>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</si>
  <si>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</si>
  <si>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</si>
  <si>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</si>
  <si>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Grant - Physical Environment - Sewer / Wastewater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</si>
  <si>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</si>
  <si>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</si>
  <si>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</si>
  <si>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</si>
  <si>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</si>
  <si>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</si>
  <si>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</si>
  <si>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General Government - Recording Fees</t>
  </si>
  <si>
    <t>General Government - County Portion ($2) of $4 Additional Service Charge</t>
  </si>
  <si>
    <t>General Government - Internal Service Fund Fees and Charges</t>
  </si>
  <si>
    <t>General Government - Fees Remitted to County from Tax Collector</t>
  </si>
  <si>
    <t>General Government - Fees Remitted to County from Clerk of Circuit Court</t>
  </si>
  <si>
    <t>General Government - Fees Remitted to County from Supervisor of Elections</t>
  </si>
  <si>
    <t>General Government - Fees Remitted to County from Property Appraiser</t>
  </si>
  <si>
    <t>General Government - Other General Government Charges and Fees</t>
  </si>
  <si>
    <t>Physical Environment - Other Physical Environment Charges</t>
  </si>
  <si>
    <t>Transportation - Airports</t>
  </si>
  <si>
    <t>Transportation - Other Transportation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</si>
  <si>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</si>
  <si>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</si>
  <si>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</si>
  <si>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</si>
  <si>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</si>
  <si>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</si>
  <si>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</si>
  <si>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</si>
  <si>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</si>
  <si>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</si>
  <si>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</si>
  <si>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</si>
  <si>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</si>
  <si>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</si>
  <si>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</si>
  <si>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</si>
  <si>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</si>
  <si>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</si>
  <si>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</si>
  <si>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</si>
  <si>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Domestic Violence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</si>
  <si>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</si>
  <si>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</si>
  <si>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</si>
  <si>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</si>
  <si>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Sales - Disposition of Fixed Assets</t>
  </si>
  <si>
    <t>Sales - Sale of Surplus Materials and Scrap</t>
  </si>
  <si>
    <t>Proprietary Non-Operating - Other Grants and Donations</t>
  </si>
  <si>
    <t>2013 Countywide Population:</t>
  </si>
  <si>
    <t>Local Fiscal Year Ended September 30, 2014</t>
  </si>
  <si>
    <t>2014 Countywide Population:</t>
  </si>
  <si>
    <t>Local Fiscal Year Ended September 30, 2015</t>
  </si>
  <si>
    <t>State Grant - Court-Related Grants - Article V Clerk of Court Trust Fund</t>
  </si>
  <si>
    <t>Grants from Other Local Units - General Government</t>
  </si>
  <si>
    <t>Court-Related Revenues - Traffic Court (Criminal and Civil) - Filing Fees</t>
  </si>
  <si>
    <t>Court-Related Revenues - Restricted Board Revenue - Animal Control Surcharge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</si>
  <si>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</si>
  <si>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</si>
  <si>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</si>
  <si>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</si>
  <si>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</si>
  <si>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State Grant - General Government</t>
  </si>
  <si>
    <t>State Shared Revenues - Physical Environment - Other Physical Environment</t>
  </si>
  <si>
    <t>Court-Ordered Judgments and Fines - Other Court-Ordered</t>
  </si>
  <si>
    <t>Special Assessments - Other</t>
  </si>
  <si>
    <t>2007 Countywide Population:</t>
  </si>
  <si>
    <t>Local Fiscal Year Ended September 30, 2006</t>
  </si>
  <si>
    <t>Permits, Fees, and Licenses</t>
  </si>
  <si>
    <t>State Shared Revenues - Public Safety</t>
  </si>
  <si>
    <t>County Court Criminal - Additional Court Costs</t>
  </si>
  <si>
    <t>Circuit Court Criminal - Additional Court Costs</t>
  </si>
  <si>
    <t>Circuit Court Civil - Additonal Court Costs</t>
  </si>
  <si>
    <t>Circuit Court Civil - Law Library</t>
  </si>
  <si>
    <t>Circuit Court Civil - Child Support</t>
  </si>
  <si>
    <t>Court-Ordered Judgments and Fines</t>
  </si>
  <si>
    <t>Other Miscellaneous Revenues</t>
  </si>
  <si>
    <t>2006 Countywide Population:</t>
  </si>
  <si>
    <t>Local Fiscal Year Ended September 30, 2016</t>
  </si>
  <si>
    <t>State Shared Revenues - Other</t>
  </si>
  <si>
    <t>Court-Related Revenues - Juvenile Court - Filing Fees</t>
  </si>
  <si>
    <t>2016 Countywide Population:</t>
  </si>
  <si>
    <t>Local Fiscal Year Ended September 30, 2017</t>
  </si>
  <si>
    <t>Discretionary Sales Surtaxes</t>
  </si>
  <si>
    <t>Court-Related Revenues - Circuit Court Criminal - Filing Fees</t>
  </si>
  <si>
    <t>2017 Countywide Population:</t>
  </si>
  <si>
    <t>Local Fiscal Year Ended September 30, 2018</t>
  </si>
  <si>
    <t>Franchise Fee - Electricity</t>
  </si>
  <si>
    <t>Grants from Other Local Units - Other</t>
  </si>
  <si>
    <t>2018 Countywide Population:</t>
  </si>
  <si>
    <t>Local Fiscal Year Ended September 30, 2019</t>
  </si>
  <si>
    <t>2019 Countywide Population:</t>
  </si>
  <si>
    <t>Local Fiscal Year Ended September 30, 2020</t>
  </si>
  <si>
    <t>Other Financial Assistance - Federal Source</t>
  </si>
  <si>
    <t>2020 Countywide Population:</t>
  </si>
  <si>
    <t>Local Fiscal Year Ended September 30, 2021</t>
  </si>
  <si>
    <t>Federal Grant - Court-Related Grants - Drug Court Management</t>
  </si>
  <si>
    <t>Court-Related Revenues - Court Service Reimbursement - State Reimbursement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</si>
  <si>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</si>
  <si>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</si>
  <si>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</si>
  <si>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</si>
  <si>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</si>
  <si>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</si>
  <si>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</si>
  <si>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</si>
  <si>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</si>
  <si>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</si>
  <si>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</si>
  <si>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</si>
  <si>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</si>
  <si>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</si>
  <si>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</si>
  <si>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</si>
  <si>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</si>
  <si>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Court-Related Revenues - Traffic Court - Filing Fees</t>
  </si>
  <si>
    <t>Court-Related Revenues - Traffic Court - Service Charges</t>
  </si>
  <si>
    <t>Court-Related Revenues - Traffic Court - Court Costs</t>
  </si>
  <si>
    <t>Other Charges for Services (Not Court-Related)</t>
  </si>
  <si>
    <t>Proprietary Non-Operating Sources - Capital Contributions from Private Source</t>
  </si>
  <si>
    <t>Local Fiscal Year Ended September 30, 2022</t>
  </si>
  <si>
    <t>Federal Grant - American Rescue Plan Act Funds</t>
  </si>
  <si>
    <t>State Shared Revenues - Transportation - County Fuel Tax (1 Cent Fuel Tax)</t>
  </si>
  <si>
    <t>Proceeds - Leases - Financial Agreements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</si>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</sst>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69"/>
      <c r="M3" s="70"/>
      <c r="N3" s="36"/>
      <c r="O3" s="37"/>
      <c r="P3" s="71" t="s">
        <v>269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270</v>
      </c>
      <c r="N4" s="35" t="s">
        <v>11</v>
      </c>
      <c r="O4" s="35" t="s">
        <v>271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272</v>
      </c>
      <c r="B5" s="26"/>
      <c r="C5" s="26"/>
      <c r="D5" s="27">
        <f>SUM(D6:D13)</f>
        <v>75531629</v>
      </c>
      <c r="E5" s="27">
        <f>SUM(E6:E13)</f>
        <v>119005410</v>
      </c>
      <c r="F5" s="27">
        <f>SUM(F6:F13)</f>
        <v>4045065</v>
      </c>
      <c r="G5" s="27">
        <f>SUM(G6:G13)</f>
        <v>62671513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261253617</v>
      </c>
      <c r="P5" s="33">
        <f>(O5/P$141)</f>
        <v>666.49221267248834</v>
      </c>
      <c r="Q5" s="6"/>
    </row>
    <row r="6" spans="1:134">
      <c r="A6" s="12"/>
      <c r="B6" s="25">
        <v>311</v>
      </c>
      <c r="C6" s="20" t="s">
        <v>3</v>
      </c>
      <c r="D6" s="47">
        <v>73605918</v>
      </c>
      <c r="E6" s="47">
        <v>97441184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171047102</v>
      </c>
      <c r="P6" s="48">
        <f>(O6/P$141)</f>
        <v>436.36357188959727</v>
      </c>
      <c r="Q6" s="9"/>
    </row>
    <row r="7" spans="1:134">
      <c r="A7" s="12"/>
      <c r="B7" s="25">
        <v>312.13</v>
      </c>
      <c r="C7" s="20" t="s">
        <v>273</v>
      </c>
      <c r="D7" s="47">
        <v>0</v>
      </c>
      <c r="E7" s="47">
        <v>4842624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0">SUM(D7:N7)</f>
        <v>4842624</v>
      </c>
      <c r="P7" s="48">
        <f>(O7/P$141)</f>
        <v>12.354168420569259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2453024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2453024</v>
      </c>
      <c r="P8" s="48">
        <f>(O8/P$141)</f>
        <v>6.2579856779503196</v>
      </c>
      <c r="Q8" s="9"/>
    </row>
    <row r="9" spans="1:134">
      <c r="A9" s="12"/>
      <c r="B9" s="25">
        <v>312.41000000000003</v>
      </c>
      <c r="C9" s="20" t="s">
        <v>274</v>
      </c>
      <c r="D9" s="47">
        <v>0</v>
      </c>
      <c r="E9" s="47">
        <v>11036720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11036720</v>
      </c>
      <c r="P9" s="48">
        <f>(O9/P$141)</f>
        <v>28.156119015365462</v>
      </c>
      <c r="Q9" s="9"/>
    </row>
    <row r="10" spans="1:134">
      <c r="A10" s="12"/>
      <c r="B10" s="25">
        <v>312.42</v>
      </c>
      <c r="C10" s="20" t="s">
        <v>275</v>
      </c>
      <c r="D10" s="47">
        <v>0</v>
      </c>
      <c r="E10" s="47">
        <v>3032560</v>
      </c>
      <c r="F10" s="47">
        <v>4045065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7077625</v>
      </c>
      <c r="P10" s="48">
        <f>(O10/P$141)</f>
        <v>18.055948854924832</v>
      </c>
      <c r="Q10" s="9"/>
    </row>
    <row r="11" spans="1:134">
      <c r="A11" s="12"/>
      <c r="B11" s="25">
        <v>312.63</v>
      </c>
      <c r="C11" s="20" t="s">
        <v>276</v>
      </c>
      <c r="D11" s="47">
        <v>0</v>
      </c>
      <c r="E11" s="47">
        <v>0</v>
      </c>
      <c r="F11" s="47">
        <v>0</v>
      </c>
      <c r="G11" s="47">
        <v>62671513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62671513</v>
      </c>
      <c r="P11" s="48">
        <f>(O11/P$141)</f>
        <v>159.88324238551161</v>
      </c>
      <c r="Q11" s="9"/>
    </row>
    <row r="12" spans="1:134">
      <c r="A12" s="12"/>
      <c r="B12" s="25">
        <v>315.10000000000002</v>
      </c>
      <c r="C12" s="20" t="s">
        <v>277</v>
      </c>
      <c r="D12" s="47">
        <v>1921661</v>
      </c>
      <c r="E12" s="47">
        <v>162118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2083779</v>
      </c>
      <c r="P12" s="48">
        <f>(O12/P$141)</f>
        <v>5.3159932956276164</v>
      </c>
      <c r="Q12" s="9"/>
    </row>
    <row r="13" spans="1:134">
      <c r="A13" s="12"/>
      <c r="B13" s="25">
        <v>316</v>
      </c>
      <c r="C13" s="20" t="s">
        <v>171</v>
      </c>
      <c r="D13" s="47">
        <v>4050</v>
      </c>
      <c r="E13" s="47">
        <v>37180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41230</v>
      </c>
      <c r="P13" s="48">
        <f>(O13/P$141)</f>
        <v>0.10518313294198983</v>
      </c>
      <c r="Q13" s="9"/>
    </row>
    <row r="14" spans="1:134" ht="15.75">
      <c r="A14" s="29" t="s">
        <v>17</v>
      </c>
      <c r="B14" s="30"/>
      <c r="C14" s="31"/>
      <c r="D14" s="32">
        <f>SUM(D15:D20)</f>
        <v>1475</v>
      </c>
      <c r="E14" s="32">
        <f>SUM(E15:E20)</f>
        <v>90900249</v>
      </c>
      <c r="F14" s="32">
        <f>SUM(F15:F20)</f>
        <v>1265097</v>
      </c>
      <c r="G14" s="32">
        <f>SUM(G15:G20)</f>
        <v>85250</v>
      </c>
      <c r="H14" s="32">
        <f>SUM(H15:H20)</f>
        <v>0</v>
      </c>
      <c r="I14" s="32">
        <f>SUM(I15:I20)</f>
        <v>12826889</v>
      </c>
      <c r="J14" s="32">
        <f>SUM(J15:J20)</f>
        <v>0</v>
      </c>
      <c r="K14" s="32">
        <f>SUM(K15:K20)</f>
        <v>0</v>
      </c>
      <c r="L14" s="32">
        <f>SUM(L15:L20)</f>
        <v>0</v>
      </c>
      <c r="M14" s="32">
        <f>SUM(M15:M20)</f>
        <v>0</v>
      </c>
      <c r="N14" s="32">
        <f>SUM(N15:N20)</f>
        <v>0</v>
      </c>
      <c r="O14" s="45">
        <f>SUM(D14:N14)</f>
        <v>105078960</v>
      </c>
      <c r="P14" s="46">
        <f>(O14/P$141)</f>
        <v>268.07019692180529</v>
      </c>
      <c r="Q14" s="10"/>
    </row>
    <row r="15" spans="1:134">
      <c r="A15" s="12"/>
      <c r="B15" s="25">
        <v>322</v>
      </c>
      <c r="C15" s="20" t="s">
        <v>278</v>
      </c>
      <c r="D15" s="47">
        <v>0</v>
      </c>
      <c r="E15" s="47">
        <v>7094061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7094061</v>
      </c>
      <c r="P15" s="48">
        <f>(O15/P$141)</f>
        <v>18.097879244763167</v>
      </c>
      <c r="Q15" s="9"/>
    </row>
    <row r="16" spans="1:134">
      <c r="A16" s="12"/>
      <c r="B16" s="25">
        <v>324.31</v>
      </c>
      <c r="C16" s="20" t="s">
        <v>21</v>
      </c>
      <c r="D16" s="47">
        <v>0</v>
      </c>
      <c r="E16" s="47">
        <v>8461350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0" si="1">SUM(D16:N16)</f>
        <v>8461350</v>
      </c>
      <c r="P16" s="48">
        <f>(O16/P$141)</f>
        <v>21.586012658712239</v>
      </c>
      <c r="Q16" s="9"/>
    </row>
    <row r="17" spans="1:17">
      <c r="A17" s="12"/>
      <c r="B17" s="25">
        <v>324.32</v>
      </c>
      <c r="C17" s="20" t="s">
        <v>22</v>
      </c>
      <c r="D17" s="47">
        <v>0</v>
      </c>
      <c r="E17" s="47">
        <v>892070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892070</v>
      </c>
      <c r="P17" s="48">
        <f>(O17/P$141)</f>
        <v>2.2757874703749907</v>
      </c>
      <c r="Q17" s="9"/>
    </row>
    <row r="18" spans="1:17">
      <c r="A18" s="12"/>
      <c r="B18" s="25">
        <v>325.10000000000002</v>
      </c>
      <c r="C18" s="20" t="s">
        <v>23</v>
      </c>
      <c r="D18" s="47">
        <v>0</v>
      </c>
      <c r="E18" s="47">
        <v>4383923</v>
      </c>
      <c r="F18" s="47">
        <v>1265097</v>
      </c>
      <c r="G18" s="47">
        <v>85250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5734270</v>
      </c>
      <c r="P18" s="48">
        <f>(O18/P$141)</f>
        <v>14.628874211381616</v>
      </c>
      <c r="Q18" s="9"/>
    </row>
    <row r="19" spans="1:17">
      <c r="A19" s="12"/>
      <c r="B19" s="25">
        <v>325.2</v>
      </c>
      <c r="C19" s="20" t="s">
        <v>24</v>
      </c>
      <c r="D19" s="47">
        <v>0</v>
      </c>
      <c r="E19" s="47">
        <v>69541840</v>
      </c>
      <c r="F19" s="47">
        <v>0</v>
      </c>
      <c r="G19" s="47">
        <v>0</v>
      </c>
      <c r="H19" s="47">
        <v>0</v>
      </c>
      <c r="I19" s="47">
        <v>12813789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82355629</v>
      </c>
      <c r="P19" s="48">
        <f>(O19/P$141)</f>
        <v>210.10000178579173</v>
      </c>
      <c r="Q19" s="9"/>
    </row>
    <row r="20" spans="1:17">
      <c r="A20" s="12"/>
      <c r="B20" s="25">
        <v>329.5</v>
      </c>
      <c r="C20" s="20" t="s">
        <v>279</v>
      </c>
      <c r="D20" s="47">
        <v>1475</v>
      </c>
      <c r="E20" s="47">
        <v>527005</v>
      </c>
      <c r="F20" s="47">
        <v>0</v>
      </c>
      <c r="G20" s="47">
        <v>0</v>
      </c>
      <c r="H20" s="47">
        <v>0</v>
      </c>
      <c r="I20" s="47">
        <v>13100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541580</v>
      </c>
      <c r="P20" s="48">
        <f>(O20/P$141)</f>
        <v>1.3816415507815389</v>
      </c>
      <c r="Q20" s="9"/>
    </row>
    <row r="21" spans="1:17" ht="15.75">
      <c r="A21" s="29" t="s">
        <v>280</v>
      </c>
      <c r="B21" s="30"/>
      <c r="C21" s="31"/>
      <c r="D21" s="32">
        <f>SUM(D22:D61)</f>
        <v>57340182</v>
      </c>
      <c r="E21" s="32">
        <f>SUM(E22:E61)</f>
        <v>28098571</v>
      </c>
      <c r="F21" s="32">
        <f>SUM(F22:F61)</f>
        <v>0</v>
      </c>
      <c r="G21" s="32">
        <f>SUM(G22:G61)</f>
        <v>0</v>
      </c>
      <c r="H21" s="32">
        <f>SUM(H22:H61)</f>
        <v>0</v>
      </c>
      <c r="I21" s="32">
        <f>SUM(I22:I61)</f>
        <v>2767335</v>
      </c>
      <c r="J21" s="32">
        <f>SUM(J22:J61)</f>
        <v>0</v>
      </c>
      <c r="K21" s="32">
        <f>SUM(K22:K61)</f>
        <v>0</v>
      </c>
      <c r="L21" s="32">
        <f>SUM(L22:L61)</f>
        <v>0</v>
      </c>
      <c r="M21" s="32">
        <f>SUM(M22:M61)</f>
        <v>0</v>
      </c>
      <c r="N21" s="32">
        <f>SUM(N22:N61)</f>
        <v>117154</v>
      </c>
      <c r="O21" s="45">
        <f>SUM(D21:N21)</f>
        <v>88323242</v>
      </c>
      <c r="P21" s="46">
        <f>(O21/P$141)</f>
        <v>225.3241645683614</v>
      </c>
      <c r="Q21" s="10"/>
    </row>
    <row r="22" spans="1:17">
      <c r="A22" s="12"/>
      <c r="B22" s="25">
        <v>331.1</v>
      </c>
      <c r="C22" s="20" t="s">
        <v>153</v>
      </c>
      <c r="D22" s="47">
        <v>11906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>SUM(D22:N22)</f>
        <v>11906</v>
      </c>
      <c r="P22" s="48">
        <f>(O22/P$141)</f>
        <v>3.0373766209248872E-2</v>
      </c>
      <c r="Q22" s="9"/>
    </row>
    <row r="23" spans="1:17">
      <c r="A23" s="12"/>
      <c r="B23" s="25">
        <v>331.2</v>
      </c>
      <c r="C23" s="20" t="s">
        <v>26</v>
      </c>
      <c r="D23" s="47">
        <v>118640</v>
      </c>
      <c r="E23" s="47">
        <v>764111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882751</v>
      </c>
      <c r="P23" s="48">
        <f>(O23/P$141)</f>
        <v>2.2520134801764362</v>
      </c>
      <c r="Q23" s="9"/>
    </row>
    <row r="24" spans="1:17">
      <c r="A24" s="12"/>
      <c r="B24" s="25">
        <v>331.31</v>
      </c>
      <c r="C24" s="20" t="s">
        <v>31</v>
      </c>
      <c r="D24" s="47">
        <v>0</v>
      </c>
      <c r="E24" s="47">
        <v>11200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ref="O24:O49" si="2">SUM(D24:N24)</f>
        <v>11200</v>
      </c>
      <c r="P24" s="48">
        <f>(O24/P$141)</f>
        <v>2.8572667692221346E-2</v>
      </c>
      <c r="Q24" s="9"/>
    </row>
    <row r="25" spans="1:17">
      <c r="A25" s="12"/>
      <c r="B25" s="25">
        <v>331.41</v>
      </c>
      <c r="C25" s="20" t="s">
        <v>142</v>
      </c>
      <c r="D25" s="47">
        <v>0</v>
      </c>
      <c r="E25" s="47">
        <v>53071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53071</v>
      </c>
      <c r="P25" s="48">
        <f>(O25/P$141)</f>
        <v>0.13539107563338207</v>
      </c>
      <c r="Q25" s="9"/>
    </row>
    <row r="26" spans="1:17">
      <c r="A26" s="12"/>
      <c r="B26" s="25">
        <v>331.49</v>
      </c>
      <c r="C26" s="20" t="s">
        <v>32</v>
      </c>
      <c r="D26" s="47">
        <v>0</v>
      </c>
      <c r="E26" s="47">
        <v>578454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578454</v>
      </c>
      <c r="P26" s="48">
        <f>(O26/P$141)</f>
        <v>1.4757119568960899</v>
      </c>
      <c r="Q26" s="9"/>
    </row>
    <row r="27" spans="1:17">
      <c r="A27" s="12"/>
      <c r="B27" s="25">
        <v>331.5</v>
      </c>
      <c r="C27" s="20" t="s">
        <v>28</v>
      </c>
      <c r="D27" s="47">
        <v>1329667</v>
      </c>
      <c r="E27" s="47">
        <v>112684</v>
      </c>
      <c r="F27" s="47">
        <v>0</v>
      </c>
      <c r="G27" s="47">
        <v>0</v>
      </c>
      <c r="H27" s="47">
        <v>0</v>
      </c>
      <c r="I27" s="47">
        <v>126832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1569183</v>
      </c>
      <c r="P27" s="48">
        <f>(O27/P$141)</f>
        <v>4.0031914649359797</v>
      </c>
      <c r="Q27" s="9"/>
    </row>
    <row r="28" spans="1:17">
      <c r="A28" s="12"/>
      <c r="B28" s="25">
        <v>331.51</v>
      </c>
      <c r="C28" s="20" t="s">
        <v>291</v>
      </c>
      <c r="D28" s="47">
        <v>255863</v>
      </c>
      <c r="E28" s="47">
        <v>6728899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6984762</v>
      </c>
      <c r="P28" s="48">
        <f>(O28/P$141)</f>
        <v>17.819043172790657</v>
      </c>
      <c r="Q28" s="9"/>
    </row>
    <row r="29" spans="1:17">
      <c r="A29" s="12"/>
      <c r="B29" s="25">
        <v>331.69</v>
      </c>
      <c r="C29" s="20" t="s">
        <v>33</v>
      </c>
      <c r="D29" s="47">
        <v>479574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479574</v>
      </c>
      <c r="P29" s="48">
        <f>(O29/P$141)</f>
        <v>1.2234561192704785</v>
      </c>
      <c r="Q29" s="9"/>
    </row>
    <row r="30" spans="1:17">
      <c r="A30" s="12"/>
      <c r="B30" s="25">
        <v>331.82</v>
      </c>
      <c r="C30" s="20" t="s">
        <v>266</v>
      </c>
      <c r="D30" s="47">
        <v>337323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337323</v>
      </c>
      <c r="P30" s="48">
        <f>(O30/P$141)</f>
        <v>0.86055517713778407</v>
      </c>
      <c r="Q30" s="9"/>
    </row>
    <row r="31" spans="1:17">
      <c r="A31" s="12"/>
      <c r="B31" s="25">
        <v>332</v>
      </c>
      <c r="C31" s="20" t="s">
        <v>263</v>
      </c>
      <c r="D31" s="47">
        <v>4651378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4651378</v>
      </c>
      <c r="P31" s="48">
        <f>(O31/P$141)</f>
        <v>11.866274812938316</v>
      </c>
      <c r="Q31" s="9"/>
    </row>
    <row r="32" spans="1:17">
      <c r="A32" s="12"/>
      <c r="B32" s="25">
        <v>333</v>
      </c>
      <c r="C32" s="20" t="s">
        <v>4</v>
      </c>
      <c r="D32" s="47">
        <v>42667</v>
      </c>
      <c r="E32" s="47">
        <v>812136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854803</v>
      </c>
      <c r="P32" s="48">
        <f>(O32/P$141)</f>
        <v>2.1807144697601681</v>
      </c>
      <c r="Q32" s="9"/>
    </row>
    <row r="33" spans="1:17">
      <c r="A33" s="12"/>
      <c r="B33" s="25">
        <v>334.1</v>
      </c>
      <c r="C33" s="20" t="s">
        <v>232</v>
      </c>
      <c r="D33" s="47">
        <v>48000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48000</v>
      </c>
      <c r="P33" s="48">
        <f>(O33/P$141)</f>
        <v>0.12245429010952005</v>
      </c>
      <c r="Q33" s="9"/>
    </row>
    <row r="34" spans="1:17">
      <c r="A34" s="12"/>
      <c r="B34" s="25">
        <v>334.2</v>
      </c>
      <c r="C34" s="20" t="s">
        <v>30</v>
      </c>
      <c r="D34" s="47">
        <v>108215</v>
      </c>
      <c r="E34" s="47">
        <v>47561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155776</v>
      </c>
      <c r="P34" s="48">
        <f>(O34/P$141)</f>
        <v>0.39740498950209574</v>
      </c>
      <c r="Q34" s="9"/>
    </row>
    <row r="35" spans="1:17">
      <c r="A35" s="12"/>
      <c r="B35" s="25">
        <v>334.31</v>
      </c>
      <c r="C35" s="20" t="s">
        <v>34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1979917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1979917</v>
      </c>
      <c r="P35" s="48">
        <f>(O35/P$141)</f>
        <v>5.051027723141055</v>
      </c>
      <c r="Q35" s="9"/>
    </row>
    <row r="36" spans="1:17">
      <c r="A36" s="12"/>
      <c r="B36" s="25">
        <v>334.39</v>
      </c>
      <c r="C36" s="20" t="s">
        <v>36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177346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177346</v>
      </c>
      <c r="P36" s="48">
        <f>(O36/P$141)</f>
        <v>0.45243288612006133</v>
      </c>
      <c r="Q36" s="9"/>
    </row>
    <row r="37" spans="1:17">
      <c r="A37" s="12"/>
      <c r="B37" s="25">
        <v>334.41</v>
      </c>
      <c r="C37" s="20" t="s">
        <v>37</v>
      </c>
      <c r="D37" s="47">
        <v>0</v>
      </c>
      <c r="E37" s="47">
        <v>1647072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1647072</v>
      </c>
      <c r="P37" s="48">
        <f>(O37/P$141)</f>
        <v>4.201896510818071</v>
      </c>
      <c r="Q37" s="9"/>
    </row>
    <row r="38" spans="1:17">
      <c r="A38" s="12"/>
      <c r="B38" s="25">
        <v>334.49</v>
      </c>
      <c r="C38" s="20" t="s">
        <v>38</v>
      </c>
      <c r="D38" s="47">
        <v>0</v>
      </c>
      <c r="E38" s="47">
        <v>-59309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-59309</v>
      </c>
      <c r="P38" s="48">
        <f>(O38/P$141)</f>
        <v>-0.15130503108553178</v>
      </c>
      <c r="Q38" s="9"/>
    </row>
    <row r="39" spans="1:17">
      <c r="A39" s="12"/>
      <c r="B39" s="25">
        <v>334.5</v>
      </c>
      <c r="C39" s="20" t="s">
        <v>39</v>
      </c>
      <c r="D39" s="47">
        <v>366297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117154</v>
      </c>
      <c r="O39" s="47">
        <f t="shared" si="2"/>
        <v>483451</v>
      </c>
      <c r="P39" s="48">
        <f>(O39/P$141)</f>
        <v>1.2333468543278663</v>
      </c>
      <c r="Q39" s="9"/>
    </row>
    <row r="40" spans="1:17">
      <c r="A40" s="12"/>
      <c r="B40" s="25">
        <v>334.7</v>
      </c>
      <c r="C40" s="20" t="s">
        <v>40</v>
      </c>
      <c r="D40" s="47">
        <v>188953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188953</v>
      </c>
      <c r="P40" s="48">
        <f>(O40/P$141)</f>
        <v>0.48204386414716965</v>
      </c>
      <c r="Q40" s="9"/>
    </row>
    <row r="41" spans="1:17">
      <c r="A41" s="12"/>
      <c r="B41" s="25">
        <v>335.12099999999998</v>
      </c>
      <c r="C41" s="20" t="s">
        <v>281</v>
      </c>
      <c r="D41" s="47">
        <v>14090227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14090227</v>
      </c>
      <c r="P41" s="48">
        <f>(O41/P$141)</f>
        <v>35.946015515979006</v>
      </c>
      <c r="Q41" s="9"/>
    </row>
    <row r="42" spans="1:17">
      <c r="A42" s="12"/>
      <c r="B42" s="25">
        <v>335.13</v>
      </c>
      <c r="C42" s="20" t="s">
        <v>174</v>
      </c>
      <c r="D42" s="47">
        <v>84174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84174</v>
      </c>
      <c r="P42" s="48">
        <f>(O42/P$141)</f>
        <v>0.2147389044933071</v>
      </c>
      <c r="Q42" s="9"/>
    </row>
    <row r="43" spans="1:17">
      <c r="A43" s="12"/>
      <c r="B43" s="25">
        <v>335.14</v>
      </c>
      <c r="C43" s="20" t="s">
        <v>175</v>
      </c>
      <c r="D43" s="47">
        <v>190494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190494</v>
      </c>
      <c r="P43" s="48">
        <f>(O43/P$141)</f>
        <v>0.48597515708589401</v>
      </c>
      <c r="Q43" s="9"/>
    </row>
    <row r="44" spans="1:17">
      <c r="A44" s="12"/>
      <c r="B44" s="25">
        <v>335.15</v>
      </c>
      <c r="C44" s="20" t="s">
        <v>176</v>
      </c>
      <c r="D44" s="47">
        <v>118355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118355</v>
      </c>
      <c r="P44" s="48">
        <f>(O44/P$141)</f>
        <v>0.30193911470650514</v>
      </c>
      <c r="Q44" s="9"/>
    </row>
    <row r="45" spans="1:17">
      <c r="A45" s="12"/>
      <c r="B45" s="25">
        <v>335.16</v>
      </c>
      <c r="C45" s="20" t="s">
        <v>282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446500</v>
      </c>
      <c r="P45" s="48">
        <f>(O45/P$141)</f>
        <v>1.1390800111229313</v>
      </c>
      <c r="Q45" s="9"/>
    </row>
    <row r="46" spans="1:17">
      <c r="A46" s="12"/>
      <c r="B46" s="25">
        <v>335.17</v>
      </c>
      <c r="C46" s="20" t="s">
        <v>178</v>
      </c>
      <c r="D46" s="47">
        <v>141047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141047</v>
      </c>
      <c r="P46" s="48">
        <f>(O46/P$141)</f>
        <v>0.35982938035578071</v>
      </c>
      <c r="Q46" s="9"/>
    </row>
    <row r="47" spans="1:17">
      <c r="A47" s="12"/>
      <c r="B47" s="25">
        <v>335.18</v>
      </c>
      <c r="C47" s="20" t="s">
        <v>283</v>
      </c>
      <c r="D47" s="47">
        <v>33492227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33492227</v>
      </c>
      <c r="P47" s="48">
        <f>(O47/P$141)</f>
        <v>85.443060030664597</v>
      </c>
      <c r="Q47" s="9"/>
    </row>
    <row r="48" spans="1:17">
      <c r="A48" s="12"/>
      <c r="B48" s="25">
        <v>335.21</v>
      </c>
      <c r="C48" s="20" t="s">
        <v>48</v>
      </c>
      <c r="D48" s="47">
        <v>0</v>
      </c>
      <c r="E48" s="47">
        <v>72665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72665</v>
      </c>
      <c r="P48" s="48">
        <f>(O48/P$141)</f>
        <v>0.18537793730850571</v>
      </c>
      <c r="Q48" s="9"/>
    </row>
    <row r="49" spans="1:17">
      <c r="A49" s="12"/>
      <c r="B49" s="25">
        <v>335.22</v>
      </c>
      <c r="C49" s="20" t="s">
        <v>160</v>
      </c>
      <c r="D49" s="47">
        <v>0</v>
      </c>
      <c r="E49" s="47">
        <v>1915445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1915445</v>
      </c>
      <c r="P49" s="48">
        <f>(O49/P$141)</f>
        <v>4.8865512024756175</v>
      </c>
      <c r="Q49" s="9"/>
    </row>
    <row r="50" spans="1:17">
      <c r="A50" s="12"/>
      <c r="B50" s="25">
        <v>335.43</v>
      </c>
      <c r="C50" s="20" t="s">
        <v>284</v>
      </c>
      <c r="D50" s="47">
        <v>0</v>
      </c>
      <c r="E50" s="47">
        <v>5094699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61" si="3">SUM(D50:N50)</f>
        <v>5094699</v>
      </c>
      <c r="P50" s="48">
        <f>(O50/P$141)</f>
        <v>12.997244778472536</v>
      </c>
      <c r="Q50" s="9"/>
    </row>
    <row r="51" spans="1:17">
      <c r="A51" s="12"/>
      <c r="B51" s="25">
        <v>335.44</v>
      </c>
      <c r="C51" s="20" t="s">
        <v>292</v>
      </c>
      <c r="D51" s="47">
        <v>0</v>
      </c>
      <c r="E51" s="47">
        <v>2235814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3"/>
        <v>2235814</v>
      </c>
      <c r="P51" s="48">
        <f>(O51/P$141)</f>
        <v>5.7038545038943012</v>
      </c>
      <c r="Q51" s="9"/>
    </row>
    <row r="52" spans="1:17">
      <c r="A52" s="12"/>
      <c r="B52" s="25">
        <v>335.5</v>
      </c>
      <c r="C52" s="20" t="s">
        <v>50</v>
      </c>
      <c r="D52" s="47">
        <v>0</v>
      </c>
      <c r="E52" s="47">
        <v>3367597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3"/>
        <v>3367597</v>
      </c>
      <c r="P52" s="48">
        <f>(O52/P$141)</f>
        <v>8.5911812502072795</v>
      </c>
      <c r="Q52" s="9"/>
    </row>
    <row r="53" spans="1:17">
      <c r="A53" s="12"/>
      <c r="B53" s="25">
        <v>335.69</v>
      </c>
      <c r="C53" s="20" t="s">
        <v>51</v>
      </c>
      <c r="D53" s="47">
        <v>5472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3"/>
        <v>5472</v>
      </c>
      <c r="P53" s="48">
        <f>(O53/P$141)</f>
        <v>1.3959789072485287E-2</v>
      </c>
      <c r="Q53" s="9"/>
    </row>
    <row r="54" spans="1:17">
      <c r="A54" s="12"/>
      <c r="B54" s="25">
        <v>335.7</v>
      </c>
      <c r="C54" s="20" t="s">
        <v>52</v>
      </c>
      <c r="D54" s="47">
        <v>6094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3"/>
        <v>6094</v>
      </c>
      <c r="P54" s="48">
        <f>(O54/P$141)</f>
        <v>1.554659258182115E-2</v>
      </c>
      <c r="Q54" s="9"/>
    </row>
    <row r="55" spans="1:17">
      <c r="A55" s="12"/>
      <c r="B55" s="25">
        <v>335.9</v>
      </c>
      <c r="C55" s="20" t="s">
        <v>249</v>
      </c>
      <c r="D55" s="47">
        <v>386937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3"/>
        <v>386937</v>
      </c>
      <c r="P55" s="48">
        <f>(O55/P$141)</f>
        <v>0.9871269927522367</v>
      </c>
      <c r="Q55" s="9"/>
    </row>
    <row r="56" spans="1:17">
      <c r="A56" s="12"/>
      <c r="B56" s="25">
        <v>337.1</v>
      </c>
      <c r="C56" s="20" t="s">
        <v>224</v>
      </c>
      <c r="D56" s="47">
        <v>48842</v>
      </c>
      <c r="E56" s="47">
        <v>208858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257700</v>
      </c>
      <c r="P56" s="48">
        <f>(O56/P$141)</f>
        <v>0.65742647002548582</v>
      </c>
      <c r="Q56" s="9"/>
    </row>
    <row r="57" spans="1:17">
      <c r="A57" s="12"/>
      <c r="B57" s="25">
        <v>337.2</v>
      </c>
      <c r="C57" s="20" t="s">
        <v>54</v>
      </c>
      <c r="D57" s="47">
        <v>18802</v>
      </c>
      <c r="E57" s="47">
        <v>3973040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3991842</v>
      </c>
      <c r="P57" s="48">
        <f>(O57/P$141)</f>
        <v>10.183712048736808</v>
      </c>
      <c r="Q57" s="9"/>
    </row>
    <row r="58" spans="1:17">
      <c r="A58" s="12"/>
      <c r="B58" s="25">
        <v>337.3</v>
      </c>
      <c r="C58" s="20" t="s">
        <v>55</v>
      </c>
      <c r="D58" s="47">
        <v>11208</v>
      </c>
      <c r="E58" s="47">
        <v>383046</v>
      </c>
      <c r="F58" s="47">
        <v>0</v>
      </c>
      <c r="G58" s="47">
        <v>0</v>
      </c>
      <c r="H58" s="47">
        <v>0</v>
      </c>
      <c r="I58" s="47">
        <v>483240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877494</v>
      </c>
      <c r="P58" s="48">
        <f>(O58/P$141)</f>
        <v>2.2386021842783999</v>
      </c>
      <c r="Q58" s="9"/>
    </row>
    <row r="59" spans="1:17">
      <c r="A59" s="12"/>
      <c r="B59" s="25">
        <v>337.5</v>
      </c>
      <c r="C59" s="20" t="s">
        <v>57</v>
      </c>
      <c r="D59" s="47">
        <v>190616</v>
      </c>
      <c r="E59" s="47">
        <v>151528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342144</v>
      </c>
      <c r="P59" s="48">
        <f>(O59/P$141)</f>
        <v>0.87285417990065894</v>
      </c>
      <c r="Q59" s="9"/>
    </row>
    <row r="60" spans="1:17">
      <c r="A60" s="12"/>
      <c r="B60" s="25">
        <v>337.7</v>
      </c>
      <c r="C60" s="20" t="s">
        <v>58</v>
      </c>
      <c r="D60" s="47">
        <v>50000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50000</v>
      </c>
      <c r="P60" s="48">
        <f>(O60/P$141)</f>
        <v>0.12755655219741671</v>
      </c>
      <c r="Q60" s="9"/>
    </row>
    <row r="61" spans="1:17">
      <c r="A61" s="12"/>
      <c r="B61" s="25">
        <v>337.9</v>
      </c>
      <c r="C61" s="20" t="s">
        <v>258</v>
      </c>
      <c r="D61" s="47">
        <v>120704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120704</v>
      </c>
      <c r="P61" s="48">
        <f>(O61/P$141)</f>
        <v>0.30793172152873977</v>
      </c>
      <c r="Q61" s="9"/>
    </row>
    <row r="62" spans="1:17" ht="15.75">
      <c r="A62" s="29" t="s">
        <v>63</v>
      </c>
      <c r="B62" s="30"/>
      <c r="C62" s="31"/>
      <c r="D62" s="32">
        <f>SUM(D63:D114)</f>
        <v>51630048</v>
      </c>
      <c r="E62" s="32">
        <f>SUM(E63:E114)</f>
        <v>9175039</v>
      </c>
      <c r="F62" s="32">
        <f>SUM(F63:F114)</f>
        <v>0</v>
      </c>
      <c r="G62" s="32">
        <f>SUM(G63:G114)</f>
        <v>0</v>
      </c>
      <c r="H62" s="32">
        <f>SUM(H63:H114)</f>
        <v>0</v>
      </c>
      <c r="I62" s="32">
        <f>SUM(I63:I114)</f>
        <v>44930542</v>
      </c>
      <c r="J62" s="32">
        <f>SUM(J63:J114)</f>
        <v>43248021</v>
      </c>
      <c r="K62" s="32">
        <f>SUM(K63:K114)</f>
        <v>0</v>
      </c>
      <c r="L62" s="32">
        <f>SUM(L63:L114)</f>
        <v>0</v>
      </c>
      <c r="M62" s="32">
        <f>SUM(M63:M114)</f>
        <v>430306274</v>
      </c>
      <c r="N62" s="32">
        <f>SUM(N63:N114)</f>
        <v>0</v>
      </c>
      <c r="O62" s="32">
        <f>SUM(D62:N62)</f>
        <v>579289924</v>
      </c>
      <c r="P62" s="46">
        <f>(O62/P$141)</f>
        <v>1477.8445085628714</v>
      </c>
      <c r="Q62" s="10"/>
    </row>
    <row r="63" spans="1:17">
      <c r="A63" s="12"/>
      <c r="B63" s="25">
        <v>341.1</v>
      </c>
      <c r="C63" s="20" t="s">
        <v>180</v>
      </c>
      <c r="D63" s="47">
        <v>2286722</v>
      </c>
      <c r="E63" s="47">
        <v>1350575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>SUM(D63:N63)</f>
        <v>3637297</v>
      </c>
      <c r="P63" s="48">
        <f>(O63/P$141)</f>
        <v>9.2792212927601447</v>
      </c>
      <c r="Q63" s="9"/>
    </row>
    <row r="64" spans="1:17">
      <c r="A64" s="12"/>
      <c r="B64" s="25">
        <v>341.16</v>
      </c>
      <c r="C64" s="20" t="s">
        <v>181</v>
      </c>
      <c r="D64" s="47">
        <v>762855</v>
      </c>
      <c r="E64" s="47">
        <v>298286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114" si="4">SUM(D64:N64)</f>
        <v>1061141</v>
      </c>
      <c r="P64" s="48">
        <f>(O64/P$141)</f>
        <v>2.7071097471063794</v>
      </c>
      <c r="Q64" s="9"/>
    </row>
    <row r="65" spans="1:17">
      <c r="A65" s="12"/>
      <c r="B65" s="25">
        <v>341.2</v>
      </c>
      <c r="C65" s="20" t="s">
        <v>182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43248021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43248021</v>
      </c>
      <c r="P65" s="48">
        <f>(O65/P$141)</f>
        <v>110.33136896242949</v>
      </c>
      <c r="Q65" s="9"/>
    </row>
    <row r="66" spans="1:17">
      <c r="A66" s="12"/>
      <c r="B66" s="25">
        <v>341.51</v>
      </c>
      <c r="C66" s="20" t="s">
        <v>183</v>
      </c>
      <c r="D66" s="47">
        <v>6916463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6916463</v>
      </c>
      <c r="P66" s="48">
        <f>(O66/P$141)</f>
        <v>17.64480347362003</v>
      </c>
      <c r="Q66" s="9"/>
    </row>
    <row r="67" spans="1:17">
      <c r="A67" s="12"/>
      <c r="B67" s="25">
        <v>341.53</v>
      </c>
      <c r="C67" s="20" t="s">
        <v>184</v>
      </c>
      <c r="D67" s="47">
        <v>4817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4817</v>
      </c>
      <c r="P67" s="48">
        <f>(O67/P$141)</f>
        <v>1.2288798238699127E-2</v>
      </c>
      <c r="Q67" s="9"/>
    </row>
    <row r="68" spans="1:17">
      <c r="A68" s="12"/>
      <c r="B68" s="25">
        <v>341.55</v>
      </c>
      <c r="C68" s="20" t="s">
        <v>185</v>
      </c>
      <c r="D68" s="47">
        <v>77726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77726</v>
      </c>
      <c r="P68" s="48">
        <f>(O68/P$141)</f>
        <v>0.19828921152192824</v>
      </c>
      <c r="Q68" s="9"/>
    </row>
    <row r="69" spans="1:17">
      <c r="A69" s="12"/>
      <c r="B69" s="25">
        <v>341.56</v>
      </c>
      <c r="C69" s="20" t="s">
        <v>186</v>
      </c>
      <c r="D69" s="47">
        <v>1268700</v>
      </c>
      <c r="E69" s="47">
        <v>5449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1274149</v>
      </c>
      <c r="P69" s="48">
        <f>(O69/P$141)</f>
        <v>3.2505210685157264</v>
      </c>
      <c r="Q69" s="9"/>
    </row>
    <row r="70" spans="1:17">
      <c r="A70" s="12"/>
      <c r="B70" s="25">
        <v>341.9</v>
      </c>
      <c r="C70" s="20" t="s">
        <v>187</v>
      </c>
      <c r="D70" s="47">
        <v>1929643</v>
      </c>
      <c r="E70" s="47">
        <v>250339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374754674</v>
      </c>
      <c r="N70" s="47">
        <v>0</v>
      </c>
      <c r="O70" s="47">
        <f t="shared" si="4"/>
        <v>376934656</v>
      </c>
      <c r="P70" s="48">
        <f>(O70/P$141)</f>
        <v>961.60970246158638</v>
      </c>
      <c r="Q70" s="9"/>
    </row>
    <row r="71" spans="1:17">
      <c r="A71" s="12"/>
      <c r="B71" s="25">
        <v>342.1</v>
      </c>
      <c r="C71" s="20" t="s">
        <v>74</v>
      </c>
      <c r="D71" s="47">
        <v>0</v>
      </c>
      <c r="E71" s="47">
        <v>2265000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2265000</v>
      </c>
      <c r="P71" s="48">
        <f>(O71/P$141)</f>
        <v>5.7783118145429775</v>
      </c>
      <c r="Q71" s="9"/>
    </row>
    <row r="72" spans="1:17">
      <c r="A72" s="12"/>
      <c r="B72" s="25">
        <v>342.2</v>
      </c>
      <c r="C72" s="20" t="s">
        <v>75</v>
      </c>
      <c r="D72" s="47">
        <v>0</v>
      </c>
      <c r="E72" s="47">
        <v>12078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12078</v>
      </c>
      <c r="P72" s="48">
        <f>(O72/P$141)</f>
        <v>3.0812560748807984E-2</v>
      </c>
      <c r="Q72" s="9"/>
    </row>
    <row r="73" spans="1:17">
      <c r="A73" s="12"/>
      <c r="B73" s="25">
        <v>342.3</v>
      </c>
      <c r="C73" s="20" t="s">
        <v>76</v>
      </c>
      <c r="D73" s="47">
        <v>2806583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4097417</v>
      </c>
      <c r="N73" s="47">
        <v>0</v>
      </c>
      <c r="O73" s="47">
        <f t="shared" si="4"/>
        <v>6904000</v>
      </c>
      <c r="P73" s="48">
        <f>(O73/P$141)</f>
        <v>17.613008727419302</v>
      </c>
      <c r="Q73" s="9"/>
    </row>
    <row r="74" spans="1:17">
      <c r="A74" s="12"/>
      <c r="B74" s="25">
        <v>342.5</v>
      </c>
      <c r="C74" s="20" t="s">
        <v>78</v>
      </c>
      <c r="D74" s="47">
        <v>0</v>
      </c>
      <c r="E74" s="47">
        <v>9457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9457</v>
      </c>
      <c r="P74" s="48">
        <f>(O74/P$141)</f>
        <v>2.4126046282619398E-2</v>
      </c>
      <c r="Q74" s="9"/>
    </row>
    <row r="75" spans="1:17">
      <c r="A75" s="12"/>
      <c r="B75" s="25">
        <v>342.6</v>
      </c>
      <c r="C75" s="20" t="s">
        <v>79</v>
      </c>
      <c r="D75" s="47">
        <v>28749937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28749937</v>
      </c>
      <c r="P75" s="48">
        <f>(O75/P$141)</f>
        <v>73.344856792258852</v>
      </c>
      <c r="Q75" s="9"/>
    </row>
    <row r="76" spans="1:17">
      <c r="A76" s="12"/>
      <c r="B76" s="25">
        <v>342.9</v>
      </c>
      <c r="C76" s="20" t="s">
        <v>80</v>
      </c>
      <c r="D76" s="47">
        <v>633256</v>
      </c>
      <c r="E76" s="47">
        <v>1167572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1800828</v>
      </c>
      <c r="P76" s="48">
        <f>(O76/P$141)</f>
        <v>4.5941482156113915</v>
      </c>
      <c r="Q76" s="9"/>
    </row>
    <row r="77" spans="1:17">
      <c r="A77" s="12"/>
      <c r="B77" s="25">
        <v>343.3</v>
      </c>
      <c r="C77" s="20" t="s">
        <v>81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20477427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20477427</v>
      </c>
      <c r="P77" s="48">
        <f>(O77/P$141)</f>
        <v>52.240599719885815</v>
      </c>
      <c r="Q77" s="9"/>
    </row>
    <row r="78" spans="1:17">
      <c r="A78" s="12"/>
      <c r="B78" s="25">
        <v>343.4</v>
      </c>
      <c r="C78" s="20" t="s">
        <v>82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4407977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4407977</v>
      </c>
      <c r="P78" s="48">
        <f>(O78/P$141)</f>
        <v>11.245326965710248</v>
      </c>
      <c r="Q78" s="9"/>
    </row>
    <row r="79" spans="1:17">
      <c r="A79" s="12"/>
      <c r="B79" s="25">
        <v>343.5</v>
      </c>
      <c r="C79" s="20" t="s">
        <v>83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20011785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20011785</v>
      </c>
      <c r="P79" s="48">
        <f>(O79/P$141)</f>
        <v>51.052685958319621</v>
      </c>
      <c r="Q79" s="9"/>
    </row>
    <row r="80" spans="1:17">
      <c r="A80" s="12"/>
      <c r="B80" s="25">
        <v>343.6</v>
      </c>
      <c r="C80" s="20" t="s">
        <v>84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33353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33353</v>
      </c>
      <c r="P80" s="48">
        <f>(O80/P$141)</f>
        <v>8.5087873708808798E-2</v>
      </c>
      <c r="Q80" s="9"/>
    </row>
    <row r="81" spans="1:17">
      <c r="A81" s="12"/>
      <c r="B81" s="25">
        <v>343.9</v>
      </c>
      <c r="C81" s="20" t="s">
        <v>188</v>
      </c>
      <c r="D81" s="47">
        <v>0</v>
      </c>
      <c r="E81" s="47">
        <v>16733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16733</v>
      </c>
      <c r="P81" s="48">
        <f>(O81/P$141)</f>
        <v>4.2688075758387484E-2</v>
      </c>
      <c r="Q81" s="9"/>
    </row>
    <row r="82" spans="1:17">
      <c r="A82" s="12"/>
      <c r="B82" s="25">
        <v>344.1</v>
      </c>
      <c r="C82" s="20" t="s">
        <v>189</v>
      </c>
      <c r="D82" s="47">
        <v>0</v>
      </c>
      <c r="E82" s="47">
        <v>827546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827546</v>
      </c>
      <c r="P82" s="48">
        <f>(O82/P$141)</f>
        <v>2.1111782908952685</v>
      </c>
      <c r="Q82" s="9"/>
    </row>
    <row r="83" spans="1:17">
      <c r="A83" s="12"/>
      <c r="B83" s="25">
        <v>344.9</v>
      </c>
      <c r="C83" s="20" t="s">
        <v>190</v>
      </c>
      <c r="D83" s="47">
        <v>0</v>
      </c>
      <c r="E83" s="47">
        <v>403610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403610</v>
      </c>
      <c r="P83" s="48">
        <f>(O83/P$141)</f>
        <v>1.0296620006479873</v>
      </c>
      <c r="Q83" s="9"/>
    </row>
    <row r="84" spans="1:17">
      <c r="A84" s="12"/>
      <c r="B84" s="25">
        <v>346.4</v>
      </c>
      <c r="C84" s="20" t="s">
        <v>88</v>
      </c>
      <c r="D84" s="47">
        <v>485722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485722</v>
      </c>
      <c r="P84" s="48">
        <f>(O84/P$141)</f>
        <v>1.239140472928673</v>
      </c>
      <c r="Q84" s="9"/>
    </row>
    <row r="85" spans="1:17">
      <c r="A85" s="12"/>
      <c r="B85" s="25">
        <v>347.1</v>
      </c>
      <c r="C85" s="20" t="s">
        <v>89</v>
      </c>
      <c r="D85" s="47">
        <v>2015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2015</v>
      </c>
      <c r="P85" s="48">
        <f>(O85/P$141)</f>
        <v>5.1405290535558937E-3</v>
      </c>
      <c r="Q85" s="9"/>
    </row>
    <row r="86" spans="1:17">
      <c r="A86" s="12"/>
      <c r="B86" s="25">
        <v>347.2</v>
      </c>
      <c r="C86" s="20" t="s">
        <v>90</v>
      </c>
      <c r="D86" s="47">
        <v>0</v>
      </c>
      <c r="E86" s="47">
        <v>1906437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1906437</v>
      </c>
      <c r="P86" s="48">
        <f>(O86/P$141)</f>
        <v>4.8635706140317314</v>
      </c>
      <c r="Q86" s="9"/>
    </row>
    <row r="87" spans="1:17">
      <c r="A87" s="12"/>
      <c r="B87" s="25">
        <v>347.5</v>
      </c>
      <c r="C87" s="20" t="s">
        <v>91</v>
      </c>
      <c r="D87" s="47">
        <v>229324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4"/>
        <v>229324</v>
      </c>
      <c r="P87" s="48">
        <f>(O87/P$141)</f>
        <v>0.58503557552240781</v>
      </c>
      <c r="Q87" s="9"/>
    </row>
    <row r="88" spans="1:17">
      <c r="A88" s="12"/>
      <c r="B88" s="25">
        <v>348.11</v>
      </c>
      <c r="C88" s="20" t="s">
        <v>191</v>
      </c>
      <c r="D88" s="47">
        <v>6800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>SUM(D88:N88)</f>
        <v>6800</v>
      </c>
      <c r="P88" s="48">
        <f>(O88/P$141)</f>
        <v>1.7347691098848674E-2</v>
      </c>
      <c r="Q88" s="9"/>
    </row>
    <row r="89" spans="1:17">
      <c r="A89" s="12"/>
      <c r="B89" s="25">
        <v>348.12</v>
      </c>
      <c r="C89" s="20" t="s">
        <v>192</v>
      </c>
      <c r="D89" s="47">
        <v>114500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1128671</v>
      </c>
      <c r="N89" s="47">
        <v>0</v>
      </c>
      <c r="O89" s="47">
        <f t="shared" ref="O89:O105" si="5">SUM(D89:N89)</f>
        <v>1243171</v>
      </c>
      <c r="P89" s="48">
        <f>(O89/P$141)</f>
        <v>3.1714921310362949</v>
      </c>
      <c r="Q89" s="9"/>
    </row>
    <row r="90" spans="1:17">
      <c r="A90" s="12"/>
      <c r="B90" s="25">
        <v>348.13</v>
      </c>
      <c r="C90" s="20" t="s">
        <v>193</v>
      </c>
      <c r="D90" s="47">
        <v>142757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142757</v>
      </c>
      <c r="P90" s="48">
        <f>(O90/P$141)</f>
        <v>0.3641918144409324</v>
      </c>
      <c r="Q90" s="9"/>
    </row>
    <row r="91" spans="1:17">
      <c r="A91" s="12"/>
      <c r="B91" s="25">
        <v>348.21</v>
      </c>
      <c r="C91" s="20" t="s">
        <v>254</v>
      </c>
      <c r="D91" s="47">
        <v>724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724</v>
      </c>
      <c r="P91" s="48">
        <f>(O91/P$141)</f>
        <v>1.8470188758185943E-3</v>
      </c>
      <c r="Q91" s="9"/>
    </row>
    <row r="92" spans="1:17">
      <c r="A92" s="12"/>
      <c r="B92" s="25">
        <v>348.22</v>
      </c>
      <c r="C92" s="20" t="s">
        <v>194</v>
      </c>
      <c r="D92" s="47">
        <v>96500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5264708</v>
      </c>
      <c r="N92" s="47">
        <v>0</v>
      </c>
      <c r="O92" s="47">
        <f t="shared" si="5"/>
        <v>5361208</v>
      </c>
      <c r="P92" s="48">
        <f>(O92/P$141)</f>
        <v>13.677144161864163</v>
      </c>
      <c r="Q92" s="9"/>
    </row>
    <row r="93" spans="1:17">
      <c r="A93" s="12"/>
      <c r="B93" s="25">
        <v>348.23</v>
      </c>
      <c r="C93" s="20" t="s">
        <v>195</v>
      </c>
      <c r="D93" s="47">
        <v>324644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324644</v>
      </c>
      <c r="P93" s="48">
        <f>(O93/P$141)</f>
        <v>0.82820938663156307</v>
      </c>
      <c r="Q93" s="9"/>
    </row>
    <row r="94" spans="1:17">
      <c r="A94" s="12"/>
      <c r="B94" s="25">
        <v>348.31</v>
      </c>
      <c r="C94" s="20" t="s">
        <v>196</v>
      </c>
      <c r="D94" s="47">
        <v>1632304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1632304</v>
      </c>
      <c r="P94" s="48">
        <f>(O94/P$141)</f>
        <v>4.1642214075610422</v>
      </c>
      <c r="Q94" s="9"/>
    </row>
    <row r="95" spans="1:17">
      <c r="A95" s="12"/>
      <c r="B95" s="25">
        <v>348.32</v>
      </c>
      <c r="C95" s="20" t="s">
        <v>197</v>
      </c>
      <c r="D95" s="47">
        <v>36126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36126</v>
      </c>
      <c r="P95" s="48">
        <f>(O95/P$141)</f>
        <v>9.2162160093677531E-2</v>
      </c>
      <c r="Q95" s="9"/>
    </row>
    <row r="96" spans="1:17">
      <c r="A96" s="12"/>
      <c r="B96" s="25">
        <v>348.41</v>
      </c>
      <c r="C96" s="20" t="s">
        <v>198</v>
      </c>
      <c r="D96" s="47">
        <v>885606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885606</v>
      </c>
      <c r="P96" s="48">
        <f>(O96/P$141)</f>
        <v>2.2592969593069085</v>
      </c>
      <c r="Q96" s="9"/>
    </row>
    <row r="97" spans="1:17">
      <c r="A97" s="12"/>
      <c r="B97" s="25">
        <v>348.42</v>
      </c>
      <c r="C97" s="20" t="s">
        <v>199</v>
      </c>
      <c r="D97" s="47">
        <v>625672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44415789</v>
      </c>
      <c r="N97" s="47">
        <v>0</v>
      </c>
      <c r="O97" s="47">
        <f t="shared" si="5"/>
        <v>45041461</v>
      </c>
      <c r="P97" s="48">
        <f>(O97/P$141)</f>
        <v>114.9066694218882</v>
      </c>
      <c r="Q97" s="9"/>
    </row>
    <row r="98" spans="1:17">
      <c r="A98" s="12"/>
      <c r="B98" s="25">
        <v>348.48</v>
      </c>
      <c r="C98" s="20" t="s">
        <v>200</v>
      </c>
      <c r="D98" s="47">
        <v>31052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541100</v>
      </c>
      <c r="N98" s="47">
        <v>0</v>
      </c>
      <c r="O98" s="47">
        <f t="shared" si="5"/>
        <v>572152</v>
      </c>
      <c r="P98" s="48">
        <f>(O98/P$141)</f>
        <v>1.4596347290571274</v>
      </c>
      <c r="Q98" s="9"/>
    </row>
    <row r="99" spans="1:17">
      <c r="A99" s="12"/>
      <c r="B99" s="25">
        <v>348.51</v>
      </c>
      <c r="C99" s="20" t="s">
        <v>285</v>
      </c>
      <c r="D99" s="47">
        <v>95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95</v>
      </c>
      <c r="P99" s="48">
        <f>(O99/P$141)</f>
        <v>2.4235744917509177E-4</v>
      </c>
      <c r="Q99" s="9"/>
    </row>
    <row r="100" spans="1:17">
      <c r="A100" s="12"/>
      <c r="B100" s="25">
        <v>348.52</v>
      </c>
      <c r="C100" s="20" t="s">
        <v>286</v>
      </c>
      <c r="D100" s="47">
        <v>122126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122126</v>
      </c>
      <c r="P100" s="48">
        <f>(O100/P$141)</f>
        <v>0.31155942987323432</v>
      </c>
      <c r="Q100" s="9"/>
    </row>
    <row r="101" spans="1:17">
      <c r="A101" s="12"/>
      <c r="B101" s="25">
        <v>348.53</v>
      </c>
      <c r="C101" s="20" t="s">
        <v>287</v>
      </c>
      <c r="D101" s="47">
        <v>377018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377018</v>
      </c>
      <c r="P101" s="48">
        <f>(O101/P$141)</f>
        <v>0.96182232392731315</v>
      </c>
      <c r="Q101" s="9"/>
    </row>
    <row r="102" spans="1:17">
      <c r="A102" s="12"/>
      <c r="B102" s="25">
        <v>348.61</v>
      </c>
      <c r="C102" s="20" t="s">
        <v>250</v>
      </c>
      <c r="D102" s="47">
        <v>14025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14025</v>
      </c>
      <c r="P102" s="48">
        <f>(O102/P$141)</f>
        <v>3.5779612891375392E-2</v>
      </c>
      <c r="Q102" s="9"/>
    </row>
    <row r="103" spans="1:17">
      <c r="A103" s="12"/>
      <c r="B103" s="25">
        <v>348.62</v>
      </c>
      <c r="C103" s="20" t="s">
        <v>203</v>
      </c>
      <c r="D103" s="47">
        <v>5157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5157</v>
      </c>
      <c r="P103" s="48">
        <f>(O103/P$141)</f>
        <v>1.3156182793641561E-2</v>
      </c>
      <c r="Q103" s="9"/>
    </row>
    <row r="104" spans="1:17">
      <c r="A104" s="12"/>
      <c r="B104" s="25">
        <v>348.71</v>
      </c>
      <c r="C104" s="20" t="s">
        <v>204</v>
      </c>
      <c r="D104" s="47">
        <v>516704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5"/>
        <v>516704</v>
      </c>
      <c r="P104" s="48">
        <f>(O104/P$141)</f>
        <v>1.3181796149322802</v>
      </c>
      <c r="Q104" s="9"/>
    </row>
    <row r="105" spans="1:17">
      <c r="A105" s="12"/>
      <c r="B105" s="25">
        <v>348.72</v>
      </c>
      <c r="C105" s="20" t="s">
        <v>205</v>
      </c>
      <c r="D105" s="47">
        <v>38737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5"/>
        <v>38737</v>
      </c>
      <c r="P105" s="48">
        <f>(O105/P$141)</f>
        <v>9.8823163249426638E-2</v>
      </c>
      <c r="Q105" s="9"/>
    </row>
    <row r="106" spans="1:17">
      <c r="A106" s="12"/>
      <c r="B106" s="25">
        <v>348.85</v>
      </c>
      <c r="C106" s="20" t="s">
        <v>267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61480</v>
      </c>
      <c r="N106" s="47">
        <v>0</v>
      </c>
      <c r="O106" s="47">
        <f t="shared" si="4"/>
        <v>61480</v>
      </c>
      <c r="P106" s="48">
        <f>(O106/P$141)</f>
        <v>0.15684353658194361</v>
      </c>
      <c r="Q106" s="9"/>
    </row>
    <row r="107" spans="1:17">
      <c r="A107" s="12"/>
      <c r="B107" s="25">
        <v>348.92099999999999</v>
      </c>
      <c r="C107" s="20" t="s">
        <v>206</v>
      </c>
      <c r="D107" s="47">
        <v>0</v>
      </c>
      <c r="E107" s="47">
        <v>93601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ref="O107:O113" si="6">SUM(D107:N107)</f>
        <v>93601</v>
      </c>
      <c r="P107" s="48">
        <f>(O107/P$141)</f>
        <v>0.23878841684460805</v>
      </c>
      <c r="Q107" s="9"/>
    </row>
    <row r="108" spans="1:17">
      <c r="A108" s="12"/>
      <c r="B108" s="25">
        <v>348.92200000000003</v>
      </c>
      <c r="C108" s="20" t="s">
        <v>207</v>
      </c>
      <c r="D108" s="47">
        <v>0</v>
      </c>
      <c r="E108" s="47">
        <v>93601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6"/>
        <v>93601</v>
      </c>
      <c r="P108" s="48">
        <f>(O108/P$141)</f>
        <v>0.23878841684460805</v>
      </c>
      <c r="Q108" s="9"/>
    </row>
    <row r="109" spans="1:17">
      <c r="A109" s="12"/>
      <c r="B109" s="25">
        <v>348.923</v>
      </c>
      <c r="C109" s="20" t="s">
        <v>208</v>
      </c>
      <c r="D109" s="47">
        <v>0</v>
      </c>
      <c r="E109" s="47">
        <v>93601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6"/>
        <v>93601</v>
      </c>
      <c r="P109" s="48">
        <f>(O109/P$141)</f>
        <v>0.23878841684460805</v>
      </c>
      <c r="Q109" s="9"/>
    </row>
    <row r="110" spans="1:17">
      <c r="A110" s="12"/>
      <c r="B110" s="25">
        <v>348.92399999999998</v>
      </c>
      <c r="C110" s="20" t="s">
        <v>209</v>
      </c>
      <c r="D110" s="47">
        <v>0</v>
      </c>
      <c r="E110" s="47">
        <v>93601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6"/>
        <v>93601</v>
      </c>
      <c r="P110" s="48">
        <f>(O110/P$141)</f>
        <v>0.23878841684460805</v>
      </c>
      <c r="Q110" s="9"/>
    </row>
    <row r="111" spans="1:17">
      <c r="A111" s="12"/>
      <c r="B111" s="25">
        <v>348.93</v>
      </c>
      <c r="C111" s="20" t="s">
        <v>210</v>
      </c>
      <c r="D111" s="47">
        <v>387410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6"/>
        <v>387410</v>
      </c>
      <c r="P111" s="48">
        <f>(O111/P$141)</f>
        <v>0.98833367773602432</v>
      </c>
      <c r="Q111" s="9"/>
    </row>
    <row r="112" spans="1:17">
      <c r="A112" s="12"/>
      <c r="B112" s="25">
        <v>348.93200000000002</v>
      </c>
      <c r="C112" s="20" t="s">
        <v>211</v>
      </c>
      <c r="D112" s="47">
        <v>64743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6"/>
        <v>64743</v>
      </c>
      <c r="P112" s="48">
        <f>(O112/P$141)</f>
        <v>0.16516787717834702</v>
      </c>
      <c r="Q112" s="9"/>
    </row>
    <row r="113" spans="1:17">
      <c r="A113" s="12"/>
      <c r="B113" s="25">
        <v>348.99</v>
      </c>
      <c r="C113" s="20" t="s">
        <v>212</v>
      </c>
      <c r="D113" s="47">
        <v>53585</v>
      </c>
      <c r="E113" s="47">
        <v>210702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42435</v>
      </c>
      <c r="N113" s="47">
        <v>0</v>
      </c>
      <c r="O113" s="47">
        <f t="shared" si="6"/>
        <v>306722</v>
      </c>
      <c r="P113" s="48">
        <f>(O113/P$141)</f>
        <v>0.78248801606192109</v>
      </c>
      <c r="Q113" s="9"/>
    </row>
    <row r="114" spans="1:17">
      <c r="A114" s="12"/>
      <c r="B114" s="25">
        <v>349</v>
      </c>
      <c r="C114" s="20" t="s">
        <v>288</v>
      </c>
      <c r="D114" s="47">
        <v>0</v>
      </c>
      <c r="E114" s="47">
        <v>76851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4"/>
        <v>76851</v>
      </c>
      <c r="P114" s="48">
        <f>(O114/P$141)</f>
        <v>0.19605697185847346</v>
      </c>
      <c r="Q114" s="9"/>
    </row>
    <row r="115" spans="1:17" ht="15.75">
      <c r="A115" s="29" t="s">
        <v>64</v>
      </c>
      <c r="B115" s="30"/>
      <c r="C115" s="31"/>
      <c r="D115" s="32">
        <f>SUM(D116:D123)</f>
        <v>2463365</v>
      </c>
      <c r="E115" s="32">
        <f>SUM(E116:E123)</f>
        <v>521727</v>
      </c>
      <c r="F115" s="32">
        <f>SUM(F116:F123)</f>
        <v>0</v>
      </c>
      <c r="G115" s="32">
        <f>SUM(G116:G123)</f>
        <v>0</v>
      </c>
      <c r="H115" s="32">
        <f>SUM(H116:H123)</f>
        <v>0</v>
      </c>
      <c r="I115" s="32">
        <f>SUM(I116:I123)</f>
        <v>0</v>
      </c>
      <c r="J115" s="32">
        <f>SUM(J116:J123)</f>
        <v>0</v>
      </c>
      <c r="K115" s="32">
        <f>SUM(K116:K123)</f>
        <v>0</v>
      </c>
      <c r="L115" s="32">
        <f>SUM(L116:L123)</f>
        <v>0</v>
      </c>
      <c r="M115" s="32">
        <f>SUM(M116:M123)</f>
        <v>0</v>
      </c>
      <c r="N115" s="32">
        <f>SUM(N116:N123)</f>
        <v>0</v>
      </c>
      <c r="O115" s="32">
        <f>SUM(D115:N115)</f>
        <v>2985092</v>
      </c>
      <c r="P115" s="46">
        <f>(O115/P$141)</f>
        <v>7.6153608702418216</v>
      </c>
      <c r="Q115" s="10"/>
    </row>
    <row r="116" spans="1:17">
      <c r="A116" s="13"/>
      <c r="B116" s="40">
        <v>351.1</v>
      </c>
      <c r="C116" s="21" t="s">
        <v>113</v>
      </c>
      <c r="D116" s="47">
        <v>607116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>SUM(D116:N116)</f>
        <v>607116</v>
      </c>
      <c r="P116" s="48">
        <f>(O116/P$141)</f>
        <v>1.5488324748777371</v>
      </c>
      <c r="Q116" s="9"/>
    </row>
    <row r="117" spans="1:17">
      <c r="A117" s="13"/>
      <c r="B117" s="40">
        <v>351.2</v>
      </c>
      <c r="C117" s="21" t="s">
        <v>114</v>
      </c>
      <c r="D117" s="47">
        <v>684856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ref="O117:O123" si="7">SUM(D117:N117)</f>
        <v>684856</v>
      </c>
      <c r="P117" s="48">
        <f>(O117/P$141)</f>
        <v>1.7471574022342806</v>
      </c>
      <c r="Q117" s="9"/>
    </row>
    <row r="118" spans="1:17">
      <c r="A118" s="13"/>
      <c r="B118" s="40">
        <v>351.5</v>
      </c>
      <c r="C118" s="21" t="s">
        <v>115</v>
      </c>
      <c r="D118" s="47">
        <v>849344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849344</v>
      </c>
      <c r="P118" s="48">
        <f>(O118/P$141)</f>
        <v>2.1667878453912541</v>
      </c>
      <c r="Q118" s="9"/>
    </row>
    <row r="119" spans="1:17">
      <c r="A119" s="13"/>
      <c r="B119" s="40">
        <v>351.7</v>
      </c>
      <c r="C119" s="21" t="s">
        <v>213</v>
      </c>
      <c r="D119" s="47">
        <v>0</v>
      </c>
      <c r="E119" s="47">
        <v>72723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7"/>
        <v>72723</v>
      </c>
      <c r="P119" s="48">
        <f>(O119/P$141)</f>
        <v>0.18552590290905474</v>
      </c>
      <c r="Q119" s="9"/>
    </row>
    <row r="120" spans="1:17">
      <c r="A120" s="13"/>
      <c r="B120" s="40">
        <v>352</v>
      </c>
      <c r="C120" s="21" t="s">
        <v>116</v>
      </c>
      <c r="D120" s="47">
        <v>36231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7"/>
        <v>36231</v>
      </c>
      <c r="P120" s="48">
        <f>(O120/P$141)</f>
        <v>9.2430028853292101E-2</v>
      </c>
      <c r="Q120" s="9"/>
    </row>
    <row r="121" spans="1:17">
      <c r="A121" s="13"/>
      <c r="B121" s="40">
        <v>354</v>
      </c>
      <c r="C121" s="21" t="s">
        <v>117</v>
      </c>
      <c r="D121" s="47">
        <v>285818</v>
      </c>
      <c r="E121" s="47">
        <v>10597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7"/>
        <v>296415</v>
      </c>
      <c r="P121" s="48">
        <f>(O121/P$141)</f>
        <v>0.75619350839194555</v>
      </c>
      <c r="Q121" s="9"/>
    </row>
    <row r="122" spans="1:17">
      <c r="A122" s="13"/>
      <c r="B122" s="40">
        <v>358.2</v>
      </c>
      <c r="C122" s="21" t="s">
        <v>215</v>
      </c>
      <c r="D122" s="47">
        <v>0</v>
      </c>
      <c r="E122" s="47">
        <v>211074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7"/>
        <v>211074</v>
      </c>
      <c r="P122" s="48">
        <f>(O122/P$141)</f>
        <v>0.53847743397035075</v>
      </c>
      <c r="Q122" s="9"/>
    </row>
    <row r="123" spans="1:17">
      <c r="A123" s="13"/>
      <c r="B123" s="40">
        <v>359</v>
      </c>
      <c r="C123" s="21" t="s">
        <v>118</v>
      </c>
      <c r="D123" s="47">
        <v>0</v>
      </c>
      <c r="E123" s="47">
        <v>227333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7"/>
        <v>227333</v>
      </c>
      <c r="P123" s="48">
        <f>(O123/P$141)</f>
        <v>0.57995627361390678</v>
      </c>
      <c r="Q123" s="9"/>
    </row>
    <row r="124" spans="1:17" ht="15.75">
      <c r="A124" s="29" t="s">
        <v>5</v>
      </c>
      <c r="B124" s="30"/>
      <c r="C124" s="31"/>
      <c r="D124" s="32">
        <f>SUM(D125:D132)</f>
        <v>6418223</v>
      </c>
      <c r="E124" s="32">
        <f>SUM(E125:E132)</f>
        <v>3227213</v>
      </c>
      <c r="F124" s="32">
        <f>SUM(F125:F132)</f>
        <v>6581</v>
      </c>
      <c r="G124" s="32">
        <f>SUM(G125:G132)</f>
        <v>252786</v>
      </c>
      <c r="H124" s="32">
        <f>SUM(H125:H132)</f>
        <v>0</v>
      </c>
      <c r="I124" s="32">
        <f>SUM(I125:I132)</f>
        <v>1588791</v>
      </c>
      <c r="J124" s="32">
        <f>SUM(J125:J132)</f>
        <v>935025</v>
      </c>
      <c r="K124" s="32">
        <f>SUM(K125:K132)</f>
        <v>0</v>
      </c>
      <c r="L124" s="32">
        <f>SUM(L125:L132)</f>
        <v>0</v>
      </c>
      <c r="M124" s="32">
        <f>SUM(M125:M132)</f>
        <v>0</v>
      </c>
      <c r="N124" s="32">
        <f>SUM(N125:N132)</f>
        <v>404648</v>
      </c>
      <c r="O124" s="32">
        <f>SUM(D124:N124)</f>
        <v>12833267</v>
      </c>
      <c r="P124" s="46">
        <f>(O124/P$141)</f>
        <v>32.739345838977712</v>
      </c>
      <c r="Q124" s="10"/>
    </row>
    <row r="125" spans="1:17">
      <c r="A125" s="12"/>
      <c r="B125" s="25">
        <v>361.1</v>
      </c>
      <c r="C125" s="20" t="s">
        <v>120</v>
      </c>
      <c r="D125" s="47">
        <v>1170644</v>
      </c>
      <c r="E125" s="47">
        <v>1968706</v>
      </c>
      <c r="F125" s="47">
        <v>6581</v>
      </c>
      <c r="G125" s="47">
        <v>989206</v>
      </c>
      <c r="H125" s="47">
        <v>0</v>
      </c>
      <c r="I125" s="47">
        <v>1413711</v>
      </c>
      <c r="J125" s="47">
        <v>253462</v>
      </c>
      <c r="K125" s="47">
        <v>0</v>
      </c>
      <c r="L125" s="47">
        <v>0</v>
      </c>
      <c r="M125" s="47">
        <v>0</v>
      </c>
      <c r="N125" s="47">
        <v>189</v>
      </c>
      <c r="O125" s="47">
        <f>SUM(D125:N125)</f>
        <v>5802499</v>
      </c>
      <c r="P125" s="48">
        <f>(O125/P$141)</f>
        <v>14.802935331379167</v>
      </c>
      <c r="Q125" s="9"/>
    </row>
    <row r="126" spans="1:17">
      <c r="A126" s="12"/>
      <c r="B126" s="25">
        <v>361.3</v>
      </c>
      <c r="C126" s="20" t="s">
        <v>121</v>
      </c>
      <c r="D126" s="47">
        <v>-1394365</v>
      </c>
      <c r="E126" s="47">
        <v>-1625167</v>
      </c>
      <c r="F126" s="47">
        <v>0</v>
      </c>
      <c r="G126" s="47">
        <v>-736420</v>
      </c>
      <c r="H126" s="47">
        <v>0</v>
      </c>
      <c r="I126" s="47">
        <v>-3199846</v>
      </c>
      <c r="J126" s="47">
        <v>-698129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ref="O126:O132" si="8">SUM(D126:N126)</f>
        <v>-7653927</v>
      </c>
      <c r="P126" s="48">
        <f>(O126/P$141)</f>
        <v>-19.526170777814343</v>
      </c>
      <c r="Q126" s="9"/>
    </row>
    <row r="127" spans="1:17">
      <c r="A127" s="12"/>
      <c r="B127" s="25">
        <v>362</v>
      </c>
      <c r="C127" s="20" t="s">
        <v>122</v>
      </c>
      <c r="D127" s="47">
        <v>294925</v>
      </c>
      <c r="E127" s="47">
        <v>121251</v>
      </c>
      <c r="F127" s="47">
        <v>0</v>
      </c>
      <c r="G127" s="47">
        <v>0</v>
      </c>
      <c r="H127" s="47">
        <v>0</v>
      </c>
      <c r="I127" s="47">
        <v>467625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883801</v>
      </c>
      <c r="P127" s="48">
        <f>(O127/P$141)</f>
        <v>2.254692167772582</v>
      </c>
      <c r="Q127" s="9"/>
    </row>
    <row r="128" spans="1:17">
      <c r="A128" s="12"/>
      <c r="B128" s="25">
        <v>364</v>
      </c>
      <c r="C128" s="20" t="s">
        <v>216</v>
      </c>
      <c r="D128" s="47">
        <v>174941</v>
      </c>
      <c r="E128" s="47">
        <v>483625</v>
      </c>
      <c r="F128" s="47">
        <v>0</v>
      </c>
      <c r="G128" s="47">
        <v>0</v>
      </c>
      <c r="H128" s="47">
        <v>0</v>
      </c>
      <c r="I128" s="47">
        <v>43702</v>
      </c>
      <c r="J128" s="47">
        <v>115980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8"/>
        <v>818248</v>
      </c>
      <c r="P128" s="48">
        <f>(O128/P$141)</f>
        <v>2.0874578744486367</v>
      </c>
      <c r="Q128" s="9"/>
    </row>
    <row r="129" spans="1:120">
      <c r="A129" s="12"/>
      <c r="B129" s="25">
        <v>365</v>
      </c>
      <c r="C129" s="20" t="s">
        <v>217</v>
      </c>
      <c r="D129" s="47">
        <v>6365</v>
      </c>
      <c r="E129" s="47">
        <v>19361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8"/>
        <v>25726</v>
      </c>
      <c r="P129" s="48">
        <f>(O129/P$141)</f>
        <v>6.563039723661486E-2</v>
      </c>
      <c r="Q129" s="9"/>
    </row>
    <row r="130" spans="1:120">
      <c r="A130" s="12"/>
      <c r="B130" s="25">
        <v>366</v>
      </c>
      <c r="C130" s="20" t="s">
        <v>125</v>
      </c>
      <c r="D130" s="47">
        <v>152337</v>
      </c>
      <c r="E130" s="47">
        <v>61878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42938</v>
      </c>
      <c r="O130" s="47">
        <f t="shared" si="8"/>
        <v>257153</v>
      </c>
      <c r="P130" s="48">
        <f>(O130/P$141)</f>
        <v>0.65603100134444603</v>
      </c>
      <c r="Q130" s="9"/>
    </row>
    <row r="131" spans="1:120">
      <c r="A131" s="12"/>
      <c r="B131" s="25">
        <v>369.3</v>
      </c>
      <c r="C131" s="20" t="s">
        <v>154</v>
      </c>
      <c r="D131" s="47">
        <v>382700</v>
      </c>
      <c r="E131" s="47">
        <v>32450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8"/>
        <v>415150</v>
      </c>
      <c r="P131" s="48">
        <f>(O131/P$141)</f>
        <v>1.0591020528951511</v>
      </c>
      <c r="Q131" s="9"/>
    </row>
    <row r="132" spans="1:120">
      <c r="A132" s="12"/>
      <c r="B132" s="25">
        <v>369.9</v>
      </c>
      <c r="C132" s="20" t="s">
        <v>126</v>
      </c>
      <c r="D132" s="47">
        <v>5630676</v>
      </c>
      <c r="E132" s="47">
        <v>2165109</v>
      </c>
      <c r="F132" s="47">
        <v>0</v>
      </c>
      <c r="G132" s="47">
        <v>0</v>
      </c>
      <c r="H132" s="47">
        <v>0</v>
      </c>
      <c r="I132" s="47">
        <v>2863599</v>
      </c>
      <c r="J132" s="47">
        <v>1263712</v>
      </c>
      <c r="K132" s="47">
        <v>0</v>
      </c>
      <c r="L132" s="47">
        <v>0</v>
      </c>
      <c r="M132" s="47">
        <v>0</v>
      </c>
      <c r="N132" s="47">
        <v>361521</v>
      </c>
      <c r="O132" s="47">
        <f t="shared" si="8"/>
        <v>12284617</v>
      </c>
      <c r="P132" s="48">
        <f>(O132/P$141)</f>
        <v>31.339667791715456</v>
      </c>
      <c r="Q132" s="9"/>
    </row>
    <row r="133" spans="1:120" ht="15.75">
      <c r="A133" s="29" t="s">
        <v>65</v>
      </c>
      <c r="B133" s="30"/>
      <c r="C133" s="31"/>
      <c r="D133" s="32">
        <f>SUM(D134:D138)</f>
        <v>72830093</v>
      </c>
      <c r="E133" s="32">
        <f>SUM(E134:E138)</f>
        <v>2276403</v>
      </c>
      <c r="F133" s="32">
        <f>SUM(F134:F138)</f>
        <v>0</v>
      </c>
      <c r="G133" s="32">
        <f>SUM(G134:G138)</f>
        <v>418977</v>
      </c>
      <c r="H133" s="32">
        <f>SUM(H134:H138)</f>
        <v>0</v>
      </c>
      <c r="I133" s="32">
        <f>SUM(I134:I138)</f>
        <v>7657079</v>
      </c>
      <c r="J133" s="32">
        <f>SUM(J134:J138)</f>
        <v>1800000</v>
      </c>
      <c r="K133" s="32">
        <f>SUM(K134:K138)</f>
        <v>0</v>
      </c>
      <c r="L133" s="32">
        <f>SUM(L134:L138)</f>
        <v>0</v>
      </c>
      <c r="M133" s="32">
        <f>SUM(M134:M138)</f>
        <v>0</v>
      </c>
      <c r="N133" s="32">
        <f>SUM(N134:N138)</f>
        <v>0</v>
      </c>
      <c r="O133" s="32">
        <f>SUM(D133:N133)</f>
        <v>84982552</v>
      </c>
      <c r="P133" s="46">
        <f>(O133/P$141)</f>
        <v>216.80162660115363</v>
      </c>
      <c r="Q133" s="9"/>
    </row>
    <row r="134" spans="1:120">
      <c r="A134" s="12"/>
      <c r="B134" s="25">
        <v>381</v>
      </c>
      <c r="C134" s="20" t="s">
        <v>127</v>
      </c>
      <c r="D134" s="47">
        <v>72553254</v>
      </c>
      <c r="E134" s="47">
        <v>2242831</v>
      </c>
      <c r="F134" s="47">
        <v>0</v>
      </c>
      <c r="G134" s="47">
        <v>0</v>
      </c>
      <c r="H134" s="47">
        <v>0</v>
      </c>
      <c r="I134" s="47">
        <v>0</v>
      </c>
      <c r="J134" s="47">
        <v>1800000</v>
      </c>
      <c r="K134" s="47">
        <v>0</v>
      </c>
      <c r="L134" s="47">
        <v>0</v>
      </c>
      <c r="M134" s="47">
        <v>0</v>
      </c>
      <c r="N134" s="47">
        <v>0</v>
      </c>
      <c r="O134" s="47">
        <f>SUM(D134:N134)</f>
        <v>76596085</v>
      </c>
      <c r="P134" s="48">
        <f>(O134/P$141)</f>
        <v>195.40665028840536</v>
      </c>
      <c r="Q134" s="9"/>
    </row>
    <row r="135" spans="1:120">
      <c r="A135" s="12"/>
      <c r="B135" s="25">
        <v>383.1</v>
      </c>
      <c r="C135" s="20" t="s">
        <v>293</v>
      </c>
      <c r="D135" s="47">
        <v>276839</v>
      </c>
      <c r="E135" s="47">
        <v>33572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ref="O135:O138" si="9">SUM(D135:N135)</f>
        <v>310411</v>
      </c>
      <c r="P135" s="48">
        <f>(O135/P$141)</f>
        <v>0.79189913848304649</v>
      </c>
      <c r="Q135" s="9"/>
    </row>
    <row r="136" spans="1:120">
      <c r="A136" s="12"/>
      <c r="B136" s="25">
        <v>384</v>
      </c>
      <c r="C136" s="20" t="s">
        <v>128</v>
      </c>
      <c r="D136" s="47">
        <v>0</v>
      </c>
      <c r="E136" s="47">
        <v>0</v>
      </c>
      <c r="F136" s="47">
        <v>0</v>
      </c>
      <c r="G136" s="47">
        <v>418977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9"/>
        <v>418977</v>
      </c>
      <c r="P136" s="48">
        <f>(O136/P$141)</f>
        <v>1.0688652314003413</v>
      </c>
      <c r="Q136" s="9"/>
    </row>
    <row r="137" spans="1:120">
      <c r="A137" s="12"/>
      <c r="B137" s="25">
        <v>389.4</v>
      </c>
      <c r="C137" s="20" t="s">
        <v>130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5754422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9"/>
        <v>5754422</v>
      </c>
      <c r="P137" s="48">
        <f>(O137/P$141)</f>
        <v>14.680284604179263</v>
      </c>
      <c r="Q137" s="9"/>
    </row>
    <row r="138" spans="1:120" ht="15.75" thickBot="1">
      <c r="A138" s="12"/>
      <c r="B138" s="25">
        <v>389.8</v>
      </c>
      <c r="C138" s="20" t="s">
        <v>289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1902657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9"/>
        <v>1902657</v>
      </c>
      <c r="P138" s="48">
        <f>(O138/P$141)</f>
        <v>4.8539273386856063</v>
      </c>
      <c r="Q138" s="9"/>
    </row>
    <row r="139" spans="1:120" ht="16.5" thickBot="1">
      <c r="A139" s="14" t="s">
        <v>96</v>
      </c>
      <c r="B139" s="23"/>
      <c r="C139" s="22"/>
      <c r="D139" s="15">
        <f>SUM(D5,D14,D21,D62,D115,D124,D133)</f>
        <v>266215015</v>
      </c>
      <c r="E139" s="15">
        <f>SUM(E5,E14,E21,E62,E115,E124,E133)</f>
        <v>253204612</v>
      </c>
      <c r="F139" s="15">
        <f>SUM(F5,F14,F21,F62,F115,F124,F133)</f>
        <v>5316743</v>
      </c>
      <c r="G139" s="15">
        <f>SUM(G5,G14,G21,G62,G115,G124,G133)</f>
        <v>63428526</v>
      </c>
      <c r="H139" s="15">
        <f>SUM(H5,H14,H21,H62,H115,H124,H133)</f>
        <v>0</v>
      </c>
      <c r="I139" s="15">
        <f>SUM(I5,I14,I21,I62,I115,I124,I133)</f>
        <v>69770636</v>
      </c>
      <c r="J139" s="15">
        <f>SUM(J5,J14,J21,J62,J115,J124,J133)</f>
        <v>45983046</v>
      </c>
      <c r="K139" s="15">
        <f>SUM(K5,K14,K21,K62,K115,K124,K133)</f>
        <v>0</v>
      </c>
      <c r="L139" s="15">
        <f>SUM(L5,L14,L21,L62,L115,L124,L133)</f>
        <v>0</v>
      </c>
      <c r="M139" s="15">
        <f>SUM(M5,M14,M21,M62,M115,M124,M133)</f>
        <v>430306274</v>
      </c>
      <c r="N139" s="15">
        <f>SUM(N5,N14,N21,N62,N115,N124,N133)</f>
        <v>521802</v>
      </c>
      <c r="O139" s="15">
        <f>SUM(D139:N139)</f>
        <v>1134746654</v>
      </c>
      <c r="P139" s="38">
        <f t="shared" ref="P139" si="10">(O139/P$141)</f>
        <v>2894.8874160358996</v>
      </c>
      <c r="Q139" s="6"/>
      <c r="R139" s="2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</row>
    <row r="140" spans="1:120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9"/>
    </row>
    <row r="141" spans="1:120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3"/>
      <c r="M141" s="49" t="s">
        <v>294</v>
      </c>
      <c r="N141" s="49"/>
      <c r="O141" s="49"/>
      <c r="P141" s="44">
        <v>391983</v>
      </c>
    </row>
    <row r="142" spans="1:120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</row>
    <row r="143" spans="1:120" ht="15.75" customHeight="1" thickBot="1">
      <c r="A143" s="53" t="s">
        <v>156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5"/>
    </row>
  </sheetData>
  <mergeCells count="10">
    <mergeCell ref="M141:O141"/>
    <mergeCell ref="A142:P142"/>
    <mergeCell ref="A143:P1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45841328</v>
      </c>
      <c r="E5" s="27">
        <f t="shared" si="0"/>
        <v>55994549</v>
      </c>
      <c r="F5" s="27">
        <f t="shared" si="0"/>
        <v>4863569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106699446</v>
      </c>
      <c r="O5" s="33">
        <f t="shared" ref="O5:O36" si="1">(N5/O$132)</f>
        <v>318.49820302798742</v>
      </c>
      <c r="P5" s="6"/>
    </row>
    <row r="6" spans="1:133">
      <c r="A6" s="12"/>
      <c r="B6" s="25">
        <v>311</v>
      </c>
      <c r="C6" s="20" t="s">
        <v>3</v>
      </c>
      <c r="D6" s="47">
        <v>42915710</v>
      </c>
      <c r="E6" s="47">
        <v>44534625</v>
      </c>
      <c r="F6" s="47">
        <v>673257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88123592</v>
      </c>
      <c r="O6" s="48">
        <f t="shared" si="1"/>
        <v>263.04921673512274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997044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997044</v>
      </c>
      <c r="O7" s="48">
        <f t="shared" si="1"/>
        <v>2.976179673321234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1929926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1929926</v>
      </c>
      <c r="O8" s="48">
        <f t="shared" si="1"/>
        <v>5.7608355621358296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7502261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7502261</v>
      </c>
      <c r="O9" s="48">
        <f t="shared" si="1"/>
        <v>22.394274166587067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667187</v>
      </c>
      <c r="F10" s="47">
        <v>4190312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4857499</v>
      </c>
      <c r="O10" s="48">
        <f t="shared" si="1"/>
        <v>14.499650754608846</v>
      </c>
      <c r="P10" s="9"/>
    </row>
    <row r="11" spans="1:133">
      <c r="A11" s="12"/>
      <c r="B11" s="25">
        <v>315</v>
      </c>
      <c r="C11" s="20" t="s">
        <v>170</v>
      </c>
      <c r="D11" s="47">
        <v>2921463</v>
      </c>
      <c r="E11" s="47">
        <v>246465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3167928</v>
      </c>
      <c r="O11" s="48">
        <f t="shared" si="1"/>
        <v>9.4562756710287523</v>
      </c>
      <c r="P11" s="9"/>
    </row>
    <row r="12" spans="1:133">
      <c r="A12" s="12"/>
      <c r="B12" s="25">
        <v>316</v>
      </c>
      <c r="C12" s="20" t="s">
        <v>171</v>
      </c>
      <c r="D12" s="47">
        <v>4155</v>
      </c>
      <c r="E12" s="47">
        <v>117041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121196</v>
      </c>
      <c r="O12" s="48">
        <f t="shared" si="1"/>
        <v>0.361770465182921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36371</v>
      </c>
      <c r="E13" s="32">
        <f t="shared" si="3"/>
        <v>34784169</v>
      </c>
      <c r="F13" s="32">
        <f t="shared" si="3"/>
        <v>2440599</v>
      </c>
      <c r="G13" s="32">
        <f t="shared" si="3"/>
        <v>458610</v>
      </c>
      <c r="H13" s="32">
        <f t="shared" si="3"/>
        <v>0</v>
      </c>
      <c r="I13" s="32">
        <f t="shared" si="3"/>
        <v>12262499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49982248</v>
      </c>
      <c r="O13" s="46">
        <f t="shared" si="1"/>
        <v>149.19717738083867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2133092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2133092</v>
      </c>
      <c r="O14" s="48">
        <f t="shared" si="1"/>
        <v>6.3672867513611617</v>
      </c>
      <c r="P14" s="9"/>
    </row>
    <row r="15" spans="1:133">
      <c r="A15" s="12"/>
      <c r="B15" s="25">
        <v>323.7</v>
      </c>
      <c r="C15" s="20" t="s">
        <v>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632410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632410</v>
      </c>
      <c r="O15" s="48">
        <f t="shared" si="1"/>
        <v>1.8877459642754799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5078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5078</v>
      </c>
      <c r="O16" s="48">
        <f t="shared" si="1"/>
        <v>1.5157846976788614E-2</v>
      </c>
      <c r="P16" s="9"/>
    </row>
    <row r="17" spans="1:16">
      <c r="A17" s="12"/>
      <c r="B17" s="25">
        <v>324.12</v>
      </c>
      <c r="C17" s="20" t="s">
        <v>20</v>
      </c>
      <c r="D17" s="47">
        <v>0</v>
      </c>
      <c r="E17" s="47">
        <v>1056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1056</v>
      </c>
      <c r="O17" s="48">
        <f t="shared" si="1"/>
        <v>3.1521635304231541E-3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72298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72298</v>
      </c>
      <c r="O18" s="48">
        <f t="shared" si="1"/>
        <v>0.21580977170694432</v>
      </c>
      <c r="P18" s="9"/>
    </row>
    <row r="19" spans="1:16">
      <c r="A19" s="12"/>
      <c r="B19" s="25">
        <v>324.32</v>
      </c>
      <c r="C19" s="20" t="s">
        <v>22</v>
      </c>
      <c r="D19" s="47">
        <v>0</v>
      </c>
      <c r="E19" s="47">
        <v>7367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7367</v>
      </c>
      <c r="O19" s="48">
        <f t="shared" si="1"/>
        <v>2.1990519629381984E-2</v>
      </c>
      <c r="P19" s="9"/>
    </row>
    <row r="20" spans="1:16">
      <c r="A20" s="12"/>
      <c r="B20" s="25">
        <v>325.10000000000002</v>
      </c>
      <c r="C20" s="20" t="s">
        <v>23</v>
      </c>
      <c r="D20" s="47">
        <v>36371</v>
      </c>
      <c r="E20" s="47">
        <v>3123609</v>
      </c>
      <c r="F20" s="47">
        <v>2440599</v>
      </c>
      <c r="G20" s="47">
        <v>458610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6059189</v>
      </c>
      <c r="O20" s="48">
        <f t="shared" si="1"/>
        <v>18.086699422103354</v>
      </c>
      <c r="P20" s="9"/>
    </row>
    <row r="21" spans="1:16">
      <c r="A21" s="12"/>
      <c r="B21" s="25">
        <v>325.2</v>
      </c>
      <c r="C21" s="20" t="s">
        <v>24</v>
      </c>
      <c r="D21" s="47">
        <v>0</v>
      </c>
      <c r="E21" s="47">
        <v>29401192</v>
      </c>
      <c r="F21" s="47">
        <v>0</v>
      </c>
      <c r="G21" s="47">
        <v>0</v>
      </c>
      <c r="H21" s="47">
        <v>0</v>
      </c>
      <c r="I21" s="47">
        <v>11630089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41031281</v>
      </c>
      <c r="O21" s="48">
        <f t="shared" si="1"/>
        <v>122.47851096093228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40477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40477</v>
      </c>
      <c r="O22" s="48">
        <f t="shared" si="1"/>
        <v>0.12082398032285796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SUM(D24:D55)</f>
        <v>32333918</v>
      </c>
      <c r="E23" s="32">
        <f t="shared" si="5"/>
        <v>16512757</v>
      </c>
      <c r="F23" s="32">
        <f t="shared" si="5"/>
        <v>3378466</v>
      </c>
      <c r="G23" s="32">
        <f t="shared" si="5"/>
        <v>0</v>
      </c>
      <c r="H23" s="32">
        <f t="shared" si="5"/>
        <v>0</v>
      </c>
      <c r="I23" s="32">
        <f t="shared" si="5"/>
        <v>880582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53105723</v>
      </c>
      <c r="O23" s="46">
        <f t="shared" si="1"/>
        <v>158.52076069825199</v>
      </c>
      <c r="P23" s="10"/>
    </row>
    <row r="24" spans="1:16">
      <c r="A24" s="12"/>
      <c r="B24" s="25">
        <v>331.1</v>
      </c>
      <c r="C24" s="20" t="s">
        <v>153</v>
      </c>
      <c r="D24" s="47">
        <v>11288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11288</v>
      </c>
      <c r="O24" s="48">
        <f t="shared" si="1"/>
        <v>3.3694717738083864E-2</v>
      </c>
      <c r="P24" s="9"/>
    </row>
    <row r="25" spans="1:16">
      <c r="A25" s="12"/>
      <c r="B25" s="25">
        <v>331.2</v>
      </c>
      <c r="C25" s="20" t="s">
        <v>26</v>
      </c>
      <c r="D25" s="47">
        <v>232646</v>
      </c>
      <c r="E25" s="47">
        <v>999489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1232135</v>
      </c>
      <c r="O25" s="48">
        <f t="shared" si="1"/>
        <v>3.6779270942783455</v>
      </c>
      <c r="P25" s="9"/>
    </row>
    <row r="26" spans="1:16">
      <c r="A26" s="12"/>
      <c r="B26" s="25">
        <v>331.41</v>
      </c>
      <c r="C26" s="20" t="s">
        <v>142</v>
      </c>
      <c r="D26" s="47">
        <v>0</v>
      </c>
      <c r="E26" s="47">
        <v>499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6">SUM(D26:M26)</f>
        <v>499</v>
      </c>
      <c r="O26" s="48">
        <f t="shared" si="1"/>
        <v>1.4895166682586684E-3</v>
      </c>
      <c r="P26" s="9"/>
    </row>
    <row r="27" spans="1:16">
      <c r="A27" s="12"/>
      <c r="B27" s="25">
        <v>331.49</v>
      </c>
      <c r="C27" s="20" t="s">
        <v>32</v>
      </c>
      <c r="D27" s="47">
        <v>0</v>
      </c>
      <c r="E27" s="47">
        <v>674834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674834</v>
      </c>
      <c r="O27" s="48">
        <f t="shared" si="1"/>
        <v>2.0143817461075555</v>
      </c>
      <c r="P27" s="9"/>
    </row>
    <row r="28" spans="1:16">
      <c r="A28" s="12"/>
      <c r="B28" s="25">
        <v>331.5</v>
      </c>
      <c r="C28" s="20" t="s">
        <v>28</v>
      </c>
      <c r="D28" s="47">
        <v>4282045</v>
      </c>
      <c r="E28" s="47">
        <v>44947</v>
      </c>
      <c r="F28" s="47">
        <v>0</v>
      </c>
      <c r="G28" s="47">
        <v>0</v>
      </c>
      <c r="H28" s="47">
        <v>0</v>
      </c>
      <c r="I28" s="47">
        <v>3240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4330232</v>
      </c>
      <c r="O28" s="48">
        <f t="shared" si="1"/>
        <v>12.925756996847836</v>
      </c>
      <c r="P28" s="9"/>
    </row>
    <row r="29" spans="1:16">
      <c r="A29" s="12"/>
      <c r="B29" s="25">
        <v>331.69</v>
      </c>
      <c r="C29" s="20" t="s">
        <v>33</v>
      </c>
      <c r="D29" s="47">
        <v>387140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387140</v>
      </c>
      <c r="O29" s="48">
        <f t="shared" si="1"/>
        <v>1.1556141942878977</v>
      </c>
      <c r="P29" s="9"/>
    </row>
    <row r="30" spans="1:16">
      <c r="A30" s="12"/>
      <c r="B30" s="25">
        <v>333</v>
      </c>
      <c r="C30" s="20" t="s">
        <v>4</v>
      </c>
      <c r="D30" s="47">
        <v>52217</v>
      </c>
      <c r="E30" s="47">
        <v>603664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655881</v>
      </c>
      <c r="O30" s="48">
        <f t="shared" si="1"/>
        <v>1.9578069777438152</v>
      </c>
      <c r="P30" s="9"/>
    </row>
    <row r="31" spans="1:16">
      <c r="A31" s="12"/>
      <c r="B31" s="25">
        <v>334.2</v>
      </c>
      <c r="C31" s="20" t="s">
        <v>30</v>
      </c>
      <c r="D31" s="47">
        <v>281877</v>
      </c>
      <c r="E31" s="47">
        <v>43633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325510</v>
      </c>
      <c r="O31" s="48">
        <f t="shared" si="1"/>
        <v>0.9716484382462508</v>
      </c>
      <c r="P31" s="9"/>
    </row>
    <row r="32" spans="1:16">
      <c r="A32" s="12"/>
      <c r="B32" s="25">
        <v>334.31</v>
      </c>
      <c r="C32" s="20" t="s">
        <v>34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222003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222003</v>
      </c>
      <c r="O32" s="48">
        <f t="shared" si="1"/>
        <v>0.66267969720126085</v>
      </c>
      <c r="P32" s="9"/>
    </row>
    <row r="33" spans="1:16">
      <c r="A33" s="12"/>
      <c r="B33" s="25">
        <v>334.35</v>
      </c>
      <c r="C33" s="20" t="s">
        <v>172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295204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295204</v>
      </c>
      <c r="O33" s="48">
        <f t="shared" si="1"/>
        <v>0.88118492692711814</v>
      </c>
      <c r="P33" s="9"/>
    </row>
    <row r="34" spans="1:16">
      <c r="A34" s="12"/>
      <c r="B34" s="25">
        <v>334.39</v>
      </c>
      <c r="C34" s="20" t="s">
        <v>36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24906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1" si="7">SUM(D34:M34)</f>
        <v>24906</v>
      </c>
      <c r="O34" s="48">
        <f t="shared" si="1"/>
        <v>7.4344493265832451E-2</v>
      </c>
      <c r="P34" s="9"/>
    </row>
    <row r="35" spans="1:16">
      <c r="A35" s="12"/>
      <c r="B35" s="25">
        <v>334.41</v>
      </c>
      <c r="C35" s="20" t="s">
        <v>37</v>
      </c>
      <c r="D35" s="47">
        <v>0</v>
      </c>
      <c r="E35" s="47">
        <v>271463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271463</v>
      </c>
      <c r="O35" s="48">
        <f t="shared" si="1"/>
        <v>0.8103179625561181</v>
      </c>
      <c r="P35" s="9"/>
    </row>
    <row r="36" spans="1:16">
      <c r="A36" s="12"/>
      <c r="B36" s="25">
        <v>334.49</v>
      </c>
      <c r="C36" s="20" t="s">
        <v>38</v>
      </c>
      <c r="D36" s="47">
        <v>0</v>
      </c>
      <c r="E36" s="47">
        <v>3153881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3153881</v>
      </c>
      <c r="O36" s="48">
        <f t="shared" si="1"/>
        <v>9.4143453290667694</v>
      </c>
      <c r="P36" s="9"/>
    </row>
    <row r="37" spans="1:16">
      <c r="A37" s="12"/>
      <c r="B37" s="25">
        <v>334.5</v>
      </c>
      <c r="C37" s="20" t="s">
        <v>39</v>
      </c>
      <c r="D37" s="47">
        <v>0</v>
      </c>
      <c r="E37" s="47">
        <v>6125</v>
      </c>
      <c r="F37" s="47">
        <v>0</v>
      </c>
      <c r="G37" s="47">
        <v>0</v>
      </c>
      <c r="H37" s="47">
        <v>0</v>
      </c>
      <c r="I37" s="47">
        <v>277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6402</v>
      </c>
      <c r="O37" s="48">
        <f t="shared" ref="O37:O68" si="8">(N37/O$132)</f>
        <v>1.9109991403190373E-2</v>
      </c>
      <c r="P37" s="9"/>
    </row>
    <row r="38" spans="1:16">
      <c r="A38" s="12"/>
      <c r="B38" s="25">
        <v>334.7</v>
      </c>
      <c r="C38" s="20" t="s">
        <v>40</v>
      </c>
      <c r="D38" s="47">
        <v>213654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213654</v>
      </c>
      <c r="O38" s="48">
        <f t="shared" si="8"/>
        <v>0.63775790428885282</v>
      </c>
      <c r="P38" s="9"/>
    </row>
    <row r="39" spans="1:16">
      <c r="A39" s="12"/>
      <c r="B39" s="25">
        <v>335.12</v>
      </c>
      <c r="C39" s="20" t="s">
        <v>173</v>
      </c>
      <c r="D39" s="47">
        <v>7089066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7089066</v>
      </c>
      <c r="O39" s="48">
        <f t="shared" si="8"/>
        <v>21.160885710191994</v>
      </c>
      <c r="P39" s="9"/>
    </row>
    <row r="40" spans="1:16">
      <c r="A40" s="12"/>
      <c r="B40" s="25">
        <v>335.13</v>
      </c>
      <c r="C40" s="20" t="s">
        <v>174</v>
      </c>
      <c r="D40" s="47">
        <v>72348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72348</v>
      </c>
      <c r="O40" s="48">
        <f t="shared" si="8"/>
        <v>0.21595902187410451</v>
      </c>
      <c r="P40" s="9"/>
    </row>
    <row r="41" spans="1:16">
      <c r="A41" s="12"/>
      <c r="B41" s="25">
        <v>335.14</v>
      </c>
      <c r="C41" s="20" t="s">
        <v>175</v>
      </c>
      <c r="D41" s="47">
        <v>176057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176057</v>
      </c>
      <c r="O41" s="48">
        <f t="shared" si="8"/>
        <v>0.5255307335944216</v>
      </c>
      <c r="P41" s="9"/>
    </row>
    <row r="42" spans="1:16">
      <c r="A42" s="12"/>
      <c r="B42" s="25">
        <v>335.15</v>
      </c>
      <c r="C42" s="20" t="s">
        <v>176</v>
      </c>
      <c r="D42" s="47">
        <v>91155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91155</v>
      </c>
      <c r="O42" s="48">
        <f t="shared" si="8"/>
        <v>0.27209797974973732</v>
      </c>
      <c r="P42" s="9"/>
    </row>
    <row r="43" spans="1:16">
      <c r="A43" s="12"/>
      <c r="B43" s="25">
        <v>335.16</v>
      </c>
      <c r="C43" s="20" t="s">
        <v>177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1.3328039927404718</v>
      </c>
      <c r="P43" s="9"/>
    </row>
    <row r="44" spans="1:16">
      <c r="A44" s="12"/>
      <c r="B44" s="25">
        <v>335.17</v>
      </c>
      <c r="C44" s="20" t="s">
        <v>178</v>
      </c>
      <c r="D44" s="47">
        <v>45396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45396</v>
      </c>
      <c r="O44" s="48">
        <f t="shared" si="8"/>
        <v>0.13550721176807717</v>
      </c>
      <c r="P44" s="9"/>
    </row>
    <row r="45" spans="1:16">
      <c r="A45" s="12"/>
      <c r="B45" s="25">
        <v>335.18</v>
      </c>
      <c r="C45" s="20" t="s">
        <v>179</v>
      </c>
      <c r="D45" s="47">
        <v>13901299</v>
      </c>
      <c r="E45" s="47">
        <v>0</v>
      </c>
      <c r="F45" s="47">
        <v>3378466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17279765</v>
      </c>
      <c r="O45" s="48">
        <f t="shared" si="8"/>
        <v>51.580156294775051</v>
      </c>
      <c r="P45" s="9"/>
    </row>
    <row r="46" spans="1:16">
      <c r="A46" s="12"/>
      <c r="B46" s="25">
        <v>335.21</v>
      </c>
      <c r="C46" s="20" t="s">
        <v>48</v>
      </c>
      <c r="D46" s="47">
        <v>0</v>
      </c>
      <c r="E46" s="47">
        <v>80277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80277</v>
      </c>
      <c r="O46" s="48">
        <f t="shared" si="8"/>
        <v>0.239627113382367</v>
      </c>
      <c r="P46" s="9"/>
    </row>
    <row r="47" spans="1:16">
      <c r="A47" s="12"/>
      <c r="B47" s="25">
        <v>335.49</v>
      </c>
      <c r="C47" s="20" t="s">
        <v>49</v>
      </c>
      <c r="D47" s="47">
        <v>0</v>
      </c>
      <c r="E47" s="47">
        <v>6014206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6014206</v>
      </c>
      <c r="O47" s="48">
        <f t="shared" si="8"/>
        <v>17.95242501671602</v>
      </c>
      <c r="P47" s="9"/>
    </row>
    <row r="48" spans="1:16">
      <c r="A48" s="12"/>
      <c r="B48" s="25">
        <v>335.5</v>
      </c>
      <c r="C48" s="20" t="s">
        <v>50</v>
      </c>
      <c r="D48" s="47">
        <v>0</v>
      </c>
      <c r="E48" s="47">
        <v>582603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582603</v>
      </c>
      <c r="O48" s="48">
        <f t="shared" si="8"/>
        <v>1.739071902760531</v>
      </c>
      <c r="P48" s="9"/>
    </row>
    <row r="49" spans="1:16">
      <c r="A49" s="12"/>
      <c r="B49" s="25">
        <v>335.69</v>
      </c>
      <c r="C49" s="20" t="s">
        <v>51</v>
      </c>
      <c r="D49" s="47">
        <v>5771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5771</v>
      </c>
      <c r="O49" s="48">
        <f t="shared" si="8"/>
        <v>1.7226454293628807E-2</v>
      </c>
      <c r="P49" s="9"/>
    </row>
    <row r="50" spans="1:16">
      <c r="A50" s="12"/>
      <c r="B50" s="25">
        <v>335.7</v>
      </c>
      <c r="C50" s="20" t="s">
        <v>52</v>
      </c>
      <c r="D50" s="47">
        <v>14562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14562</v>
      </c>
      <c r="O50" s="48">
        <f t="shared" si="8"/>
        <v>4.3467618683732924E-2</v>
      </c>
      <c r="P50" s="9"/>
    </row>
    <row r="51" spans="1:16">
      <c r="A51" s="12"/>
      <c r="B51" s="25">
        <v>335.8</v>
      </c>
      <c r="C51" s="20" t="s">
        <v>53</v>
      </c>
      <c r="D51" s="47">
        <v>4704662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4704662</v>
      </c>
      <c r="O51" s="48">
        <f t="shared" si="8"/>
        <v>14.043431798643615</v>
      </c>
      <c r="P51" s="9"/>
    </row>
    <row r="52" spans="1:16">
      <c r="A52" s="12"/>
      <c r="B52" s="25">
        <v>337.2</v>
      </c>
      <c r="C52" s="20" t="s">
        <v>54</v>
      </c>
      <c r="D52" s="47">
        <v>226065</v>
      </c>
      <c r="E52" s="47">
        <v>2025500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7" si="9">SUM(D52:M52)</f>
        <v>2251565</v>
      </c>
      <c r="O52" s="48">
        <f t="shared" si="8"/>
        <v>6.720929052440539</v>
      </c>
      <c r="P52" s="9"/>
    </row>
    <row r="53" spans="1:16">
      <c r="A53" s="12"/>
      <c r="B53" s="25">
        <v>337.3</v>
      </c>
      <c r="C53" s="20" t="s">
        <v>55</v>
      </c>
      <c r="D53" s="47">
        <v>11660</v>
      </c>
      <c r="E53" s="47">
        <v>612013</v>
      </c>
      <c r="F53" s="47">
        <v>0</v>
      </c>
      <c r="G53" s="47">
        <v>0</v>
      </c>
      <c r="H53" s="47">
        <v>0</v>
      </c>
      <c r="I53" s="47">
        <v>27888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651561</v>
      </c>
      <c r="O53" s="48">
        <f t="shared" si="8"/>
        <v>1.944911763301175</v>
      </c>
      <c r="P53" s="9"/>
    </row>
    <row r="54" spans="1:16">
      <c r="A54" s="12"/>
      <c r="B54" s="25">
        <v>337.4</v>
      </c>
      <c r="C54" s="20" t="s">
        <v>56</v>
      </c>
      <c r="D54" s="47">
        <v>0</v>
      </c>
      <c r="E54" s="47">
        <v>1399623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1399623</v>
      </c>
      <c r="O54" s="48">
        <f t="shared" si="8"/>
        <v>4.1778793342248539</v>
      </c>
      <c r="P54" s="9"/>
    </row>
    <row r="55" spans="1:16">
      <c r="A55" s="12"/>
      <c r="B55" s="25">
        <v>337.7</v>
      </c>
      <c r="C55" s="20" t="s">
        <v>58</v>
      </c>
      <c r="D55" s="47">
        <v>88510</v>
      </c>
      <c r="E55" s="47">
        <v>0</v>
      </c>
      <c r="F55" s="47">
        <v>0</v>
      </c>
      <c r="G55" s="47">
        <v>0</v>
      </c>
      <c r="H55" s="47">
        <v>0</v>
      </c>
      <c r="I55" s="47">
        <v>307064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395574</v>
      </c>
      <c r="O55" s="48">
        <f t="shared" si="8"/>
        <v>1.1807897124844779</v>
      </c>
      <c r="P55" s="9"/>
    </row>
    <row r="56" spans="1:16" ht="15.75">
      <c r="A56" s="29" t="s">
        <v>63</v>
      </c>
      <c r="B56" s="30"/>
      <c r="C56" s="31"/>
      <c r="D56" s="32">
        <f t="shared" ref="D56:M56" si="10">SUM(D57:D106)</f>
        <v>27900151</v>
      </c>
      <c r="E56" s="32">
        <f t="shared" si="10"/>
        <v>5801338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29087766</v>
      </c>
      <c r="J56" s="32">
        <f t="shared" si="10"/>
        <v>27562987</v>
      </c>
      <c r="K56" s="32">
        <f t="shared" si="10"/>
        <v>0</v>
      </c>
      <c r="L56" s="32">
        <f t="shared" si="10"/>
        <v>0</v>
      </c>
      <c r="M56" s="32">
        <f t="shared" si="10"/>
        <v>24810</v>
      </c>
      <c r="N56" s="32">
        <f t="shared" si="9"/>
        <v>90377052</v>
      </c>
      <c r="O56" s="46">
        <f t="shared" si="8"/>
        <v>269.77580236889867</v>
      </c>
      <c r="P56" s="10"/>
    </row>
    <row r="57" spans="1:16">
      <c r="A57" s="12"/>
      <c r="B57" s="25">
        <v>341.1</v>
      </c>
      <c r="C57" s="20" t="s">
        <v>180</v>
      </c>
      <c r="D57" s="47">
        <v>1231962</v>
      </c>
      <c r="E57" s="47">
        <v>718683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1950645</v>
      </c>
      <c r="O57" s="48">
        <f t="shared" si="8"/>
        <v>5.8226818464036683</v>
      </c>
      <c r="P57" s="9"/>
    </row>
    <row r="58" spans="1:16">
      <c r="A58" s="12"/>
      <c r="B58" s="25">
        <v>341.16</v>
      </c>
      <c r="C58" s="20" t="s">
        <v>181</v>
      </c>
      <c r="D58" s="47">
        <v>403855</v>
      </c>
      <c r="E58" s="47">
        <v>157913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106" si="11">SUM(D58:M58)</f>
        <v>561768</v>
      </c>
      <c r="O58" s="48">
        <f t="shared" si="8"/>
        <v>1.6768793581048811</v>
      </c>
      <c r="P58" s="9"/>
    </row>
    <row r="59" spans="1:16">
      <c r="A59" s="12"/>
      <c r="B59" s="25">
        <v>341.2</v>
      </c>
      <c r="C59" s="20" t="s">
        <v>182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27562987</v>
      </c>
      <c r="K59" s="47">
        <v>0</v>
      </c>
      <c r="L59" s="47">
        <v>0</v>
      </c>
      <c r="M59" s="47">
        <v>0</v>
      </c>
      <c r="N59" s="47">
        <f t="shared" si="11"/>
        <v>27562987</v>
      </c>
      <c r="O59" s="48">
        <f t="shared" si="8"/>
        <v>82.275608343681341</v>
      </c>
      <c r="P59" s="9"/>
    </row>
    <row r="60" spans="1:16">
      <c r="A60" s="12"/>
      <c r="B60" s="25">
        <v>341.51</v>
      </c>
      <c r="C60" s="20" t="s">
        <v>183</v>
      </c>
      <c r="D60" s="47">
        <v>4538954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4538954</v>
      </c>
      <c r="O60" s="48">
        <f t="shared" si="8"/>
        <v>13.548792864648009</v>
      </c>
      <c r="P60" s="9"/>
    </row>
    <row r="61" spans="1:16">
      <c r="A61" s="12"/>
      <c r="B61" s="25">
        <v>341.53</v>
      </c>
      <c r="C61" s="20" t="s">
        <v>184</v>
      </c>
      <c r="D61" s="47">
        <v>71886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71886</v>
      </c>
      <c r="O61" s="48">
        <f t="shared" si="8"/>
        <v>0.21457995032954436</v>
      </c>
      <c r="P61" s="9"/>
    </row>
    <row r="62" spans="1:16">
      <c r="A62" s="12"/>
      <c r="B62" s="25">
        <v>341.55</v>
      </c>
      <c r="C62" s="20" t="s">
        <v>185</v>
      </c>
      <c r="D62" s="47">
        <v>472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472</v>
      </c>
      <c r="O62" s="48">
        <f t="shared" si="8"/>
        <v>1.4089215779921674E-3</v>
      </c>
      <c r="P62" s="9"/>
    </row>
    <row r="63" spans="1:16">
      <c r="A63" s="12"/>
      <c r="B63" s="25">
        <v>341.56</v>
      </c>
      <c r="C63" s="20" t="s">
        <v>186</v>
      </c>
      <c r="D63" s="47">
        <v>723109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723109</v>
      </c>
      <c r="O63" s="48">
        <f t="shared" si="8"/>
        <v>2.1584827825007165</v>
      </c>
      <c r="P63" s="9"/>
    </row>
    <row r="64" spans="1:16">
      <c r="A64" s="12"/>
      <c r="B64" s="25">
        <v>341.9</v>
      </c>
      <c r="C64" s="20" t="s">
        <v>187</v>
      </c>
      <c r="D64" s="47">
        <v>753091</v>
      </c>
      <c r="E64" s="47">
        <v>56617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809708</v>
      </c>
      <c r="O64" s="48">
        <f t="shared" si="8"/>
        <v>2.4169810870188173</v>
      </c>
      <c r="P64" s="9"/>
    </row>
    <row r="65" spans="1:16">
      <c r="A65" s="12"/>
      <c r="B65" s="25">
        <v>342.1</v>
      </c>
      <c r="C65" s="20" t="s">
        <v>74</v>
      </c>
      <c r="D65" s="47">
        <v>0</v>
      </c>
      <c r="E65" s="47">
        <v>517295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517295</v>
      </c>
      <c r="O65" s="48">
        <f t="shared" si="8"/>
        <v>1.5441273044225809</v>
      </c>
      <c r="P65" s="9"/>
    </row>
    <row r="66" spans="1:16">
      <c r="A66" s="12"/>
      <c r="B66" s="25">
        <v>342.2</v>
      </c>
      <c r="C66" s="20" t="s">
        <v>75</v>
      </c>
      <c r="D66" s="47">
        <v>0</v>
      </c>
      <c r="E66" s="47">
        <v>160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160</v>
      </c>
      <c r="O66" s="48">
        <f t="shared" si="8"/>
        <v>4.7760053491259909E-4</v>
      </c>
      <c r="P66" s="9"/>
    </row>
    <row r="67" spans="1:16">
      <c r="A67" s="12"/>
      <c r="B67" s="25">
        <v>342.3</v>
      </c>
      <c r="C67" s="20" t="s">
        <v>76</v>
      </c>
      <c r="D67" s="47">
        <v>1109829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1109829</v>
      </c>
      <c r="O67" s="48">
        <f t="shared" si="8"/>
        <v>3.3128432753844685</v>
      </c>
      <c r="P67" s="9"/>
    </row>
    <row r="68" spans="1:16">
      <c r="A68" s="12"/>
      <c r="B68" s="25">
        <v>342.4</v>
      </c>
      <c r="C68" s="20" t="s">
        <v>77</v>
      </c>
      <c r="D68" s="47">
        <v>0</v>
      </c>
      <c r="E68" s="47">
        <v>1585884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1585884</v>
      </c>
      <c r="O68" s="48">
        <f t="shared" si="8"/>
        <v>4.7338690419333274</v>
      </c>
      <c r="P68" s="9"/>
    </row>
    <row r="69" spans="1:16">
      <c r="A69" s="12"/>
      <c r="B69" s="25">
        <v>342.5</v>
      </c>
      <c r="C69" s="20" t="s">
        <v>78</v>
      </c>
      <c r="D69" s="47">
        <v>0</v>
      </c>
      <c r="E69" s="47">
        <v>5981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5981</v>
      </c>
      <c r="O69" s="48">
        <f t="shared" ref="O69:O100" si="12">(N69/O$132)</f>
        <v>1.7853304995701594E-2</v>
      </c>
      <c r="P69" s="9"/>
    </row>
    <row r="70" spans="1:16">
      <c r="A70" s="12"/>
      <c r="B70" s="25">
        <v>342.6</v>
      </c>
      <c r="C70" s="20" t="s">
        <v>79</v>
      </c>
      <c r="D70" s="47">
        <v>15546803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15546803</v>
      </c>
      <c r="O70" s="48">
        <f t="shared" si="12"/>
        <v>46.407258931130002</v>
      </c>
      <c r="P70" s="9"/>
    </row>
    <row r="71" spans="1:16">
      <c r="A71" s="12"/>
      <c r="B71" s="25">
        <v>342.9</v>
      </c>
      <c r="C71" s="20" t="s">
        <v>80</v>
      </c>
      <c r="D71" s="47">
        <v>243213</v>
      </c>
      <c r="E71" s="47">
        <v>336632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579845</v>
      </c>
      <c r="O71" s="48">
        <f t="shared" si="12"/>
        <v>1.7308392635399752</v>
      </c>
      <c r="P71" s="9"/>
    </row>
    <row r="72" spans="1:16">
      <c r="A72" s="12"/>
      <c r="B72" s="25">
        <v>343.3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13002180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13002180</v>
      </c>
      <c r="O72" s="48">
        <f t="shared" si="12"/>
        <v>38.811550768936861</v>
      </c>
      <c r="P72" s="9"/>
    </row>
    <row r="73" spans="1:16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2799460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2799460</v>
      </c>
      <c r="O73" s="48">
        <f t="shared" si="12"/>
        <v>8.3563974591651551</v>
      </c>
      <c r="P73" s="9"/>
    </row>
    <row r="74" spans="1:16">
      <c r="A74" s="12"/>
      <c r="B74" s="25">
        <v>343.5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13284261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13284261</v>
      </c>
      <c r="O74" s="48">
        <f t="shared" si="12"/>
        <v>39.653563496991119</v>
      </c>
      <c r="P74" s="9"/>
    </row>
    <row r="75" spans="1:16">
      <c r="A75" s="12"/>
      <c r="B75" s="25">
        <v>343.6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1865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1865</v>
      </c>
      <c r="O75" s="48">
        <f t="shared" si="12"/>
        <v>5.567031235074983E-3</v>
      </c>
      <c r="P75" s="9"/>
    </row>
    <row r="76" spans="1:16">
      <c r="A76" s="12"/>
      <c r="B76" s="25">
        <v>343.9</v>
      </c>
      <c r="C76" s="20" t="s">
        <v>188</v>
      </c>
      <c r="D76" s="47">
        <v>0</v>
      </c>
      <c r="E76" s="47">
        <v>5865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5865</v>
      </c>
      <c r="O76" s="48">
        <f t="shared" si="12"/>
        <v>1.750704460788996E-2</v>
      </c>
      <c r="P76" s="9"/>
    </row>
    <row r="77" spans="1:16">
      <c r="A77" s="12"/>
      <c r="B77" s="25">
        <v>344.1</v>
      </c>
      <c r="C77" s="20" t="s">
        <v>189</v>
      </c>
      <c r="D77" s="47">
        <v>0</v>
      </c>
      <c r="E77" s="47">
        <v>668612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668612</v>
      </c>
      <c r="O77" s="48">
        <f t="shared" si="12"/>
        <v>1.9958090553061418</v>
      </c>
      <c r="P77" s="9"/>
    </row>
    <row r="78" spans="1:16">
      <c r="A78" s="12"/>
      <c r="B78" s="25">
        <v>344.9</v>
      </c>
      <c r="C78" s="20" t="s">
        <v>190</v>
      </c>
      <c r="D78" s="47">
        <v>0</v>
      </c>
      <c r="E78" s="47">
        <v>190490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190490</v>
      </c>
      <c r="O78" s="48">
        <f t="shared" si="12"/>
        <v>0.56861328684688128</v>
      </c>
      <c r="P78" s="9"/>
    </row>
    <row r="79" spans="1:16">
      <c r="A79" s="12"/>
      <c r="B79" s="25">
        <v>345.1</v>
      </c>
      <c r="C79" s="20" t="s">
        <v>87</v>
      </c>
      <c r="D79" s="47">
        <v>19875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24810</v>
      </c>
      <c r="N79" s="47">
        <f t="shared" si="11"/>
        <v>44685</v>
      </c>
      <c r="O79" s="48">
        <f t="shared" si="12"/>
        <v>0.13338487439105931</v>
      </c>
      <c r="P79" s="9"/>
    </row>
    <row r="80" spans="1:16">
      <c r="A80" s="12"/>
      <c r="B80" s="25">
        <v>346.4</v>
      </c>
      <c r="C80" s="20" t="s">
        <v>88</v>
      </c>
      <c r="D80" s="47">
        <v>610752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610752</v>
      </c>
      <c r="O80" s="48">
        <f t="shared" si="12"/>
        <v>1.8230967618683733</v>
      </c>
      <c r="P80" s="9"/>
    </row>
    <row r="81" spans="1:16">
      <c r="A81" s="12"/>
      <c r="B81" s="25">
        <v>347.1</v>
      </c>
      <c r="C81" s="20" t="s">
        <v>89</v>
      </c>
      <c r="D81" s="47">
        <v>7327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7327</v>
      </c>
      <c r="O81" s="48">
        <f t="shared" si="12"/>
        <v>2.1871119495653835E-2</v>
      </c>
      <c r="P81" s="9"/>
    </row>
    <row r="82" spans="1:16">
      <c r="A82" s="12"/>
      <c r="B82" s="25">
        <v>347.2</v>
      </c>
      <c r="C82" s="20" t="s">
        <v>90</v>
      </c>
      <c r="D82" s="47">
        <v>11257</v>
      </c>
      <c r="E82" s="47">
        <v>932731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943988</v>
      </c>
      <c r="O82" s="48">
        <f t="shared" si="12"/>
        <v>2.8178073359442162</v>
      </c>
      <c r="P82" s="9"/>
    </row>
    <row r="83" spans="1:16">
      <c r="A83" s="12"/>
      <c r="B83" s="25">
        <v>347.5</v>
      </c>
      <c r="C83" s="20" t="s">
        <v>91</v>
      </c>
      <c r="D83" s="47">
        <v>187286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187286</v>
      </c>
      <c r="O83" s="48">
        <f t="shared" si="12"/>
        <v>0.55904933613525642</v>
      </c>
      <c r="P83" s="9"/>
    </row>
    <row r="84" spans="1:16">
      <c r="A84" s="12"/>
      <c r="B84" s="25">
        <v>348.11</v>
      </c>
      <c r="C84" s="20" t="s">
        <v>191</v>
      </c>
      <c r="D84" s="47">
        <v>2330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2330</v>
      </c>
      <c r="O84" s="48">
        <f t="shared" si="12"/>
        <v>6.9550577896647248E-3</v>
      </c>
      <c r="P84" s="9"/>
    </row>
    <row r="85" spans="1:16">
      <c r="A85" s="12"/>
      <c r="B85" s="25">
        <v>348.12</v>
      </c>
      <c r="C85" s="20" t="s">
        <v>192</v>
      </c>
      <c r="D85" s="47">
        <v>37433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8" si="13">SUM(D85:M85)</f>
        <v>37433</v>
      </c>
      <c r="O85" s="48">
        <f t="shared" si="12"/>
        <v>0.11173763014614577</v>
      </c>
      <c r="P85" s="9"/>
    </row>
    <row r="86" spans="1:16">
      <c r="A86" s="12"/>
      <c r="B86" s="25">
        <v>348.13</v>
      </c>
      <c r="C86" s="20" t="s">
        <v>193</v>
      </c>
      <c r="D86" s="47">
        <v>75856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75856</v>
      </c>
      <c r="O86" s="48">
        <f t="shared" si="12"/>
        <v>0.22643041360206323</v>
      </c>
      <c r="P86" s="9"/>
    </row>
    <row r="87" spans="1:16">
      <c r="A87" s="12"/>
      <c r="B87" s="25">
        <v>348.22</v>
      </c>
      <c r="C87" s="20" t="s">
        <v>194</v>
      </c>
      <c r="D87" s="47">
        <v>43789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43789</v>
      </c>
      <c r="O87" s="48">
        <f t="shared" si="12"/>
        <v>0.13071031139554876</v>
      </c>
      <c r="P87" s="9"/>
    </row>
    <row r="88" spans="1:16">
      <c r="A88" s="12"/>
      <c r="B88" s="25">
        <v>348.23</v>
      </c>
      <c r="C88" s="20" t="s">
        <v>195</v>
      </c>
      <c r="D88" s="47">
        <v>83464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83464</v>
      </c>
      <c r="O88" s="48">
        <f t="shared" si="12"/>
        <v>0.24914031903715733</v>
      </c>
      <c r="P88" s="9"/>
    </row>
    <row r="89" spans="1:16">
      <c r="A89" s="12"/>
      <c r="B89" s="25">
        <v>348.31</v>
      </c>
      <c r="C89" s="20" t="s">
        <v>196</v>
      </c>
      <c r="D89" s="47">
        <v>297255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297255</v>
      </c>
      <c r="O89" s="48">
        <f t="shared" si="12"/>
        <v>0.88730716878402904</v>
      </c>
      <c r="P89" s="9"/>
    </row>
    <row r="90" spans="1:16">
      <c r="A90" s="12"/>
      <c r="B90" s="25">
        <v>348.32</v>
      </c>
      <c r="C90" s="20" t="s">
        <v>197</v>
      </c>
      <c r="D90" s="47">
        <v>7549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7549</v>
      </c>
      <c r="O90" s="48">
        <f t="shared" si="12"/>
        <v>2.2533790237845068E-2</v>
      </c>
      <c r="P90" s="9"/>
    </row>
    <row r="91" spans="1:16">
      <c r="A91" s="12"/>
      <c r="B91" s="25">
        <v>348.41</v>
      </c>
      <c r="C91" s="20" t="s">
        <v>198</v>
      </c>
      <c r="D91" s="47">
        <v>317892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317892</v>
      </c>
      <c r="O91" s="48">
        <f t="shared" si="12"/>
        <v>0.94890868277772467</v>
      </c>
      <c r="P91" s="9"/>
    </row>
    <row r="92" spans="1:16">
      <c r="A92" s="12"/>
      <c r="B92" s="25">
        <v>348.42</v>
      </c>
      <c r="C92" s="20" t="s">
        <v>199</v>
      </c>
      <c r="D92" s="47">
        <v>175664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175664</v>
      </c>
      <c r="O92" s="48">
        <f t="shared" si="12"/>
        <v>0.52435762728054258</v>
      </c>
      <c r="P92" s="9"/>
    </row>
    <row r="93" spans="1:16">
      <c r="A93" s="12"/>
      <c r="B93" s="25">
        <v>348.48</v>
      </c>
      <c r="C93" s="20" t="s">
        <v>200</v>
      </c>
      <c r="D93" s="47">
        <v>15526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15526</v>
      </c>
      <c r="O93" s="48">
        <f t="shared" si="12"/>
        <v>4.6345161906581334E-2</v>
      </c>
      <c r="P93" s="9"/>
    </row>
    <row r="94" spans="1:16">
      <c r="A94" s="12"/>
      <c r="B94" s="25">
        <v>348.52</v>
      </c>
      <c r="C94" s="20" t="s">
        <v>201</v>
      </c>
      <c r="D94" s="47">
        <v>88401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88401</v>
      </c>
      <c r="O94" s="48">
        <f t="shared" si="12"/>
        <v>0.26387728054255422</v>
      </c>
      <c r="P94" s="9"/>
    </row>
    <row r="95" spans="1:16">
      <c r="A95" s="12"/>
      <c r="B95" s="25">
        <v>348.53</v>
      </c>
      <c r="C95" s="20" t="s">
        <v>202</v>
      </c>
      <c r="D95" s="47">
        <v>188400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188400</v>
      </c>
      <c r="O95" s="48">
        <f t="shared" si="12"/>
        <v>0.56237462985958542</v>
      </c>
      <c r="P95" s="9"/>
    </row>
    <row r="96" spans="1:16">
      <c r="A96" s="12"/>
      <c r="B96" s="25">
        <v>348.62</v>
      </c>
      <c r="C96" s="20" t="s">
        <v>203</v>
      </c>
      <c r="D96" s="47">
        <v>860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860</v>
      </c>
      <c r="O96" s="48">
        <f t="shared" si="12"/>
        <v>2.5671028751552204E-3</v>
      </c>
      <c r="P96" s="9"/>
    </row>
    <row r="97" spans="1:16">
      <c r="A97" s="12"/>
      <c r="B97" s="25">
        <v>348.71</v>
      </c>
      <c r="C97" s="20" t="s">
        <v>204</v>
      </c>
      <c r="D97" s="47">
        <v>107025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107025</v>
      </c>
      <c r="O97" s="48">
        <f t="shared" si="12"/>
        <v>0.31946998280638073</v>
      </c>
      <c r="P97" s="9"/>
    </row>
    <row r="98" spans="1:16">
      <c r="A98" s="12"/>
      <c r="B98" s="25">
        <v>348.72</v>
      </c>
      <c r="C98" s="20" t="s">
        <v>205</v>
      </c>
      <c r="D98" s="47">
        <v>12821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12821</v>
      </c>
      <c r="O98" s="48">
        <f t="shared" si="12"/>
        <v>3.8270727863215205E-2</v>
      </c>
      <c r="P98" s="9"/>
    </row>
    <row r="99" spans="1:16">
      <c r="A99" s="12"/>
      <c r="B99" s="25">
        <v>348.92099999999999</v>
      </c>
      <c r="C99" s="20" t="s">
        <v>206</v>
      </c>
      <c r="D99" s="47">
        <v>0</v>
      </c>
      <c r="E99" s="47">
        <v>81628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81628</v>
      </c>
      <c r="O99" s="48">
        <f t="shared" si="12"/>
        <v>0.24365985289903525</v>
      </c>
      <c r="P99" s="9"/>
    </row>
    <row r="100" spans="1:16">
      <c r="A100" s="12"/>
      <c r="B100" s="25">
        <v>348.92200000000003</v>
      </c>
      <c r="C100" s="20" t="s">
        <v>207</v>
      </c>
      <c r="D100" s="47">
        <v>0</v>
      </c>
      <c r="E100" s="47">
        <v>81628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81628</v>
      </c>
      <c r="O100" s="48">
        <f t="shared" si="12"/>
        <v>0.24365985289903525</v>
      </c>
      <c r="P100" s="9"/>
    </row>
    <row r="101" spans="1:16">
      <c r="A101" s="12"/>
      <c r="B101" s="25">
        <v>348.923</v>
      </c>
      <c r="C101" s="20" t="s">
        <v>208</v>
      </c>
      <c r="D101" s="47">
        <v>0</v>
      </c>
      <c r="E101" s="47">
        <v>81628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81628</v>
      </c>
      <c r="O101" s="48">
        <f t="shared" ref="O101:O130" si="14">(N101/O$132)</f>
        <v>0.24365985289903525</v>
      </c>
      <c r="P101" s="9"/>
    </row>
    <row r="102" spans="1:16">
      <c r="A102" s="12"/>
      <c r="B102" s="25">
        <v>348.92399999999998</v>
      </c>
      <c r="C102" s="20" t="s">
        <v>209</v>
      </c>
      <c r="D102" s="47">
        <v>0</v>
      </c>
      <c r="E102" s="47">
        <v>81628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81628</v>
      </c>
      <c r="O102" s="48">
        <f t="shared" si="14"/>
        <v>0.24365985289903525</v>
      </c>
      <c r="P102" s="9"/>
    </row>
    <row r="103" spans="1:16">
      <c r="A103" s="12"/>
      <c r="B103" s="25">
        <v>348.93</v>
      </c>
      <c r="C103" s="20" t="s">
        <v>210</v>
      </c>
      <c r="D103" s="47">
        <v>719545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719545</v>
      </c>
      <c r="O103" s="48">
        <f t="shared" si="14"/>
        <v>2.1478442305855383</v>
      </c>
      <c r="P103" s="9"/>
    </row>
    <row r="104" spans="1:16">
      <c r="A104" s="12"/>
      <c r="B104" s="25">
        <v>348.93200000000002</v>
      </c>
      <c r="C104" s="20" t="s">
        <v>211</v>
      </c>
      <c r="D104" s="47">
        <v>38748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38748</v>
      </c>
      <c r="O104" s="48">
        <f t="shared" si="14"/>
        <v>0.11566290954245868</v>
      </c>
      <c r="P104" s="9"/>
    </row>
    <row r="105" spans="1:16">
      <c r="A105" s="12"/>
      <c r="B105" s="25">
        <v>348.99</v>
      </c>
      <c r="C105" s="20" t="s">
        <v>212</v>
      </c>
      <c r="D105" s="47">
        <v>227772</v>
      </c>
      <c r="E105" s="47">
        <v>244681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472453</v>
      </c>
      <c r="O105" s="48">
        <f t="shared" si="14"/>
        <v>1.4102737845066387</v>
      </c>
      <c r="P105" s="9"/>
    </row>
    <row r="106" spans="1:16">
      <c r="A106" s="12"/>
      <c r="B106" s="25">
        <v>349</v>
      </c>
      <c r="C106" s="20" t="s">
        <v>1</v>
      </c>
      <c r="D106" s="47">
        <v>150</v>
      </c>
      <c r="E106" s="47">
        <v>53282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53432</v>
      </c>
      <c r="O106" s="48">
        <f t="shared" si="14"/>
        <v>0.15949469863406246</v>
      </c>
      <c r="P106" s="9"/>
    </row>
    <row r="107" spans="1:16" ht="15.75">
      <c r="A107" s="29" t="s">
        <v>64</v>
      </c>
      <c r="B107" s="30"/>
      <c r="C107" s="31"/>
      <c r="D107" s="32">
        <f t="shared" ref="D107:M107" si="15">SUM(D108:D116)</f>
        <v>907000</v>
      </c>
      <c r="E107" s="32">
        <f t="shared" si="15"/>
        <v>924045</v>
      </c>
      <c r="F107" s="32">
        <f t="shared" si="15"/>
        <v>0</v>
      </c>
      <c r="G107" s="32">
        <f t="shared" si="15"/>
        <v>0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>SUM(D107:M107)</f>
        <v>1831045</v>
      </c>
      <c r="O107" s="46">
        <f t="shared" si="14"/>
        <v>5.4656754465565003</v>
      </c>
      <c r="P107" s="10"/>
    </row>
    <row r="108" spans="1:16">
      <c r="A108" s="13"/>
      <c r="B108" s="40">
        <v>351.1</v>
      </c>
      <c r="C108" s="21" t="s">
        <v>113</v>
      </c>
      <c r="D108" s="47">
        <v>357142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357142</v>
      </c>
      <c r="O108" s="48">
        <f t="shared" si="14"/>
        <v>1.0660700639984717</v>
      </c>
      <c r="P108" s="9"/>
    </row>
    <row r="109" spans="1:16">
      <c r="A109" s="13"/>
      <c r="B109" s="40">
        <v>351.2</v>
      </c>
      <c r="C109" s="21" t="s">
        <v>114</v>
      </c>
      <c r="D109" s="47">
        <v>160549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6" si="16">SUM(D109:M109)</f>
        <v>160549</v>
      </c>
      <c r="O109" s="48">
        <f t="shared" si="14"/>
        <v>0.47923930174801793</v>
      </c>
      <c r="P109" s="9"/>
    </row>
    <row r="110" spans="1:16">
      <c r="A110" s="13"/>
      <c r="B110" s="40">
        <v>351.5</v>
      </c>
      <c r="C110" s="21" t="s">
        <v>115</v>
      </c>
      <c r="D110" s="47">
        <v>215924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215924</v>
      </c>
      <c r="O110" s="48">
        <f t="shared" si="14"/>
        <v>0.64453386187792527</v>
      </c>
      <c r="P110" s="9"/>
    </row>
    <row r="111" spans="1:16">
      <c r="A111" s="13"/>
      <c r="B111" s="40">
        <v>351.7</v>
      </c>
      <c r="C111" s="21" t="s">
        <v>213</v>
      </c>
      <c r="D111" s="47">
        <v>0</v>
      </c>
      <c r="E111" s="47">
        <v>101245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101245</v>
      </c>
      <c r="O111" s="48">
        <f t="shared" si="14"/>
        <v>0.30221666348266313</v>
      </c>
      <c r="P111" s="9"/>
    </row>
    <row r="112" spans="1:16">
      <c r="A112" s="13"/>
      <c r="B112" s="40">
        <v>351.8</v>
      </c>
      <c r="C112" s="21" t="s">
        <v>214</v>
      </c>
      <c r="D112" s="47">
        <v>0</v>
      </c>
      <c r="E112" s="47">
        <v>342188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342188</v>
      </c>
      <c r="O112" s="48">
        <f t="shared" si="14"/>
        <v>1.0214323240042029</v>
      </c>
      <c r="P112" s="9"/>
    </row>
    <row r="113" spans="1:16">
      <c r="A113" s="13"/>
      <c r="B113" s="40">
        <v>352</v>
      </c>
      <c r="C113" s="21" t="s">
        <v>116</v>
      </c>
      <c r="D113" s="47">
        <v>99805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99805</v>
      </c>
      <c r="O113" s="48">
        <f t="shared" si="14"/>
        <v>0.29791825866844973</v>
      </c>
      <c r="P113" s="9"/>
    </row>
    <row r="114" spans="1:16">
      <c r="A114" s="13"/>
      <c r="B114" s="40">
        <v>354</v>
      </c>
      <c r="C114" s="21" t="s">
        <v>117</v>
      </c>
      <c r="D114" s="47">
        <v>73580</v>
      </c>
      <c r="E114" s="47">
        <v>9122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82702</v>
      </c>
      <c r="O114" s="48">
        <f t="shared" si="14"/>
        <v>0.24686574648963608</v>
      </c>
      <c r="P114" s="9"/>
    </row>
    <row r="115" spans="1:16">
      <c r="A115" s="13"/>
      <c r="B115" s="40">
        <v>358.2</v>
      </c>
      <c r="C115" s="21" t="s">
        <v>215</v>
      </c>
      <c r="D115" s="47">
        <v>0</v>
      </c>
      <c r="E115" s="47">
        <v>118589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118589</v>
      </c>
      <c r="O115" s="48">
        <f t="shared" si="14"/>
        <v>0.35398856146718882</v>
      </c>
      <c r="P115" s="9"/>
    </row>
    <row r="116" spans="1:16">
      <c r="A116" s="13"/>
      <c r="B116" s="40">
        <v>359</v>
      </c>
      <c r="C116" s="21" t="s">
        <v>118</v>
      </c>
      <c r="D116" s="47">
        <v>0</v>
      </c>
      <c r="E116" s="47">
        <v>352901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352901</v>
      </c>
      <c r="O116" s="48">
        <f t="shared" si="14"/>
        <v>1.0534106648199446</v>
      </c>
      <c r="P116" s="9"/>
    </row>
    <row r="117" spans="1:16" ht="15.75">
      <c r="A117" s="29" t="s">
        <v>5</v>
      </c>
      <c r="B117" s="30"/>
      <c r="C117" s="31"/>
      <c r="D117" s="32">
        <f t="shared" ref="D117:M117" si="17">SUM(D118:D125)</f>
        <v>4578150</v>
      </c>
      <c r="E117" s="32">
        <f t="shared" si="17"/>
        <v>1550464</v>
      </c>
      <c r="F117" s="32">
        <f t="shared" si="17"/>
        <v>5930</v>
      </c>
      <c r="G117" s="32">
        <f t="shared" si="17"/>
        <v>101704</v>
      </c>
      <c r="H117" s="32">
        <f t="shared" si="17"/>
        <v>0</v>
      </c>
      <c r="I117" s="32">
        <f t="shared" si="17"/>
        <v>2033207</v>
      </c>
      <c r="J117" s="32">
        <f t="shared" si="17"/>
        <v>388488</v>
      </c>
      <c r="K117" s="32">
        <f t="shared" si="17"/>
        <v>0</v>
      </c>
      <c r="L117" s="32">
        <f t="shared" si="17"/>
        <v>0</v>
      </c>
      <c r="M117" s="32">
        <f t="shared" si="17"/>
        <v>1252</v>
      </c>
      <c r="N117" s="32">
        <f>SUM(D117:M117)</f>
        <v>8659195</v>
      </c>
      <c r="O117" s="46">
        <f t="shared" si="14"/>
        <v>25.847726024453149</v>
      </c>
      <c r="P117" s="10"/>
    </row>
    <row r="118" spans="1:16">
      <c r="A118" s="12"/>
      <c r="B118" s="25">
        <v>361.1</v>
      </c>
      <c r="C118" s="20" t="s">
        <v>120</v>
      </c>
      <c r="D118" s="47">
        <v>468044</v>
      </c>
      <c r="E118" s="47">
        <v>433330</v>
      </c>
      <c r="F118" s="47">
        <v>5930</v>
      </c>
      <c r="G118" s="47">
        <v>277990</v>
      </c>
      <c r="H118" s="47">
        <v>0</v>
      </c>
      <c r="I118" s="47">
        <v>591496</v>
      </c>
      <c r="J118" s="47">
        <v>137493</v>
      </c>
      <c r="K118" s="47">
        <v>0</v>
      </c>
      <c r="L118" s="47">
        <v>0</v>
      </c>
      <c r="M118" s="47">
        <v>1252</v>
      </c>
      <c r="N118" s="47">
        <f>SUM(D118:M118)</f>
        <v>1915535</v>
      </c>
      <c r="O118" s="48">
        <f t="shared" si="14"/>
        <v>5.7178783790237846</v>
      </c>
      <c r="P118" s="9"/>
    </row>
    <row r="119" spans="1:16">
      <c r="A119" s="12"/>
      <c r="B119" s="25">
        <v>361.3</v>
      </c>
      <c r="C119" s="20" t="s">
        <v>121</v>
      </c>
      <c r="D119" s="47">
        <v>-88864</v>
      </c>
      <c r="E119" s="47">
        <v>-200619</v>
      </c>
      <c r="F119" s="47">
        <v>0</v>
      </c>
      <c r="G119" s="47">
        <v>-183041</v>
      </c>
      <c r="H119" s="47">
        <v>0</v>
      </c>
      <c r="I119" s="47">
        <v>-355551</v>
      </c>
      <c r="J119" s="47">
        <v>-81747</v>
      </c>
      <c r="K119" s="47">
        <v>0</v>
      </c>
      <c r="L119" s="47">
        <v>0</v>
      </c>
      <c r="M119" s="47">
        <v>0</v>
      </c>
      <c r="N119" s="47">
        <f t="shared" ref="N119:N125" si="18">SUM(D119:M119)</f>
        <v>-909822</v>
      </c>
      <c r="O119" s="48">
        <f t="shared" si="14"/>
        <v>-2.7158217117203169</v>
      </c>
      <c r="P119" s="9"/>
    </row>
    <row r="120" spans="1:16">
      <c r="A120" s="12"/>
      <c r="B120" s="25">
        <v>362</v>
      </c>
      <c r="C120" s="20" t="s">
        <v>122</v>
      </c>
      <c r="D120" s="47">
        <v>144675</v>
      </c>
      <c r="E120" s="47">
        <v>58484</v>
      </c>
      <c r="F120" s="47">
        <v>0</v>
      </c>
      <c r="G120" s="47">
        <v>0</v>
      </c>
      <c r="H120" s="47">
        <v>0</v>
      </c>
      <c r="I120" s="47">
        <v>208584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411743</v>
      </c>
      <c r="O120" s="48">
        <f t="shared" si="14"/>
        <v>1.2290542315407393</v>
      </c>
      <c r="P120" s="9"/>
    </row>
    <row r="121" spans="1:16">
      <c r="A121" s="12"/>
      <c r="B121" s="25">
        <v>364</v>
      </c>
      <c r="C121" s="20" t="s">
        <v>216</v>
      </c>
      <c r="D121" s="47">
        <v>331130</v>
      </c>
      <c r="E121" s="47">
        <v>256045</v>
      </c>
      <c r="F121" s="47">
        <v>0</v>
      </c>
      <c r="G121" s="47">
        <v>0</v>
      </c>
      <c r="H121" s="47">
        <v>0</v>
      </c>
      <c r="I121" s="47">
        <v>252792</v>
      </c>
      <c r="J121" s="47">
        <v>211729</v>
      </c>
      <c r="K121" s="47">
        <v>0</v>
      </c>
      <c r="L121" s="47">
        <v>0</v>
      </c>
      <c r="M121" s="47">
        <v>0</v>
      </c>
      <c r="N121" s="47">
        <f t="shared" si="18"/>
        <v>1051696</v>
      </c>
      <c r="O121" s="48">
        <f t="shared" si="14"/>
        <v>3.1393160760340053</v>
      </c>
      <c r="P121" s="9"/>
    </row>
    <row r="122" spans="1:16">
      <c r="A122" s="12"/>
      <c r="B122" s="25">
        <v>365</v>
      </c>
      <c r="C122" s="20" t="s">
        <v>217</v>
      </c>
      <c r="D122" s="47">
        <v>21621</v>
      </c>
      <c r="E122" s="47">
        <v>95860</v>
      </c>
      <c r="F122" s="47">
        <v>0</v>
      </c>
      <c r="G122" s="47">
        <v>2933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120414</v>
      </c>
      <c r="O122" s="48">
        <f t="shared" si="14"/>
        <v>0.35943619256853565</v>
      </c>
      <c r="P122" s="9"/>
    </row>
    <row r="123" spans="1:16">
      <c r="A123" s="12"/>
      <c r="B123" s="25">
        <v>366</v>
      </c>
      <c r="C123" s="20" t="s">
        <v>125</v>
      </c>
      <c r="D123" s="47">
        <v>24004</v>
      </c>
      <c r="E123" s="47">
        <v>18358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42362</v>
      </c>
      <c r="O123" s="48">
        <f t="shared" si="14"/>
        <v>0.12645071162479701</v>
      </c>
      <c r="P123" s="9"/>
    </row>
    <row r="124" spans="1:16">
      <c r="A124" s="12"/>
      <c r="B124" s="25">
        <v>369.3</v>
      </c>
      <c r="C124" s="20" t="s">
        <v>154</v>
      </c>
      <c r="D124" s="47">
        <v>4239</v>
      </c>
      <c r="E124" s="47">
        <v>2442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6681</v>
      </c>
      <c r="O124" s="48">
        <f t="shared" si="14"/>
        <v>1.9942807335944217E-2</v>
      </c>
      <c r="P124" s="9"/>
    </row>
    <row r="125" spans="1:16">
      <c r="A125" s="12"/>
      <c r="B125" s="25">
        <v>369.9</v>
      </c>
      <c r="C125" s="20" t="s">
        <v>126</v>
      </c>
      <c r="D125" s="47">
        <v>3673301</v>
      </c>
      <c r="E125" s="47">
        <v>886564</v>
      </c>
      <c r="F125" s="47">
        <v>0</v>
      </c>
      <c r="G125" s="47">
        <v>3822</v>
      </c>
      <c r="H125" s="47">
        <v>0</v>
      </c>
      <c r="I125" s="47">
        <v>1335886</v>
      </c>
      <c r="J125" s="47">
        <v>121013</v>
      </c>
      <c r="K125" s="47">
        <v>0</v>
      </c>
      <c r="L125" s="47">
        <v>0</v>
      </c>
      <c r="M125" s="47">
        <v>0</v>
      </c>
      <c r="N125" s="47">
        <f t="shared" si="18"/>
        <v>6020586</v>
      </c>
      <c r="O125" s="48">
        <f t="shared" si="14"/>
        <v>17.971469338045658</v>
      </c>
      <c r="P125" s="9"/>
    </row>
    <row r="126" spans="1:16" ht="15.75">
      <c r="A126" s="29" t="s">
        <v>65</v>
      </c>
      <c r="B126" s="30"/>
      <c r="C126" s="31"/>
      <c r="D126" s="32">
        <f t="shared" ref="D126:M126" si="19">SUM(D127:D129)</f>
        <v>41352029</v>
      </c>
      <c r="E126" s="32">
        <f t="shared" si="19"/>
        <v>5031913</v>
      </c>
      <c r="F126" s="32">
        <f t="shared" si="19"/>
        <v>100528</v>
      </c>
      <c r="G126" s="32">
        <f t="shared" si="19"/>
        <v>1679733</v>
      </c>
      <c r="H126" s="32">
        <f t="shared" si="19"/>
        <v>0</v>
      </c>
      <c r="I126" s="32">
        <f t="shared" si="19"/>
        <v>10000</v>
      </c>
      <c r="J126" s="32">
        <f t="shared" si="19"/>
        <v>0</v>
      </c>
      <c r="K126" s="32">
        <f t="shared" si="19"/>
        <v>0</v>
      </c>
      <c r="L126" s="32">
        <f t="shared" si="19"/>
        <v>0</v>
      </c>
      <c r="M126" s="32">
        <f t="shared" si="19"/>
        <v>0</v>
      </c>
      <c r="N126" s="32">
        <f>SUM(D126:M126)</f>
        <v>48174203</v>
      </c>
      <c r="O126" s="46">
        <f t="shared" si="14"/>
        <v>143.80015701117586</v>
      </c>
      <c r="P126" s="9"/>
    </row>
    <row r="127" spans="1:16">
      <c r="A127" s="12"/>
      <c r="B127" s="25">
        <v>381</v>
      </c>
      <c r="C127" s="20" t="s">
        <v>127</v>
      </c>
      <c r="D127" s="47">
        <v>41352029</v>
      </c>
      <c r="E127" s="47">
        <v>4869284</v>
      </c>
      <c r="F127" s="47">
        <v>76490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46297803</v>
      </c>
      <c r="O127" s="48">
        <f t="shared" si="14"/>
        <v>138.19909673798836</v>
      </c>
      <c r="P127" s="9"/>
    </row>
    <row r="128" spans="1:16">
      <c r="A128" s="12"/>
      <c r="B128" s="25">
        <v>384</v>
      </c>
      <c r="C128" s="20" t="s">
        <v>128</v>
      </c>
      <c r="D128" s="47">
        <v>0</v>
      </c>
      <c r="E128" s="47">
        <v>162629</v>
      </c>
      <c r="F128" s="47">
        <v>24038</v>
      </c>
      <c r="G128" s="47">
        <v>1679733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1866400</v>
      </c>
      <c r="O128" s="48">
        <f t="shared" si="14"/>
        <v>5.5712102397554686</v>
      </c>
      <c r="P128" s="9"/>
    </row>
    <row r="129" spans="1:119" ht="15.75" thickBot="1">
      <c r="A129" s="12"/>
      <c r="B129" s="25">
        <v>389.4</v>
      </c>
      <c r="C129" s="20" t="s">
        <v>218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10000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10000</v>
      </c>
      <c r="O129" s="48">
        <f t="shared" si="14"/>
        <v>2.9850033432037446E-2</v>
      </c>
      <c r="P129" s="9"/>
    </row>
    <row r="130" spans="1:119" ht="16.5" thickBot="1">
      <c r="A130" s="14" t="s">
        <v>96</v>
      </c>
      <c r="B130" s="23"/>
      <c r="C130" s="22"/>
      <c r="D130" s="15">
        <f t="shared" ref="D130:M130" si="20">SUM(D5,D13,D23,D56,D107,D117,D126)</f>
        <v>152948947</v>
      </c>
      <c r="E130" s="15">
        <f t="shared" si="20"/>
        <v>120599235</v>
      </c>
      <c r="F130" s="15">
        <f t="shared" si="20"/>
        <v>10789092</v>
      </c>
      <c r="G130" s="15">
        <f t="shared" si="20"/>
        <v>2240047</v>
      </c>
      <c r="H130" s="15">
        <f t="shared" si="20"/>
        <v>0</v>
      </c>
      <c r="I130" s="15">
        <f t="shared" si="20"/>
        <v>44274054</v>
      </c>
      <c r="J130" s="15">
        <f t="shared" si="20"/>
        <v>27951475</v>
      </c>
      <c r="K130" s="15">
        <f t="shared" si="20"/>
        <v>0</v>
      </c>
      <c r="L130" s="15">
        <f t="shared" si="20"/>
        <v>0</v>
      </c>
      <c r="M130" s="15">
        <f t="shared" si="20"/>
        <v>26062</v>
      </c>
      <c r="N130" s="15">
        <f>SUM(D130:M130)</f>
        <v>358828912</v>
      </c>
      <c r="O130" s="38">
        <f t="shared" si="14"/>
        <v>1071.1055019581622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49" t="s">
        <v>219</v>
      </c>
      <c r="M132" s="49"/>
      <c r="N132" s="49"/>
      <c r="O132" s="44">
        <v>335008</v>
      </c>
    </row>
    <row r="133" spans="1:119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2"/>
    </row>
    <row r="134" spans="1:119" ht="15.75" customHeight="1" thickBot="1">
      <c r="A134" s="53" t="s">
        <v>156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48873067</v>
      </c>
      <c r="E5" s="27">
        <f t="shared" si="0"/>
        <v>60343608</v>
      </c>
      <c r="F5" s="27">
        <f t="shared" si="0"/>
        <v>4979319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114195994</v>
      </c>
      <c r="O5" s="33">
        <f t="shared" ref="O5:O36" si="1">(N5/O$116)</f>
        <v>342.94224133529934</v>
      </c>
      <c r="P5" s="6"/>
    </row>
    <row r="6" spans="1:133">
      <c r="A6" s="12"/>
      <c r="B6" s="25">
        <v>311</v>
      </c>
      <c r="C6" s="20" t="s">
        <v>3</v>
      </c>
      <c r="D6" s="47">
        <v>46153180</v>
      </c>
      <c r="E6" s="47">
        <v>48361848</v>
      </c>
      <c r="F6" s="47">
        <v>724954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95239982</v>
      </c>
      <c r="O6" s="48">
        <f t="shared" si="1"/>
        <v>286.01539990810505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934625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934625</v>
      </c>
      <c r="O7" s="48">
        <f t="shared" si="1"/>
        <v>2.8067743979530855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2011713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2011713</v>
      </c>
      <c r="O8" s="48">
        <f t="shared" si="1"/>
        <v>6.0413797452768714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7812102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7812102</v>
      </c>
      <c r="O9" s="48">
        <f t="shared" si="1"/>
        <v>23.460540738582957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881526</v>
      </c>
      <c r="F10" s="47">
        <v>4254365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5135891</v>
      </c>
      <c r="O10" s="48">
        <f t="shared" si="1"/>
        <v>15.423605584568859</v>
      </c>
      <c r="P10" s="9"/>
    </row>
    <row r="11" spans="1:133">
      <c r="A11" s="12"/>
      <c r="B11" s="25">
        <v>315</v>
      </c>
      <c r="C11" s="20" t="s">
        <v>15</v>
      </c>
      <c r="D11" s="47">
        <v>2715687</v>
      </c>
      <c r="E11" s="47">
        <v>229105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2944792</v>
      </c>
      <c r="O11" s="48">
        <f t="shared" si="1"/>
        <v>8.8435113472216802</v>
      </c>
      <c r="P11" s="9"/>
    </row>
    <row r="12" spans="1:133">
      <c r="A12" s="12"/>
      <c r="B12" s="25">
        <v>316</v>
      </c>
      <c r="C12" s="20" t="s">
        <v>16</v>
      </c>
      <c r="D12" s="47">
        <v>4200</v>
      </c>
      <c r="E12" s="47">
        <v>112689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116889</v>
      </c>
      <c r="O12" s="48">
        <f t="shared" si="1"/>
        <v>0.35102961359083934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241294</v>
      </c>
      <c r="E13" s="32">
        <f t="shared" si="3"/>
        <v>34358838</v>
      </c>
      <c r="F13" s="32">
        <f t="shared" si="3"/>
        <v>2506297</v>
      </c>
      <c r="G13" s="32">
        <f t="shared" si="3"/>
        <v>610704</v>
      </c>
      <c r="H13" s="32">
        <f t="shared" si="3"/>
        <v>0</v>
      </c>
      <c r="I13" s="32">
        <f t="shared" si="3"/>
        <v>12201848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49918981</v>
      </c>
      <c r="O13" s="46">
        <f t="shared" si="1"/>
        <v>149.91180189135378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1869145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1869145</v>
      </c>
      <c r="O14" s="48">
        <f t="shared" si="1"/>
        <v>5.6132334701746904</v>
      </c>
      <c r="P14" s="9"/>
    </row>
    <row r="15" spans="1:133">
      <c r="A15" s="12"/>
      <c r="B15" s="25">
        <v>323.7</v>
      </c>
      <c r="C15" s="20" t="s">
        <v>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583378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583378</v>
      </c>
      <c r="O15" s="48">
        <f t="shared" si="1"/>
        <v>1.7519437579019126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7878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7878</v>
      </c>
      <c r="O16" s="48">
        <f t="shared" si="1"/>
        <v>2.3658439167660195E-2</v>
      </c>
      <c r="P16" s="9"/>
    </row>
    <row r="17" spans="1:16">
      <c r="A17" s="12"/>
      <c r="B17" s="25">
        <v>324.12</v>
      </c>
      <c r="C17" s="20" t="s">
        <v>20</v>
      </c>
      <c r="D17" s="47">
        <v>0</v>
      </c>
      <c r="E17" s="47">
        <v>16243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16243</v>
      </c>
      <c r="O17" s="48">
        <f t="shared" si="1"/>
        <v>4.8779389108949543E-2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94453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94453</v>
      </c>
      <c r="O18" s="48">
        <f t="shared" si="1"/>
        <v>0.2836520125289424</v>
      </c>
      <c r="P18" s="9"/>
    </row>
    <row r="19" spans="1:16">
      <c r="A19" s="12"/>
      <c r="B19" s="25">
        <v>324.32</v>
      </c>
      <c r="C19" s="20" t="s">
        <v>22</v>
      </c>
      <c r="D19" s="47">
        <v>0</v>
      </c>
      <c r="E19" s="47">
        <v>138739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138739</v>
      </c>
      <c r="O19" s="48">
        <f t="shared" si="1"/>
        <v>0.41664739676085394</v>
      </c>
      <c r="P19" s="9"/>
    </row>
    <row r="20" spans="1:16">
      <c r="A20" s="12"/>
      <c r="B20" s="25">
        <v>325.10000000000002</v>
      </c>
      <c r="C20" s="20" t="s">
        <v>23</v>
      </c>
      <c r="D20" s="47">
        <v>241294</v>
      </c>
      <c r="E20" s="47">
        <v>2927615</v>
      </c>
      <c r="F20" s="47">
        <v>2506297</v>
      </c>
      <c r="G20" s="47">
        <v>610704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6285910</v>
      </c>
      <c r="O20" s="48">
        <f t="shared" si="1"/>
        <v>18.877230178774674</v>
      </c>
      <c r="P20" s="9"/>
    </row>
    <row r="21" spans="1:16">
      <c r="A21" s="12"/>
      <c r="B21" s="25">
        <v>325.2</v>
      </c>
      <c r="C21" s="20" t="s">
        <v>24</v>
      </c>
      <c r="D21" s="47">
        <v>0</v>
      </c>
      <c r="E21" s="47">
        <v>29256382</v>
      </c>
      <c r="F21" s="47">
        <v>0</v>
      </c>
      <c r="G21" s="47">
        <v>0</v>
      </c>
      <c r="H21" s="47">
        <v>0</v>
      </c>
      <c r="I21" s="47">
        <v>11618470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40874852</v>
      </c>
      <c r="O21" s="48">
        <f t="shared" si="1"/>
        <v>122.75135815297202</v>
      </c>
      <c r="P21" s="9"/>
    </row>
    <row r="22" spans="1:16">
      <c r="A22" s="12"/>
      <c r="B22" s="25">
        <v>329</v>
      </c>
      <c r="C22" s="20" t="s">
        <v>25</v>
      </c>
      <c r="D22" s="47">
        <v>0</v>
      </c>
      <c r="E22" s="47">
        <v>48383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48383</v>
      </c>
      <c r="O22" s="48">
        <f t="shared" si="1"/>
        <v>0.14529909396406487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SUM(D24:D56)</f>
        <v>32276343</v>
      </c>
      <c r="E23" s="32">
        <f t="shared" si="5"/>
        <v>19504595</v>
      </c>
      <c r="F23" s="32">
        <f t="shared" si="5"/>
        <v>3345173</v>
      </c>
      <c r="G23" s="32">
        <f t="shared" si="5"/>
        <v>0</v>
      </c>
      <c r="H23" s="32">
        <f t="shared" si="5"/>
        <v>0</v>
      </c>
      <c r="I23" s="32">
        <f t="shared" si="5"/>
        <v>1602146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56728257</v>
      </c>
      <c r="O23" s="46">
        <f t="shared" si="1"/>
        <v>170.36075365852926</v>
      </c>
      <c r="P23" s="10"/>
    </row>
    <row r="24" spans="1:16">
      <c r="A24" s="12"/>
      <c r="B24" s="25">
        <v>331.1</v>
      </c>
      <c r="C24" s="20" t="s">
        <v>153</v>
      </c>
      <c r="D24" s="47">
        <v>109915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109915</v>
      </c>
      <c r="O24" s="48">
        <f t="shared" si="1"/>
        <v>0.33008597881611706</v>
      </c>
      <c r="P24" s="9"/>
    </row>
    <row r="25" spans="1:16">
      <c r="A25" s="12"/>
      <c r="B25" s="25">
        <v>331.2</v>
      </c>
      <c r="C25" s="20" t="s">
        <v>26</v>
      </c>
      <c r="D25" s="47">
        <v>257863</v>
      </c>
      <c r="E25" s="47">
        <v>1220716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1478579</v>
      </c>
      <c r="O25" s="48">
        <f t="shared" si="1"/>
        <v>4.4403238545417416</v>
      </c>
      <c r="P25" s="9"/>
    </row>
    <row r="26" spans="1:16">
      <c r="A26" s="12"/>
      <c r="B26" s="25">
        <v>331.39</v>
      </c>
      <c r="C26" s="20" t="s">
        <v>141</v>
      </c>
      <c r="D26" s="47">
        <v>142194</v>
      </c>
      <c r="E26" s="47">
        <v>75100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4" si="6">SUM(D26:M26)</f>
        <v>217294</v>
      </c>
      <c r="O26" s="48">
        <f t="shared" si="1"/>
        <v>0.65255609044142604</v>
      </c>
      <c r="P26" s="9"/>
    </row>
    <row r="27" spans="1:16">
      <c r="A27" s="12"/>
      <c r="B27" s="25">
        <v>331.41</v>
      </c>
      <c r="C27" s="20" t="s">
        <v>142</v>
      </c>
      <c r="D27" s="47">
        <v>0</v>
      </c>
      <c r="E27" s="47">
        <v>1195247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1195247</v>
      </c>
      <c r="O27" s="48">
        <f t="shared" si="1"/>
        <v>3.5894489007144381</v>
      </c>
      <c r="P27" s="9"/>
    </row>
    <row r="28" spans="1:16">
      <c r="A28" s="12"/>
      <c r="B28" s="25">
        <v>331.49</v>
      </c>
      <c r="C28" s="20" t="s">
        <v>32</v>
      </c>
      <c r="D28" s="47">
        <v>0</v>
      </c>
      <c r="E28" s="47">
        <v>1706954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1706954</v>
      </c>
      <c r="O28" s="48">
        <f t="shared" si="1"/>
        <v>5.1261573205120889</v>
      </c>
      <c r="P28" s="9"/>
    </row>
    <row r="29" spans="1:16">
      <c r="A29" s="12"/>
      <c r="B29" s="25">
        <v>331.5</v>
      </c>
      <c r="C29" s="20" t="s">
        <v>28</v>
      </c>
      <c r="D29" s="47">
        <v>4099689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4099689</v>
      </c>
      <c r="O29" s="48">
        <f t="shared" si="1"/>
        <v>12.311785073981422</v>
      </c>
      <c r="P29" s="9"/>
    </row>
    <row r="30" spans="1:16">
      <c r="A30" s="12"/>
      <c r="B30" s="25">
        <v>331.69</v>
      </c>
      <c r="C30" s="20" t="s">
        <v>33</v>
      </c>
      <c r="D30" s="47">
        <v>391238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391238</v>
      </c>
      <c r="O30" s="48">
        <f t="shared" si="1"/>
        <v>1.1749277003144247</v>
      </c>
      <c r="P30" s="9"/>
    </row>
    <row r="31" spans="1:16">
      <c r="A31" s="12"/>
      <c r="B31" s="25">
        <v>331.7</v>
      </c>
      <c r="C31" s="20" t="s">
        <v>29</v>
      </c>
      <c r="D31" s="47">
        <v>41449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41449</v>
      </c>
      <c r="O31" s="48">
        <f t="shared" si="1"/>
        <v>0.12447558327752568</v>
      </c>
      <c r="P31" s="9"/>
    </row>
    <row r="32" spans="1:16">
      <c r="A32" s="12"/>
      <c r="B32" s="25">
        <v>333</v>
      </c>
      <c r="C32" s="20" t="s">
        <v>4</v>
      </c>
      <c r="D32" s="47">
        <v>19617</v>
      </c>
      <c r="E32" s="47">
        <v>591689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611306</v>
      </c>
      <c r="O32" s="48">
        <f t="shared" si="1"/>
        <v>1.8358143962713482</v>
      </c>
      <c r="P32" s="9"/>
    </row>
    <row r="33" spans="1:16">
      <c r="A33" s="12"/>
      <c r="B33" s="25">
        <v>334.2</v>
      </c>
      <c r="C33" s="20" t="s">
        <v>30</v>
      </c>
      <c r="D33" s="47">
        <v>240702</v>
      </c>
      <c r="E33" s="47">
        <v>49538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290240</v>
      </c>
      <c r="O33" s="48">
        <f t="shared" si="1"/>
        <v>0.87162038385652374</v>
      </c>
      <c r="P33" s="9"/>
    </row>
    <row r="34" spans="1:16">
      <c r="A34" s="12"/>
      <c r="B34" s="25">
        <v>334.31</v>
      </c>
      <c r="C34" s="20" t="s">
        <v>34</v>
      </c>
      <c r="D34" s="47">
        <v>124472</v>
      </c>
      <c r="E34" s="47">
        <v>0</v>
      </c>
      <c r="F34" s="47">
        <v>0</v>
      </c>
      <c r="G34" s="47">
        <v>0</v>
      </c>
      <c r="H34" s="47">
        <v>0</v>
      </c>
      <c r="I34" s="47">
        <v>1335995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1460467</v>
      </c>
      <c r="O34" s="48">
        <f t="shared" si="1"/>
        <v>4.3859316674124367</v>
      </c>
      <c r="P34" s="9"/>
    </row>
    <row r="35" spans="1:16">
      <c r="A35" s="12"/>
      <c r="B35" s="25">
        <v>334.36</v>
      </c>
      <c r="C35" s="20" t="s">
        <v>35</v>
      </c>
      <c r="D35" s="47">
        <v>0</v>
      </c>
      <c r="E35" s="47">
        <v>2925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1" si="7">SUM(D35:M35)</f>
        <v>2925</v>
      </c>
      <c r="O35" s="48">
        <f t="shared" si="1"/>
        <v>8.7840739483886852E-3</v>
      </c>
      <c r="P35" s="9"/>
    </row>
    <row r="36" spans="1:16">
      <c r="A36" s="12"/>
      <c r="B36" s="25">
        <v>334.39</v>
      </c>
      <c r="C36" s="20" t="s">
        <v>36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27000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27000</v>
      </c>
      <c r="O36" s="48">
        <f t="shared" si="1"/>
        <v>8.1083759523587873E-2</v>
      </c>
      <c r="P36" s="9"/>
    </row>
    <row r="37" spans="1:16">
      <c r="A37" s="12"/>
      <c r="B37" s="25">
        <v>334.41</v>
      </c>
      <c r="C37" s="20" t="s">
        <v>37</v>
      </c>
      <c r="D37" s="47">
        <v>0</v>
      </c>
      <c r="E37" s="47">
        <v>110207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110207</v>
      </c>
      <c r="O37" s="48">
        <f t="shared" ref="O37:O68" si="8">(N37/O$116)</f>
        <v>0.33096288465985363</v>
      </c>
      <c r="P37" s="9"/>
    </row>
    <row r="38" spans="1:16">
      <c r="A38" s="12"/>
      <c r="B38" s="25">
        <v>334.49</v>
      </c>
      <c r="C38" s="20" t="s">
        <v>38</v>
      </c>
      <c r="D38" s="47">
        <v>0</v>
      </c>
      <c r="E38" s="47">
        <v>4514171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4514171</v>
      </c>
      <c r="O38" s="48">
        <f t="shared" si="8"/>
        <v>13.556516881939043</v>
      </c>
      <c r="P38" s="9"/>
    </row>
    <row r="39" spans="1:16">
      <c r="A39" s="12"/>
      <c r="B39" s="25">
        <v>334.7</v>
      </c>
      <c r="C39" s="20" t="s">
        <v>40</v>
      </c>
      <c r="D39" s="47">
        <v>190406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190406</v>
      </c>
      <c r="O39" s="48">
        <f t="shared" si="8"/>
        <v>0.5718086783647508</v>
      </c>
      <c r="P39" s="9"/>
    </row>
    <row r="40" spans="1:16">
      <c r="A40" s="12"/>
      <c r="B40" s="25">
        <v>335.12</v>
      </c>
      <c r="C40" s="20" t="s">
        <v>41</v>
      </c>
      <c r="D40" s="47">
        <v>6703840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6703840</v>
      </c>
      <c r="O40" s="48">
        <f t="shared" si="8"/>
        <v>20.132316683133677</v>
      </c>
      <c r="P40" s="9"/>
    </row>
    <row r="41" spans="1:16">
      <c r="A41" s="12"/>
      <c r="B41" s="25">
        <v>335.13</v>
      </c>
      <c r="C41" s="20" t="s">
        <v>42</v>
      </c>
      <c r="D41" s="47">
        <v>68043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68043</v>
      </c>
      <c r="O41" s="48">
        <f t="shared" si="8"/>
        <v>0.20434008330605516</v>
      </c>
      <c r="P41" s="9"/>
    </row>
    <row r="42" spans="1:16">
      <c r="A42" s="12"/>
      <c r="B42" s="25">
        <v>335.14</v>
      </c>
      <c r="C42" s="20" t="s">
        <v>43</v>
      </c>
      <c r="D42" s="47">
        <v>181205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181205</v>
      </c>
      <c r="O42" s="48">
        <f t="shared" si="8"/>
        <v>0.54417713498043474</v>
      </c>
      <c r="P42" s="9"/>
    </row>
    <row r="43" spans="1:16">
      <c r="A43" s="12"/>
      <c r="B43" s="25">
        <v>335.15</v>
      </c>
      <c r="C43" s="20" t="s">
        <v>44</v>
      </c>
      <c r="D43" s="47">
        <v>89467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89467</v>
      </c>
      <c r="O43" s="48">
        <f t="shared" si="8"/>
        <v>0.26867854493691984</v>
      </c>
      <c r="P43" s="9"/>
    </row>
    <row r="44" spans="1:16">
      <c r="A44" s="12"/>
      <c r="B44" s="25">
        <v>335.16</v>
      </c>
      <c r="C44" s="20" t="s">
        <v>45</v>
      </c>
      <c r="D44" s="47">
        <v>446500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446500</v>
      </c>
      <c r="O44" s="48">
        <f t="shared" si="8"/>
        <v>1.3408851343437771</v>
      </c>
      <c r="P44" s="9"/>
    </row>
    <row r="45" spans="1:16">
      <c r="A45" s="12"/>
      <c r="B45" s="25">
        <v>335.17</v>
      </c>
      <c r="C45" s="20" t="s">
        <v>46</v>
      </c>
      <c r="D45" s="47">
        <v>46899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46899</v>
      </c>
      <c r="O45" s="48">
        <f t="shared" si="8"/>
        <v>0.14084249029247212</v>
      </c>
      <c r="P45" s="9"/>
    </row>
    <row r="46" spans="1:16">
      <c r="A46" s="12"/>
      <c r="B46" s="25">
        <v>335.18</v>
      </c>
      <c r="C46" s="20" t="s">
        <v>47</v>
      </c>
      <c r="D46" s="47">
        <v>12891550</v>
      </c>
      <c r="E46" s="47">
        <v>0</v>
      </c>
      <c r="F46" s="47">
        <v>3345173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16236723</v>
      </c>
      <c r="O46" s="48">
        <f t="shared" si="8"/>
        <v>48.760538636411411</v>
      </c>
      <c r="P46" s="9"/>
    </row>
    <row r="47" spans="1:16">
      <c r="A47" s="12"/>
      <c r="B47" s="25">
        <v>335.21</v>
      </c>
      <c r="C47" s="20" t="s">
        <v>48</v>
      </c>
      <c r="D47" s="47">
        <v>0</v>
      </c>
      <c r="E47" s="47">
        <v>77427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77427</v>
      </c>
      <c r="O47" s="48">
        <f t="shared" si="8"/>
        <v>0.23252119439380881</v>
      </c>
      <c r="P47" s="9"/>
    </row>
    <row r="48" spans="1:16">
      <c r="A48" s="12"/>
      <c r="B48" s="25">
        <v>335.49</v>
      </c>
      <c r="C48" s="20" t="s">
        <v>49</v>
      </c>
      <c r="D48" s="47">
        <v>0</v>
      </c>
      <c r="E48" s="47">
        <v>6125763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6125763</v>
      </c>
      <c r="O48" s="48">
        <f t="shared" si="8"/>
        <v>18.39629237001823</v>
      </c>
      <c r="P48" s="9"/>
    </row>
    <row r="49" spans="1:16">
      <c r="A49" s="12"/>
      <c r="B49" s="25">
        <v>335.69</v>
      </c>
      <c r="C49" s="20" t="s">
        <v>51</v>
      </c>
      <c r="D49" s="47">
        <v>14564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14564</v>
      </c>
      <c r="O49" s="48">
        <f t="shared" si="8"/>
        <v>4.373718050746421E-2</v>
      </c>
      <c r="P49" s="9"/>
    </row>
    <row r="50" spans="1:16">
      <c r="A50" s="12"/>
      <c r="B50" s="25">
        <v>335.7</v>
      </c>
      <c r="C50" s="20" t="s">
        <v>52</v>
      </c>
      <c r="D50" s="47">
        <v>18321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18321</v>
      </c>
      <c r="O50" s="48">
        <f t="shared" si="8"/>
        <v>5.5019835490061231E-2</v>
      </c>
      <c r="P50" s="9"/>
    </row>
    <row r="51" spans="1:16">
      <c r="A51" s="12"/>
      <c r="B51" s="25">
        <v>335.8</v>
      </c>
      <c r="C51" s="20" t="s">
        <v>53</v>
      </c>
      <c r="D51" s="47">
        <v>5964097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5964097</v>
      </c>
      <c r="O51" s="48">
        <f t="shared" si="8"/>
        <v>17.910792849013031</v>
      </c>
      <c r="P51" s="9"/>
    </row>
    <row r="52" spans="1:16">
      <c r="A52" s="12"/>
      <c r="B52" s="25">
        <v>337.2</v>
      </c>
      <c r="C52" s="20" t="s">
        <v>54</v>
      </c>
      <c r="D52" s="47">
        <v>3874</v>
      </c>
      <c r="E52" s="47">
        <v>1950051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8" si="9">SUM(D52:M52)</f>
        <v>1953925</v>
      </c>
      <c r="O52" s="48">
        <f t="shared" si="8"/>
        <v>5.8678364750787564</v>
      </c>
      <c r="P52" s="9"/>
    </row>
    <row r="53" spans="1:16">
      <c r="A53" s="12"/>
      <c r="B53" s="25">
        <v>337.3</v>
      </c>
      <c r="C53" s="20" t="s">
        <v>55</v>
      </c>
      <c r="D53" s="47">
        <v>5438</v>
      </c>
      <c r="E53" s="47">
        <v>321074</v>
      </c>
      <c r="F53" s="47">
        <v>0</v>
      </c>
      <c r="G53" s="47">
        <v>0</v>
      </c>
      <c r="H53" s="47">
        <v>0</v>
      </c>
      <c r="I53" s="47">
        <v>54917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381429</v>
      </c>
      <c r="O53" s="48">
        <f t="shared" si="8"/>
        <v>1.1454702707897257</v>
      </c>
      <c r="P53" s="9"/>
    </row>
    <row r="54" spans="1:16">
      <c r="A54" s="12"/>
      <c r="B54" s="25">
        <v>337.4</v>
      </c>
      <c r="C54" s="20" t="s">
        <v>56</v>
      </c>
      <c r="D54" s="47">
        <v>0</v>
      </c>
      <c r="E54" s="47">
        <v>1563733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1563733</v>
      </c>
      <c r="O54" s="48">
        <f t="shared" si="8"/>
        <v>4.6960500196703192</v>
      </c>
      <c r="P54" s="9"/>
    </row>
    <row r="55" spans="1:16">
      <c r="A55" s="12"/>
      <c r="B55" s="25">
        <v>337.6</v>
      </c>
      <c r="C55" s="20" t="s">
        <v>144</v>
      </c>
      <c r="D55" s="47">
        <v>100000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100000</v>
      </c>
      <c r="O55" s="48">
        <f t="shared" si="8"/>
        <v>0.30031022045773281</v>
      </c>
      <c r="P55" s="9"/>
    </row>
    <row r="56" spans="1:16">
      <c r="A56" s="12"/>
      <c r="B56" s="25">
        <v>337.7</v>
      </c>
      <c r="C56" s="20" t="s">
        <v>58</v>
      </c>
      <c r="D56" s="47">
        <v>125000</v>
      </c>
      <c r="E56" s="47">
        <v>0</v>
      </c>
      <c r="F56" s="47">
        <v>0</v>
      </c>
      <c r="G56" s="47">
        <v>0</v>
      </c>
      <c r="H56" s="47">
        <v>0</v>
      </c>
      <c r="I56" s="47">
        <v>184234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309234</v>
      </c>
      <c r="O56" s="48">
        <f t="shared" si="8"/>
        <v>0.92866130713026551</v>
      </c>
      <c r="P56" s="9"/>
    </row>
    <row r="57" spans="1:16" ht="15.75">
      <c r="A57" s="29" t="s">
        <v>63</v>
      </c>
      <c r="B57" s="30"/>
      <c r="C57" s="31"/>
      <c r="D57" s="32">
        <f t="shared" ref="D57:M57" si="10">SUM(D58:D91)</f>
        <v>25478422</v>
      </c>
      <c r="E57" s="32">
        <f t="shared" si="10"/>
        <v>5467091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26969462</v>
      </c>
      <c r="J57" s="32">
        <f t="shared" si="10"/>
        <v>27506282</v>
      </c>
      <c r="K57" s="32">
        <f t="shared" si="10"/>
        <v>0</v>
      </c>
      <c r="L57" s="32">
        <f t="shared" si="10"/>
        <v>0</v>
      </c>
      <c r="M57" s="32">
        <f t="shared" si="10"/>
        <v>18860</v>
      </c>
      <c r="N57" s="32">
        <f t="shared" si="9"/>
        <v>85440117</v>
      </c>
      <c r="O57" s="46">
        <f t="shared" si="8"/>
        <v>256.58540372204487</v>
      </c>
      <c r="P57" s="10"/>
    </row>
    <row r="58" spans="1:16">
      <c r="A58" s="12"/>
      <c r="B58" s="25">
        <v>341.1</v>
      </c>
      <c r="C58" s="20" t="s">
        <v>66</v>
      </c>
      <c r="D58" s="47">
        <v>1041153</v>
      </c>
      <c r="E58" s="47">
        <v>600548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1641701</v>
      </c>
      <c r="O58" s="48">
        <f t="shared" si="8"/>
        <v>4.9301958923568048</v>
      </c>
      <c r="P58" s="9"/>
    </row>
    <row r="59" spans="1:16">
      <c r="A59" s="12"/>
      <c r="B59" s="25">
        <v>341.16</v>
      </c>
      <c r="C59" s="20" t="s">
        <v>67</v>
      </c>
      <c r="D59" s="47">
        <v>335033</v>
      </c>
      <c r="E59" s="47">
        <v>131002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91" si="11">SUM(D59:M59)</f>
        <v>466035</v>
      </c>
      <c r="O59" s="48">
        <f t="shared" si="8"/>
        <v>1.3995507359101953</v>
      </c>
      <c r="P59" s="9"/>
    </row>
    <row r="60" spans="1:16">
      <c r="A60" s="12"/>
      <c r="B60" s="25">
        <v>341.2</v>
      </c>
      <c r="C60" s="20" t="s">
        <v>68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27506282</v>
      </c>
      <c r="K60" s="47">
        <v>0</v>
      </c>
      <c r="L60" s="47">
        <v>0</v>
      </c>
      <c r="M60" s="47">
        <v>0</v>
      </c>
      <c r="N60" s="47">
        <f t="shared" si="11"/>
        <v>27506282</v>
      </c>
      <c r="O60" s="48">
        <f t="shared" si="8"/>
        <v>82.604176113925689</v>
      </c>
      <c r="P60" s="9"/>
    </row>
    <row r="61" spans="1:16">
      <c r="A61" s="12"/>
      <c r="B61" s="25">
        <v>341.51</v>
      </c>
      <c r="C61" s="20" t="s">
        <v>69</v>
      </c>
      <c r="D61" s="47">
        <v>4661832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4661832</v>
      </c>
      <c r="O61" s="48">
        <f t="shared" si="8"/>
        <v>13.999957956569135</v>
      </c>
      <c r="P61" s="9"/>
    </row>
    <row r="62" spans="1:16">
      <c r="A62" s="12"/>
      <c r="B62" s="25">
        <v>341.53</v>
      </c>
      <c r="C62" s="20" t="s">
        <v>70</v>
      </c>
      <c r="D62" s="47">
        <v>912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912</v>
      </c>
      <c r="O62" s="48">
        <f t="shared" si="8"/>
        <v>2.7388292105745234E-3</v>
      </c>
      <c r="P62" s="9"/>
    </row>
    <row r="63" spans="1:16">
      <c r="A63" s="12"/>
      <c r="B63" s="25">
        <v>341.55</v>
      </c>
      <c r="C63" s="20" t="s">
        <v>71</v>
      </c>
      <c r="D63" s="47">
        <v>5564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5564</v>
      </c>
      <c r="O63" s="48">
        <f t="shared" si="8"/>
        <v>1.6709260666268256E-2</v>
      </c>
      <c r="P63" s="9"/>
    </row>
    <row r="64" spans="1:16">
      <c r="A64" s="12"/>
      <c r="B64" s="25">
        <v>341.56</v>
      </c>
      <c r="C64" s="20" t="s">
        <v>72</v>
      </c>
      <c r="D64" s="47">
        <v>715981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715981</v>
      </c>
      <c r="O64" s="48">
        <f t="shared" si="8"/>
        <v>2.1501641195354804</v>
      </c>
      <c r="P64" s="9"/>
    </row>
    <row r="65" spans="1:16">
      <c r="A65" s="12"/>
      <c r="B65" s="25">
        <v>341.9</v>
      </c>
      <c r="C65" s="20" t="s">
        <v>73</v>
      </c>
      <c r="D65" s="47">
        <v>761085</v>
      </c>
      <c r="E65" s="47">
        <v>56872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817957</v>
      </c>
      <c r="O65" s="48">
        <f t="shared" si="8"/>
        <v>2.4564084699494577</v>
      </c>
      <c r="P65" s="9"/>
    </row>
    <row r="66" spans="1:16">
      <c r="A66" s="12"/>
      <c r="B66" s="25">
        <v>342.1</v>
      </c>
      <c r="C66" s="20" t="s">
        <v>74</v>
      </c>
      <c r="D66" s="47">
        <v>0</v>
      </c>
      <c r="E66" s="47">
        <v>492653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492653</v>
      </c>
      <c r="O66" s="48">
        <f t="shared" si="8"/>
        <v>1.4794873103916346</v>
      </c>
      <c r="P66" s="9"/>
    </row>
    <row r="67" spans="1:16">
      <c r="A67" s="12"/>
      <c r="B67" s="25">
        <v>342.2</v>
      </c>
      <c r="C67" s="20" t="s">
        <v>75</v>
      </c>
      <c r="D67" s="47">
        <v>0</v>
      </c>
      <c r="E67" s="47">
        <v>2653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2653</v>
      </c>
      <c r="O67" s="48">
        <f t="shared" si="8"/>
        <v>7.9672301487436516E-3</v>
      </c>
      <c r="P67" s="9"/>
    </row>
    <row r="68" spans="1:16">
      <c r="A68" s="12"/>
      <c r="B68" s="25">
        <v>342.3</v>
      </c>
      <c r="C68" s="20" t="s">
        <v>76</v>
      </c>
      <c r="D68" s="47">
        <v>876814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876814</v>
      </c>
      <c r="O68" s="48">
        <f t="shared" si="8"/>
        <v>2.6331620564042657</v>
      </c>
      <c r="P68" s="9"/>
    </row>
    <row r="69" spans="1:16">
      <c r="A69" s="12"/>
      <c r="B69" s="25">
        <v>342.4</v>
      </c>
      <c r="C69" s="20" t="s">
        <v>77</v>
      </c>
      <c r="D69" s="47">
        <v>0</v>
      </c>
      <c r="E69" s="47">
        <v>1491521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1491521</v>
      </c>
      <c r="O69" s="48">
        <f t="shared" ref="O69:O100" si="12">(N69/O$116)</f>
        <v>4.4791900032733816</v>
      </c>
      <c r="P69" s="9"/>
    </row>
    <row r="70" spans="1:16">
      <c r="A70" s="12"/>
      <c r="B70" s="25">
        <v>342.5</v>
      </c>
      <c r="C70" s="20" t="s">
        <v>78</v>
      </c>
      <c r="D70" s="47">
        <v>0</v>
      </c>
      <c r="E70" s="47">
        <v>3665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3665</v>
      </c>
      <c r="O70" s="48">
        <f t="shared" si="12"/>
        <v>1.1006369579775908E-2</v>
      </c>
      <c r="P70" s="9"/>
    </row>
    <row r="71" spans="1:16">
      <c r="A71" s="12"/>
      <c r="B71" s="25">
        <v>342.6</v>
      </c>
      <c r="C71" s="20" t="s">
        <v>79</v>
      </c>
      <c r="D71" s="47">
        <v>15007309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15007309</v>
      </c>
      <c r="O71" s="48">
        <f t="shared" si="12"/>
        <v>45.068482742673183</v>
      </c>
      <c r="P71" s="9"/>
    </row>
    <row r="72" spans="1:16">
      <c r="A72" s="12"/>
      <c r="B72" s="25">
        <v>342.9</v>
      </c>
      <c r="C72" s="20" t="s">
        <v>80</v>
      </c>
      <c r="D72" s="47">
        <v>246345</v>
      </c>
      <c r="E72" s="47">
        <v>318491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564836</v>
      </c>
      <c r="O72" s="48">
        <f t="shared" si="12"/>
        <v>1.6962602368246398</v>
      </c>
      <c r="P72" s="9"/>
    </row>
    <row r="73" spans="1:16">
      <c r="A73" s="12"/>
      <c r="B73" s="25">
        <v>343.3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11207045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11207045</v>
      </c>
      <c r="O73" s="48">
        <f t="shared" si="12"/>
        <v>33.655901546297322</v>
      </c>
      <c r="P73" s="9"/>
    </row>
    <row r="74" spans="1:16">
      <c r="A74" s="12"/>
      <c r="B74" s="25">
        <v>343.4</v>
      </c>
      <c r="C74" s="20" t="s">
        <v>82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2812176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2812176</v>
      </c>
      <c r="O74" s="48">
        <f t="shared" si="12"/>
        <v>8.4452519452594537</v>
      </c>
      <c r="P74" s="9"/>
    </row>
    <row r="75" spans="1:16">
      <c r="A75" s="12"/>
      <c r="B75" s="25">
        <v>343.5</v>
      </c>
      <c r="C75" s="20" t="s">
        <v>83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12949561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12949561</v>
      </c>
      <c r="O75" s="48">
        <f t="shared" si="12"/>
        <v>38.888855187408595</v>
      </c>
      <c r="P75" s="9"/>
    </row>
    <row r="76" spans="1:16">
      <c r="A76" s="12"/>
      <c r="B76" s="25">
        <v>343.6</v>
      </c>
      <c r="C76" s="20" t="s">
        <v>84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680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680</v>
      </c>
      <c r="O76" s="48">
        <f t="shared" si="12"/>
        <v>2.0421094991125831E-3</v>
      </c>
      <c r="P76" s="9"/>
    </row>
    <row r="77" spans="1:16">
      <c r="A77" s="12"/>
      <c r="B77" s="25">
        <v>344.1</v>
      </c>
      <c r="C77" s="20" t="s">
        <v>85</v>
      </c>
      <c r="D77" s="47">
        <v>0</v>
      </c>
      <c r="E77" s="47">
        <v>709444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709444</v>
      </c>
      <c r="O77" s="48">
        <f t="shared" si="12"/>
        <v>2.1305328404241584</v>
      </c>
      <c r="P77" s="9"/>
    </row>
    <row r="78" spans="1:16">
      <c r="A78" s="12"/>
      <c r="B78" s="25">
        <v>344.9</v>
      </c>
      <c r="C78" s="20" t="s">
        <v>86</v>
      </c>
      <c r="D78" s="47">
        <v>0</v>
      </c>
      <c r="E78" s="47">
        <v>126587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126587</v>
      </c>
      <c r="O78" s="48">
        <f t="shared" si="12"/>
        <v>0.38015369877083027</v>
      </c>
      <c r="P78" s="9"/>
    </row>
    <row r="79" spans="1:16">
      <c r="A79" s="12"/>
      <c r="B79" s="25">
        <v>345.1</v>
      </c>
      <c r="C79" s="20" t="s">
        <v>87</v>
      </c>
      <c r="D79" s="47">
        <v>15775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18860</v>
      </c>
      <c r="N79" s="47">
        <f t="shared" si="11"/>
        <v>34635</v>
      </c>
      <c r="O79" s="48">
        <f t="shared" si="12"/>
        <v>0.10401244485553576</v>
      </c>
      <c r="P79" s="9"/>
    </row>
    <row r="80" spans="1:16">
      <c r="A80" s="12"/>
      <c r="B80" s="25">
        <v>346.4</v>
      </c>
      <c r="C80" s="20" t="s">
        <v>88</v>
      </c>
      <c r="D80" s="47">
        <v>641852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641852</v>
      </c>
      <c r="O80" s="48">
        <f t="shared" si="12"/>
        <v>1.9275471562123674</v>
      </c>
      <c r="P80" s="9"/>
    </row>
    <row r="81" spans="1:16">
      <c r="A81" s="12"/>
      <c r="B81" s="25">
        <v>347.1</v>
      </c>
      <c r="C81" s="20" t="s">
        <v>89</v>
      </c>
      <c r="D81" s="47">
        <v>6350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6350</v>
      </c>
      <c r="O81" s="48">
        <f t="shared" si="12"/>
        <v>1.9069698999066034E-2</v>
      </c>
      <c r="P81" s="9"/>
    </row>
    <row r="82" spans="1:16">
      <c r="A82" s="12"/>
      <c r="B82" s="25">
        <v>347.2</v>
      </c>
      <c r="C82" s="20" t="s">
        <v>90</v>
      </c>
      <c r="D82" s="47">
        <v>0</v>
      </c>
      <c r="E82" s="47">
        <v>917913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917913</v>
      </c>
      <c r="O82" s="48">
        <f t="shared" si="12"/>
        <v>2.7565865539101893</v>
      </c>
      <c r="P82" s="9"/>
    </row>
    <row r="83" spans="1:16">
      <c r="A83" s="12"/>
      <c r="B83" s="25">
        <v>347.5</v>
      </c>
      <c r="C83" s="20" t="s">
        <v>91</v>
      </c>
      <c r="D83" s="47">
        <v>168130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168130</v>
      </c>
      <c r="O83" s="48">
        <f t="shared" si="12"/>
        <v>0.50491157365558625</v>
      </c>
      <c r="P83" s="9"/>
    </row>
    <row r="84" spans="1:16">
      <c r="A84" s="12"/>
      <c r="B84" s="25">
        <v>348.92099999999999</v>
      </c>
      <c r="C84" s="20" t="s">
        <v>92</v>
      </c>
      <c r="D84" s="47">
        <v>0</v>
      </c>
      <c r="E84" s="47">
        <v>87906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87906</v>
      </c>
      <c r="O84" s="48">
        <f t="shared" si="12"/>
        <v>0.26399070239557465</v>
      </c>
      <c r="P84" s="9"/>
    </row>
    <row r="85" spans="1:16">
      <c r="A85" s="12"/>
      <c r="B85" s="25">
        <v>348.92200000000003</v>
      </c>
      <c r="C85" s="20" t="s">
        <v>93</v>
      </c>
      <c r="D85" s="47">
        <v>0</v>
      </c>
      <c r="E85" s="47">
        <v>87906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87906</v>
      </c>
      <c r="O85" s="48">
        <f t="shared" si="12"/>
        <v>0.26399070239557465</v>
      </c>
      <c r="P85" s="9"/>
    </row>
    <row r="86" spans="1:16">
      <c r="A86" s="12"/>
      <c r="B86" s="25">
        <v>348.923</v>
      </c>
      <c r="C86" s="20" t="s">
        <v>94</v>
      </c>
      <c r="D86" s="47">
        <v>0</v>
      </c>
      <c r="E86" s="47">
        <v>87906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87906</v>
      </c>
      <c r="O86" s="48">
        <f t="shared" si="12"/>
        <v>0.26399070239557465</v>
      </c>
      <c r="P86" s="9"/>
    </row>
    <row r="87" spans="1:16">
      <c r="A87" s="12"/>
      <c r="B87" s="25">
        <v>348.92399999999998</v>
      </c>
      <c r="C87" s="20" t="s">
        <v>95</v>
      </c>
      <c r="D87" s="47">
        <v>0</v>
      </c>
      <c r="E87" s="47">
        <v>87906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87906</v>
      </c>
      <c r="O87" s="48">
        <f t="shared" si="12"/>
        <v>0.26399070239557465</v>
      </c>
      <c r="P87" s="9"/>
    </row>
    <row r="88" spans="1:16">
      <c r="A88" s="12"/>
      <c r="B88" s="25">
        <v>348.93</v>
      </c>
      <c r="C88" s="20" t="s">
        <v>145</v>
      </c>
      <c r="D88" s="47">
        <v>734504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734504</v>
      </c>
      <c r="O88" s="48">
        <f t="shared" si="12"/>
        <v>2.2057905816708661</v>
      </c>
      <c r="P88" s="9"/>
    </row>
    <row r="89" spans="1:16">
      <c r="A89" s="12"/>
      <c r="B89" s="25">
        <v>348.93200000000002</v>
      </c>
      <c r="C89" s="20" t="s">
        <v>146</v>
      </c>
      <c r="D89" s="47">
        <v>32173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32173</v>
      </c>
      <c r="O89" s="48">
        <f t="shared" si="12"/>
        <v>9.661880722786638E-2</v>
      </c>
      <c r="P89" s="9"/>
    </row>
    <row r="90" spans="1:16">
      <c r="A90" s="12"/>
      <c r="B90" s="25">
        <v>348.99</v>
      </c>
      <c r="C90" s="20" t="s">
        <v>147</v>
      </c>
      <c r="D90" s="47">
        <v>227310</v>
      </c>
      <c r="E90" s="47">
        <v>210836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438146</v>
      </c>
      <c r="O90" s="48">
        <f t="shared" si="12"/>
        <v>1.3157972185267381</v>
      </c>
      <c r="P90" s="9"/>
    </row>
    <row r="91" spans="1:16">
      <c r="A91" s="12"/>
      <c r="B91" s="25">
        <v>349</v>
      </c>
      <c r="C91" s="20" t="s">
        <v>1</v>
      </c>
      <c r="D91" s="47">
        <v>300</v>
      </c>
      <c r="E91" s="47">
        <v>53282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53582</v>
      </c>
      <c r="O91" s="48">
        <f t="shared" si="12"/>
        <v>0.16091222232566241</v>
      </c>
      <c r="P91" s="9"/>
    </row>
    <row r="92" spans="1:16" ht="15.75">
      <c r="A92" s="29" t="s">
        <v>64</v>
      </c>
      <c r="B92" s="30"/>
      <c r="C92" s="31"/>
      <c r="D92" s="32">
        <f t="shared" ref="D92:M92" si="13">SUM(D93:D100)</f>
        <v>476298</v>
      </c>
      <c r="E92" s="32">
        <f t="shared" si="13"/>
        <v>994646</v>
      </c>
      <c r="F92" s="32">
        <f t="shared" si="13"/>
        <v>0</v>
      </c>
      <c r="G92" s="32">
        <f t="shared" si="13"/>
        <v>0</v>
      </c>
      <c r="H92" s="32">
        <f t="shared" si="13"/>
        <v>0</v>
      </c>
      <c r="I92" s="32">
        <f t="shared" si="13"/>
        <v>0</v>
      </c>
      <c r="J92" s="32">
        <f t="shared" si="13"/>
        <v>0</v>
      </c>
      <c r="K92" s="32">
        <f t="shared" si="13"/>
        <v>0</v>
      </c>
      <c r="L92" s="32">
        <f t="shared" si="13"/>
        <v>0</v>
      </c>
      <c r="M92" s="32">
        <f t="shared" si="13"/>
        <v>0</v>
      </c>
      <c r="N92" s="32">
        <f>SUM(D92:M92)</f>
        <v>1470944</v>
      </c>
      <c r="O92" s="46">
        <f t="shared" si="12"/>
        <v>4.4173951692097937</v>
      </c>
      <c r="P92" s="10"/>
    </row>
    <row r="93" spans="1:16">
      <c r="A93" s="13"/>
      <c r="B93" s="40">
        <v>351.1</v>
      </c>
      <c r="C93" s="21" t="s">
        <v>113</v>
      </c>
      <c r="D93" s="47">
        <v>173937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173937</v>
      </c>
      <c r="O93" s="48">
        <f t="shared" si="12"/>
        <v>0.52235058815756674</v>
      </c>
      <c r="P93" s="9"/>
    </row>
    <row r="94" spans="1:16">
      <c r="A94" s="13"/>
      <c r="B94" s="40">
        <v>351.5</v>
      </c>
      <c r="C94" s="21" t="s">
        <v>115</v>
      </c>
      <c r="D94" s="47">
        <v>119665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0" si="14">SUM(D94:M94)</f>
        <v>119665</v>
      </c>
      <c r="O94" s="48">
        <f t="shared" si="12"/>
        <v>0.35936622531074602</v>
      </c>
      <c r="P94" s="9"/>
    </row>
    <row r="95" spans="1:16">
      <c r="A95" s="13"/>
      <c r="B95" s="40">
        <v>351.7</v>
      </c>
      <c r="C95" s="21" t="s">
        <v>148</v>
      </c>
      <c r="D95" s="47">
        <v>0</v>
      </c>
      <c r="E95" s="47">
        <v>110004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110004</v>
      </c>
      <c r="O95" s="48">
        <f t="shared" si="12"/>
        <v>0.33035325491232442</v>
      </c>
      <c r="P95" s="9"/>
    </row>
    <row r="96" spans="1:16">
      <c r="A96" s="13"/>
      <c r="B96" s="40">
        <v>351.8</v>
      </c>
      <c r="C96" s="21" t="s">
        <v>149</v>
      </c>
      <c r="D96" s="47">
        <v>0</v>
      </c>
      <c r="E96" s="47">
        <v>334543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334543</v>
      </c>
      <c r="O96" s="48">
        <f t="shared" si="12"/>
        <v>1.0046668208259131</v>
      </c>
      <c r="P96" s="9"/>
    </row>
    <row r="97" spans="1:16">
      <c r="A97" s="13"/>
      <c r="B97" s="40">
        <v>352</v>
      </c>
      <c r="C97" s="21" t="s">
        <v>116</v>
      </c>
      <c r="D97" s="47">
        <v>104170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104170</v>
      </c>
      <c r="O97" s="48">
        <f t="shared" si="12"/>
        <v>0.31283315665082029</v>
      </c>
      <c r="P97" s="9"/>
    </row>
    <row r="98" spans="1:16">
      <c r="A98" s="13"/>
      <c r="B98" s="40">
        <v>354</v>
      </c>
      <c r="C98" s="21" t="s">
        <v>117</v>
      </c>
      <c r="D98" s="47">
        <v>78526</v>
      </c>
      <c r="E98" s="47">
        <v>4075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82601</v>
      </c>
      <c r="O98" s="48">
        <f t="shared" si="12"/>
        <v>0.24805924520029191</v>
      </c>
      <c r="P98" s="9"/>
    </row>
    <row r="99" spans="1:16">
      <c r="A99" s="13"/>
      <c r="B99" s="40">
        <v>358.2</v>
      </c>
      <c r="C99" s="21" t="s">
        <v>150</v>
      </c>
      <c r="D99" s="47">
        <v>0</v>
      </c>
      <c r="E99" s="47">
        <v>203528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203528</v>
      </c>
      <c r="O99" s="48">
        <f t="shared" si="12"/>
        <v>0.61121538549321452</v>
      </c>
      <c r="P99" s="9"/>
    </row>
    <row r="100" spans="1:16">
      <c r="A100" s="13"/>
      <c r="B100" s="40">
        <v>359</v>
      </c>
      <c r="C100" s="21" t="s">
        <v>118</v>
      </c>
      <c r="D100" s="47">
        <v>0</v>
      </c>
      <c r="E100" s="47">
        <v>342496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342496</v>
      </c>
      <c r="O100" s="48">
        <f t="shared" si="12"/>
        <v>1.0285504926589166</v>
      </c>
      <c r="P100" s="9"/>
    </row>
    <row r="101" spans="1:16" ht="15.75">
      <c r="A101" s="29" t="s">
        <v>5</v>
      </c>
      <c r="B101" s="30"/>
      <c r="C101" s="31"/>
      <c r="D101" s="32">
        <f t="shared" ref="D101:M101" si="15">SUM(D102:D109)</f>
        <v>5219168</v>
      </c>
      <c r="E101" s="32">
        <f t="shared" si="15"/>
        <v>1304243</v>
      </c>
      <c r="F101" s="32">
        <f t="shared" si="15"/>
        <v>10165</v>
      </c>
      <c r="G101" s="32">
        <f t="shared" si="15"/>
        <v>549123</v>
      </c>
      <c r="H101" s="32">
        <f t="shared" si="15"/>
        <v>0</v>
      </c>
      <c r="I101" s="32">
        <f t="shared" si="15"/>
        <v>1913148</v>
      </c>
      <c r="J101" s="32">
        <f t="shared" si="15"/>
        <v>284965</v>
      </c>
      <c r="K101" s="32">
        <f t="shared" si="15"/>
        <v>0</v>
      </c>
      <c r="L101" s="32">
        <f t="shared" si="15"/>
        <v>0</v>
      </c>
      <c r="M101" s="32">
        <f t="shared" si="15"/>
        <v>1054</v>
      </c>
      <c r="N101" s="32">
        <f>SUM(D101:M101)</f>
        <v>9281866</v>
      </c>
      <c r="O101" s="46">
        <f t="shared" ref="O101:O114" si="16">(N101/O$116)</f>
        <v>27.874392247191349</v>
      </c>
      <c r="P101" s="10"/>
    </row>
    <row r="102" spans="1:16">
      <c r="A102" s="12"/>
      <c r="B102" s="25">
        <v>361.1</v>
      </c>
      <c r="C102" s="20" t="s">
        <v>120</v>
      </c>
      <c r="D102" s="47">
        <v>471371</v>
      </c>
      <c r="E102" s="47">
        <v>548167</v>
      </c>
      <c r="F102" s="47">
        <v>10165</v>
      </c>
      <c r="G102" s="47">
        <v>315320</v>
      </c>
      <c r="H102" s="47">
        <v>0</v>
      </c>
      <c r="I102" s="47">
        <v>595941</v>
      </c>
      <c r="J102" s="47">
        <v>138828</v>
      </c>
      <c r="K102" s="47">
        <v>0</v>
      </c>
      <c r="L102" s="47">
        <v>0</v>
      </c>
      <c r="M102" s="47">
        <v>1054</v>
      </c>
      <c r="N102" s="47">
        <f>SUM(D102:M102)</f>
        <v>2080846</v>
      </c>
      <c r="O102" s="48">
        <f t="shared" si="16"/>
        <v>6.2489932099859153</v>
      </c>
      <c r="P102" s="9"/>
    </row>
    <row r="103" spans="1:16">
      <c r="A103" s="12"/>
      <c r="B103" s="25">
        <v>361.3</v>
      </c>
      <c r="C103" s="20" t="s">
        <v>121</v>
      </c>
      <c r="D103" s="47">
        <v>233231</v>
      </c>
      <c r="E103" s="47">
        <v>-17178</v>
      </c>
      <c r="F103" s="47">
        <v>0</v>
      </c>
      <c r="G103" s="47">
        <v>-16197</v>
      </c>
      <c r="H103" s="47">
        <v>0</v>
      </c>
      <c r="I103" s="47">
        <v>-29329</v>
      </c>
      <c r="J103" s="47">
        <v>-6895</v>
      </c>
      <c r="K103" s="47">
        <v>0</v>
      </c>
      <c r="L103" s="47">
        <v>0</v>
      </c>
      <c r="M103" s="47">
        <v>0</v>
      </c>
      <c r="N103" s="47">
        <f t="shared" ref="N103:N109" si="17">SUM(D103:M103)</f>
        <v>163632</v>
      </c>
      <c r="O103" s="48">
        <f t="shared" si="16"/>
        <v>0.49140361993939741</v>
      </c>
      <c r="P103" s="9"/>
    </row>
    <row r="104" spans="1:16">
      <c r="A104" s="12"/>
      <c r="B104" s="25">
        <v>362</v>
      </c>
      <c r="C104" s="20" t="s">
        <v>122</v>
      </c>
      <c r="D104" s="47">
        <v>129966</v>
      </c>
      <c r="E104" s="47">
        <v>59750</v>
      </c>
      <c r="F104" s="47">
        <v>0</v>
      </c>
      <c r="G104" s="47">
        <v>0</v>
      </c>
      <c r="H104" s="47">
        <v>0</v>
      </c>
      <c r="I104" s="47">
        <v>193123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382839</v>
      </c>
      <c r="O104" s="48">
        <f t="shared" si="16"/>
        <v>1.1497046448981798</v>
      </c>
      <c r="P104" s="9"/>
    </row>
    <row r="105" spans="1:16">
      <c r="A105" s="12"/>
      <c r="B105" s="25">
        <v>364</v>
      </c>
      <c r="C105" s="20" t="s">
        <v>123</v>
      </c>
      <c r="D105" s="47">
        <v>38129</v>
      </c>
      <c r="E105" s="47">
        <v>342321</v>
      </c>
      <c r="F105" s="47">
        <v>0</v>
      </c>
      <c r="G105" s="47">
        <v>0</v>
      </c>
      <c r="H105" s="47">
        <v>0</v>
      </c>
      <c r="I105" s="47">
        <v>9366</v>
      </c>
      <c r="J105" s="47">
        <v>66557</v>
      </c>
      <c r="K105" s="47">
        <v>0</v>
      </c>
      <c r="L105" s="47">
        <v>0</v>
      </c>
      <c r="M105" s="47">
        <v>0</v>
      </c>
      <c r="N105" s="47">
        <f t="shared" si="17"/>
        <v>456373</v>
      </c>
      <c r="O105" s="48">
        <f t="shared" si="16"/>
        <v>1.3705347624095692</v>
      </c>
      <c r="P105" s="9"/>
    </row>
    <row r="106" spans="1:16">
      <c r="A106" s="12"/>
      <c r="B106" s="25">
        <v>365</v>
      </c>
      <c r="C106" s="20" t="s">
        <v>124</v>
      </c>
      <c r="D106" s="47">
        <v>10456</v>
      </c>
      <c r="E106" s="47">
        <v>38783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49239</v>
      </c>
      <c r="O106" s="48">
        <f t="shared" si="16"/>
        <v>0.14786974945118309</v>
      </c>
      <c r="P106" s="9"/>
    </row>
    <row r="107" spans="1:16">
      <c r="A107" s="12"/>
      <c r="B107" s="25">
        <v>366</v>
      </c>
      <c r="C107" s="20" t="s">
        <v>125</v>
      </c>
      <c r="D107" s="47">
        <v>136188</v>
      </c>
      <c r="E107" s="47">
        <v>71336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207524</v>
      </c>
      <c r="O107" s="48">
        <f t="shared" si="16"/>
        <v>0.62321578190270555</v>
      </c>
      <c r="P107" s="9"/>
    </row>
    <row r="108" spans="1:16">
      <c r="A108" s="12"/>
      <c r="B108" s="25">
        <v>369.3</v>
      </c>
      <c r="C108" s="20" t="s">
        <v>154</v>
      </c>
      <c r="D108" s="47">
        <v>0</v>
      </c>
      <c r="E108" s="47">
        <v>264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264</v>
      </c>
      <c r="O108" s="48">
        <f t="shared" si="16"/>
        <v>7.9281898200841473E-4</v>
      </c>
      <c r="P108" s="9"/>
    </row>
    <row r="109" spans="1:16">
      <c r="A109" s="12"/>
      <c r="B109" s="25">
        <v>369.9</v>
      </c>
      <c r="C109" s="20" t="s">
        <v>126</v>
      </c>
      <c r="D109" s="47">
        <v>4199827</v>
      </c>
      <c r="E109" s="47">
        <v>260800</v>
      </c>
      <c r="F109" s="47">
        <v>0</v>
      </c>
      <c r="G109" s="47">
        <v>250000</v>
      </c>
      <c r="H109" s="47">
        <v>0</v>
      </c>
      <c r="I109" s="47">
        <v>1144047</v>
      </c>
      <c r="J109" s="47">
        <v>86475</v>
      </c>
      <c r="K109" s="47">
        <v>0</v>
      </c>
      <c r="L109" s="47">
        <v>0</v>
      </c>
      <c r="M109" s="47">
        <v>0</v>
      </c>
      <c r="N109" s="47">
        <f t="shared" si="17"/>
        <v>5941149</v>
      </c>
      <c r="O109" s="48">
        <f t="shared" si="16"/>
        <v>17.841877659622391</v>
      </c>
      <c r="P109" s="9"/>
    </row>
    <row r="110" spans="1:16" ht="15.75">
      <c r="A110" s="29" t="s">
        <v>65</v>
      </c>
      <c r="B110" s="30"/>
      <c r="C110" s="31"/>
      <c r="D110" s="32">
        <f t="shared" ref="D110:M110" si="18">SUM(D111:D113)</f>
        <v>41091924</v>
      </c>
      <c r="E110" s="32">
        <f t="shared" si="18"/>
        <v>1772072</v>
      </c>
      <c r="F110" s="32">
        <f t="shared" si="18"/>
        <v>32506</v>
      </c>
      <c r="G110" s="32">
        <f t="shared" si="18"/>
        <v>2065791</v>
      </c>
      <c r="H110" s="32">
        <f t="shared" si="18"/>
        <v>0</v>
      </c>
      <c r="I110" s="32">
        <f t="shared" si="18"/>
        <v>746542</v>
      </c>
      <c r="J110" s="32">
        <f t="shared" si="18"/>
        <v>0</v>
      </c>
      <c r="K110" s="32">
        <f t="shared" si="18"/>
        <v>0</v>
      </c>
      <c r="L110" s="32">
        <f t="shared" si="18"/>
        <v>0</v>
      </c>
      <c r="M110" s="32">
        <f t="shared" si="18"/>
        <v>0</v>
      </c>
      <c r="N110" s="32">
        <f>SUM(D110:M110)</f>
        <v>45708835</v>
      </c>
      <c r="O110" s="46">
        <f t="shared" si="16"/>
        <v>137.26830315716134</v>
      </c>
      <c r="P110" s="9"/>
    </row>
    <row r="111" spans="1:16">
      <c r="A111" s="12"/>
      <c r="B111" s="25">
        <v>381</v>
      </c>
      <c r="C111" s="20" t="s">
        <v>127</v>
      </c>
      <c r="D111" s="47">
        <v>41091924</v>
      </c>
      <c r="E111" s="47">
        <v>1627160</v>
      </c>
      <c r="F111" s="47">
        <v>23558</v>
      </c>
      <c r="G111" s="47">
        <v>306230</v>
      </c>
      <c r="H111" s="47">
        <v>0</v>
      </c>
      <c r="I111" s="47">
        <v>18000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43066872</v>
      </c>
      <c r="O111" s="48">
        <f t="shared" si="16"/>
        <v>129.33421824744963</v>
      </c>
      <c r="P111" s="9"/>
    </row>
    <row r="112" spans="1:16">
      <c r="A112" s="12"/>
      <c r="B112" s="25">
        <v>384</v>
      </c>
      <c r="C112" s="20" t="s">
        <v>128</v>
      </c>
      <c r="D112" s="47">
        <v>0</v>
      </c>
      <c r="E112" s="47">
        <v>144912</v>
      </c>
      <c r="F112" s="47">
        <v>8948</v>
      </c>
      <c r="G112" s="47">
        <v>1759561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1913421</v>
      </c>
      <c r="O112" s="48">
        <f t="shared" si="16"/>
        <v>5.7461988233845567</v>
      </c>
      <c r="P112" s="9"/>
    </row>
    <row r="113" spans="1:119" ht="15.75" thickBot="1">
      <c r="A113" s="12"/>
      <c r="B113" s="25">
        <v>389.4</v>
      </c>
      <c r="C113" s="20" t="s">
        <v>130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728542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728542</v>
      </c>
      <c r="O113" s="48">
        <f t="shared" si="16"/>
        <v>2.1878860863271758</v>
      </c>
      <c r="P113" s="9"/>
    </row>
    <row r="114" spans="1:119" ht="16.5" thickBot="1">
      <c r="A114" s="14" t="s">
        <v>96</v>
      </c>
      <c r="B114" s="23"/>
      <c r="C114" s="22"/>
      <c r="D114" s="15">
        <f t="shared" ref="D114:M114" si="19">SUM(D5,D13,D23,D57,D92,D101,D110)</f>
        <v>153656516</v>
      </c>
      <c r="E114" s="15">
        <f t="shared" si="19"/>
        <v>123745093</v>
      </c>
      <c r="F114" s="15">
        <f t="shared" si="19"/>
        <v>10873460</v>
      </c>
      <c r="G114" s="15">
        <f t="shared" si="19"/>
        <v>3225618</v>
      </c>
      <c r="H114" s="15">
        <f t="shared" si="19"/>
        <v>0</v>
      </c>
      <c r="I114" s="15">
        <f t="shared" si="19"/>
        <v>43433146</v>
      </c>
      <c r="J114" s="15">
        <f t="shared" si="19"/>
        <v>27791247</v>
      </c>
      <c r="K114" s="15">
        <f t="shared" si="19"/>
        <v>0</v>
      </c>
      <c r="L114" s="15">
        <f t="shared" si="19"/>
        <v>0</v>
      </c>
      <c r="M114" s="15">
        <f t="shared" si="19"/>
        <v>19914</v>
      </c>
      <c r="N114" s="15">
        <f>SUM(D114:M114)</f>
        <v>362744994</v>
      </c>
      <c r="O114" s="38">
        <f t="shared" si="16"/>
        <v>1089.3602911807898</v>
      </c>
      <c r="P114" s="6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</row>
    <row r="115" spans="1:119">
      <c r="A115" s="16"/>
      <c r="B115" s="18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9"/>
    </row>
    <row r="116" spans="1:119">
      <c r="A116" s="41"/>
      <c r="B116" s="42"/>
      <c r="C116" s="42"/>
      <c r="D116" s="43"/>
      <c r="E116" s="43"/>
      <c r="F116" s="43"/>
      <c r="G116" s="43"/>
      <c r="H116" s="43"/>
      <c r="I116" s="43"/>
      <c r="J116" s="43"/>
      <c r="K116" s="43"/>
      <c r="L116" s="49" t="s">
        <v>168</v>
      </c>
      <c r="M116" s="49"/>
      <c r="N116" s="49"/>
      <c r="O116" s="44">
        <v>332989</v>
      </c>
    </row>
    <row r="117" spans="1:119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2"/>
    </row>
    <row r="118" spans="1:119" ht="15.75" customHeight="1" thickBot="1">
      <c r="A118" s="53" t="s">
        <v>156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</sheetData>
  <mergeCells count="10">
    <mergeCell ref="L116:N116"/>
    <mergeCell ref="A117:O117"/>
    <mergeCell ref="A118:O1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53269559</v>
      </c>
      <c r="E5" s="27">
        <f t="shared" si="0"/>
        <v>66159915</v>
      </c>
      <c r="F5" s="27">
        <f t="shared" si="0"/>
        <v>4675025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124104499</v>
      </c>
      <c r="O5" s="33">
        <f t="shared" ref="O5:O36" si="1">(N5/O$117)</f>
        <v>374.09606474852671</v>
      </c>
      <c r="P5" s="6"/>
    </row>
    <row r="6" spans="1:133">
      <c r="A6" s="12"/>
      <c r="B6" s="25">
        <v>311</v>
      </c>
      <c r="C6" s="20" t="s">
        <v>3</v>
      </c>
      <c r="D6" s="47">
        <v>50365275</v>
      </c>
      <c r="E6" s="47">
        <v>54056290</v>
      </c>
      <c r="F6" s="47">
        <v>793797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105215362</v>
      </c>
      <c r="O6" s="48">
        <f t="shared" si="1"/>
        <v>317.15734072857163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877610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877610</v>
      </c>
      <c r="O7" s="48">
        <f t="shared" si="1"/>
        <v>2.6454355001582539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2038146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2038146</v>
      </c>
      <c r="O8" s="48">
        <f t="shared" si="1"/>
        <v>6.1437127914512653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7928473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7928473</v>
      </c>
      <c r="O9" s="48">
        <f t="shared" si="1"/>
        <v>23.89929916049978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908701</v>
      </c>
      <c r="F10" s="47">
        <v>3881228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4789929</v>
      </c>
      <c r="O10" s="48">
        <f t="shared" si="1"/>
        <v>14.438586866418484</v>
      </c>
      <c r="P10" s="9"/>
    </row>
    <row r="11" spans="1:133">
      <c r="A11" s="12"/>
      <c r="B11" s="25">
        <v>315</v>
      </c>
      <c r="C11" s="20" t="s">
        <v>15</v>
      </c>
      <c r="D11" s="47">
        <v>2900209</v>
      </c>
      <c r="E11" s="47">
        <v>244672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3144881</v>
      </c>
      <c r="O11" s="48">
        <f t="shared" si="1"/>
        <v>9.4798143152119856</v>
      </c>
      <c r="P11" s="9"/>
    </row>
    <row r="12" spans="1:133">
      <c r="A12" s="12"/>
      <c r="B12" s="25">
        <v>316</v>
      </c>
      <c r="C12" s="20" t="s">
        <v>16</v>
      </c>
      <c r="D12" s="47">
        <v>4075</v>
      </c>
      <c r="E12" s="47">
        <v>106023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110098</v>
      </c>
      <c r="O12" s="48">
        <f t="shared" si="1"/>
        <v>0.33187538621531598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31269</v>
      </c>
      <c r="E13" s="32">
        <f t="shared" si="3"/>
        <v>34202793</v>
      </c>
      <c r="F13" s="32">
        <f t="shared" si="3"/>
        <v>2506353</v>
      </c>
      <c r="G13" s="32">
        <f t="shared" si="3"/>
        <v>443645</v>
      </c>
      <c r="H13" s="32">
        <f t="shared" si="3"/>
        <v>0</v>
      </c>
      <c r="I13" s="32">
        <f t="shared" si="3"/>
        <v>12318497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49502557</v>
      </c>
      <c r="O13" s="46">
        <f t="shared" si="1"/>
        <v>149.21869809642948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2005473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2005473</v>
      </c>
      <c r="O14" s="48">
        <f t="shared" si="1"/>
        <v>6.0452244947173277</v>
      </c>
      <c r="P14" s="9"/>
    </row>
    <row r="15" spans="1:133">
      <c r="A15" s="12"/>
      <c r="B15" s="25">
        <v>323.7</v>
      </c>
      <c r="C15" s="20" t="s">
        <v>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649195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649195</v>
      </c>
      <c r="O15" s="48">
        <f t="shared" si="1"/>
        <v>1.9569096745994665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93321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93321</v>
      </c>
      <c r="O16" s="48">
        <f t="shared" si="1"/>
        <v>0.28130341075223442</v>
      </c>
      <c r="P16" s="9"/>
    </row>
    <row r="17" spans="1:16">
      <c r="A17" s="12"/>
      <c r="B17" s="25">
        <v>324.12</v>
      </c>
      <c r="C17" s="20" t="s">
        <v>20</v>
      </c>
      <c r="D17" s="47">
        <v>0</v>
      </c>
      <c r="E17" s="47">
        <v>83020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83020</v>
      </c>
      <c r="O17" s="48">
        <f t="shared" si="1"/>
        <v>0.25025245293825077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157469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157469</v>
      </c>
      <c r="O18" s="48">
        <f t="shared" si="1"/>
        <v>0.47466879681683222</v>
      </c>
      <c r="P18" s="9"/>
    </row>
    <row r="19" spans="1:16">
      <c r="A19" s="12"/>
      <c r="B19" s="25">
        <v>324.32</v>
      </c>
      <c r="C19" s="20" t="s">
        <v>22</v>
      </c>
      <c r="D19" s="47">
        <v>0</v>
      </c>
      <c r="E19" s="47">
        <v>41852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41852</v>
      </c>
      <c r="O19" s="48">
        <f t="shared" si="1"/>
        <v>0.12615713876622103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2385064</v>
      </c>
      <c r="F20" s="47">
        <v>2506353</v>
      </c>
      <c r="G20" s="47">
        <v>443645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5335062</v>
      </c>
      <c r="O20" s="48">
        <f t="shared" si="1"/>
        <v>16.081815852537339</v>
      </c>
      <c r="P20" s="9"/>
    </row>
    <row r="21" spans="1:16">
      <c r="A21" s="12"/>
      <c r="B21" s="25">
        <v>325.2</v>
      </c>
      <c r="C21" s="20" t="s">
        <v>24</v>
      </c>
      <c r="D21" s="47">
        <v>0</v>
      </c>
      <c r="E21" s="47">
        <v>29383544</v>
      </c>
      <c r="F21" s="47">
        <v>0</v>
      </c>
      <c r="G21" s="47">
        <v>0</v>
      </c>
      <c r="H21" s="47">
        <v>0</v>
      </c>
      <c r="I21" s="47">
        <v>11669302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41052846</v>
      </c>
      <c r="O21" s="48">
        <f t="shared" si="1"/>
        <v>123.74819816425267</v>
      </c>
      <c r="P21" s="9"/>
    </row>
    <row r="22" spans="1:16">
      <c r="A22" s="12"/>
      <c r="B22" s="25">
        <v>329</v>
      </c>
      <c r="C22" s="20" t="s">
        <v>25</v>
      </c>
      <c r="D22" s="47">
        <v>31269</v>
      </c>
      <c r="E22" s="47">
        <v>53050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84319</v>
      </c>
      <c r="O22" s="48">
        <f t="shared" si="1"/>
        <v>0.25416811104914921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SUM(D24:D57)</f>
        <v>31329321</v>
      </c>
      <c r="E23" s="32">
        <f t="shared" si="5"/>
        <v>21991869</v>
      </c>
      <c r="F23" s="32">
        <f t="shared" si="5"/>
        <v>3353161</v>
      </c>
      <c r="G23" s="32">
        <f t="shared" si="5"/>
        <v>0</v>
      </c>
      <c r="H23" s="32">
        <f t="shared" si="5"/>
        <v>0</v>
      </c>
      <c r="I23" s="32">
        <f t="shared" si="5"/>
        <v>31211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56705562</v>
      </c>
      <c r="O23" s="46">
        <f t="shared" si="1"/>
        <v>170.93117303953338</v>
      </c>
      <c r="P23" s="10"/>
    </row>
    <row r="24" spans="1:16">
      <c r="A24" s="12"/>
      <c r="B24" s="25">
        <v>331.1</v>
      </c>
      <c r="C24" s="20" t="s">
        <v>153</v>
      </c>
      <c r="D24" s="47">
        <v>49036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49036</v>
      </c>
      <c r="O24" s="48">
        <f t="shared" si="1"/>
        <v>0.14781232573211353</v>
      </c>
      <c r="P24" s="9"/>
    </row>
    <row r="25" spans="1:16">
      <c r="A25" s="12"/>
      <c r="B25" s="25">
        <v>331.2</v>
      </c>
      <c r="C25" s="20" t="s">
        <v>26</v>
      </c>
      <c r="D25" s="47">
        <v>357332</v>
      </c>
      <c r="E25" s="47">
        <v>1067055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1424387</v>
      </c>
      <c r="O25" s="48">
        <f t="shared" si="1"/>
        <v>4.2936200997754304</v>
      </c>
      <c r="P25" s="9"/>
    </row>
    <row r="26" spans="1:16">
      <c r="A26" s="12"/>
      <c r="B26" s="25">
        <v>331.39</v>
      </c>
      <c r="C26" s="20" t="s">
        <v>141</v>
      </c>
      <c r="D26" s="47">
        <v>1243940</v>
      </c>
      <c r="E26" s="47">
        <v>662114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4" si="6">SUM(D26:M26)</f>
        <v>1906054</v>
      </c>
      <c r="O26" s="48">
        <f t="shared" si="1"/>
        <v>5.7455394956969963</v>
      </c>
      <c r="P26" s="9"/>
    </row>
    <row r="27" spans="1:16">
      <c r="A27" s="12"/>
      <c r="B27" s="25">
        <v>331.41</v>
      </c>
      <c r="C27" s="20" t="s">
        <v>142</v>
      </c>
      <c r="D27" s="47">
        <v>0</v>
      </c>
      <c r="E27" s="47">
        <v>115900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115900</v>
      </c>
      <c r="O27" s="48">
        <f t="shared" si="1"/>
        <v>0.3493647229046406</v>
      </c>
      <c r="P27" s="9"/>
    </row>
    <row r="28" spans="1:16">
      <c r="A28" s="12"/>
      <c r="B28" s="25">
        <v>331.49</v>
      </c>
      <c r="C28" s="20" t="s">
        <v>32</v>
      </c>
      <c r="D28" s="47">
        <v>0</v>
      </c>
      <c r="E28" s="47">
        <v>7786010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7786010</v>
      </c>
      <c r="O28" s="48">
        <f t="shared" si="1"/>
        <v>23.469863901490601</v>
      </c>
      <c r="P28" s="9"/>
    </row>
    <row r="29" spans="1:16">
      <c r="A29" s="12"/>
      <c r="B29" s="25">
        <v>331.5</v>
      </c>
      <c r="C29" s="20" t="s">
        <v>28</v>
      </c>
      <c r="D29" s="47">
        <v>2670814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2670814</v>
      </c>
      <c r="O29" s="48">
        <f t="shared" si="1"/>
        <v>8.050804081448101</v>
      </c>
      <c r="P29" s="9"/>
    </row>
    <row r="30" spans="1:16">
      <c r="A30" s="12"/>
      <c r="B30" s="25">
        <v>331.69</v>
      </c>
      <c r="C30" s="20" t="s">
        <v>33</v>
      </c>
      <c r="D30" s="47">
        <v>433675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433675</v>
      </c>
      <c r="O30" s="48">
        <f t="shared" si="1"/>
        <v>1.3072540656226921</v>
      </c>
      <c r="P30" s="9"/>
    </row>
    <row r="31" spans="1:16">
      <c r="A31" s="12"/>
      <c r="B31" s="25">
        <v>331.7</v>
      </c>
      <c r="C31" s="20" t="s">
        <v>29</v>
      </c>
      <c r="D31" s="47">
        <v>70773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70773</v>
      </c>
      <c r="O31" s="48">
        <f t="shared" si="1"/>
        <v>0.21333554386652398</v>
      </c>
      <c r="P31" s="9"/>
    </row>
    <row r="32" spans="1:16">
      <c r="A32" s="12"/>
      <c r="B32" s="25">
        <v>333</v>
      </c>
      <c r="C32" s="20" t="s">
        <v>4</v>
      </c>
      <c r="D32" s="47">
        <v>-6381</v>
      </c>
      <c r="E32" s="47">
        <v>593114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586733</v>
      </c>
      <c r="O32" s="48">
        <f t="shared" si="1"/>
        <v>1.7686265052977437</v>
      </c>
      <c r="P32" s="9"/>
    </row>
    <row r="33" spans="1:16">
      <c r="A33" s="12"/>
      <c r="B33" s="25">
        <v>334.2</v>
      </c>
      <c r="C33" s="20" t="s">
        <v>30</v>
      </c>
      <c r="D33" s="47">
        <v>174835</v>
      </c>
      <c r="E33" s="47">
        <v>5554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180389</v>
      </c>
      <c r="O33" s="48">
        <f t="shared" si="1"/>
        <v>0.54375800690289233</v>
      </c>
      <c r="P33" s="9"/>
    </row>
    <row r="34" spans="1:16">
      <c r="A34" s="12"/>
      <c r="B34" s="25">
        <v>334.31</v>
      </c>
      <c r="C34" s="20" t="s">
        <v>34</v>
      </c>
      <c r="D34" s="47">
        <v>174356</v>
      </c>
      <c r="E34" s="47">
        <v>14003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188359</v>
      </c>
      <c r="O34" s="48">
        <f t="shared" si="1"/>
        <v>0.56778248353403971</v>
      </c>
      <c r="P34" s="9"/>
    </row>
    <row r="35" spans="1:16">
      <c r="A35" s="12"/>
      <c r="B35" s="25">
        <v>334.36</v>
      </c>
      <c r="C35" s="20" t="s">
        <v>35</v>
      </c>
      <c r="D35" s="47">
        <v>0</v>
      </c>
      <c r="E35" s="47">
        <v>6135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2" si="7">SUM(D35:M35)</f>
        <v>6135</v>
      </c>
      <c r="O35" s="48">
        <f t="shared" si="1"/>
        <v>1.8493119715444092E-2</v>
      </c>
      <c r="P35" s="9"/>
    </row>
    <row r="36" spans="1:16">
      <c r="A36" s="12"/>
      <c r="B36" s="25">
        <v>334.39</v>
      </c>
      <c r="C36" s="20" t="s">
        <v>36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22914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22914</v>
      </c>
      <c r="O36" s="48">
        <f t="shared" si="1"/>
        <v>6.9071123905409273E-2</v>
      </c>
      <c r="P36" s="9"/>
    </row>
    <row r="37" spans="1:16">
      <c r="A37" s="12"/>
      <c r="B37" s="25">
        <v>334.41</v>
      </c>
      <c r="C37" s="20" t="s">
        <v>37</v>
      </c>
      <c r="D37" s="47">
        <v>0</v>
      </c>
      <c r="E37" s="47">
        <v>3747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3747</v>
      </c>
      <c r="O37" s="48">
        <f t="shared" ref="O37:O68" si="8">(N37/O$117)</f>
        <v>1.1294819816425267E-2</v>
      </c>
      <c r="P37" s="9"/>
    </row>
    <row r="38" spans="1:16">
      <c r="A38" s="12"/>
      <c r="B38" s="25">
        <v>334.49</v>
      </c>
      <c r="C38" s="20" t="s">
        <v>38</v>
      </c>
      <c r="D38" s="47">
        <v>0</v>
      </c>
      <c r="E38" s="47">
        <v>2237690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2237690</v>
      </c>
      <c r="O38" s="48">
        <f t="shared" si="8"/>
        <v>6.7452109300818401</v>
      </c>
      <c r="P38" s="9"/>
    </row>
    <row r="39" spans="1:16">
      <c r="A39" s="12"/>
      <c r="B39" s="25">
        <v>334.7</v>
      </c>
      <c r="C39" s="20" t="s">
        <v>40</v>
      </c>
      <c r="D39" s="47">
        <v>235342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235342</v>
      </c>
      <c r="O39" s="48">
        <f t="shared" si="8"/>
        <v>0.70940632112013746</v>
      </c>
      <c r="P39" s="9"/>
    </row>
    <row r="40" spans="1:16">
      <c r="A40" s="12"/>
      <c r="B40" s="25">
        <v>335.12</v>
      </c>
      <c r="C40" s="20" t="s">
        <v>41</v>
      </c>
      <c r="D40" s="47">
        <v>6483180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6483180</v>
      </c>
      <c r="O40" s="48">
        <f t="shared" si="8"/>
        <v>19.542660778610077</v>
      </c>
      <c r="P40" s="9"/>
    </row>
    <row r="41" spans="1:16">
      <c r="A41" s="12"/>
      <c r="B41" s="25">
        <v>335.13</v>
      </c>
      <c r="C41" s="20" t="s">
        <v>42</v>
      </c>
      <c r="D41" s="47">
        <v>68410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68410</v>
      </c>
      <c r="O41" s="48">
        <f t="shared" si="8"/>
        <v>0.20621260305355016</v>
      </c>
      <c r="P41" s="9"/>
    </row>
    <row r="42" spans="1:16">
      <c r="A42" s="12"/>
      <c r="B42" s="25">
        <v>335.14</v>
      </c>
      <c r="C42" s="20" t="s">
        <v>43</v>
      </c>
      <c r="D42" s="47">
        <v>179696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179696</v>
      </c>
      <c r="O42" s="48">
        <f t="shared" si="8"/>
        <v>0.54166905303772472</v>
      </c>
      <c r="P42" s="9"/>
    </row>
    <row r="43" spans="1:16">
      <c r="A43" s="12"/>
      <c r="B43" s="25">
        <v>335.15</v>
      </c>
      <c r="C43" s="20" t="s">
        <v>44</v>
      </c>
      <c r="D43" s="47">
        <v>93696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93696</v>
      </c>
      <c r="O43" s="48">
        <f t="shared" si="8"/>
        <v>0.28243379704290944</v>
      </c>
      <c r="P43" s="9"/>
    </row>
    <row r="44" spans="1:16">
      <c r="A44" s="12"/>
      <c r="B44" s="25">
        <v>335.16</v>
      </c>
      <c r="C44" s="20" t="s">
        <v>45</v>
      </c>
      <c r="D44" s="47">
        <v>446500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446500</v>
      </c>
      <c r="O44" s="48">
        <f t="shared" si="8"/>
        <v>1.3459132767637794</v>
      </c>
      <c r="P44" s="9"/>
    </row>
    <row r="45" spans="1:16">
      <c r="A45" s="12"/>
      <c r="B45" s="25">
        <v>335.17</v>
      </c>
      <c r="C45" s="20" t="s">
        <v>46</v>
      </c>
      <c r="D45" s="47">
        <v>46834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46834</v>
      </c>
      <c r="O45" s="48">
        <f t="shared" si="8"/>
        <v>0.14117469743326952</v>
      </c>
      <c r="P45" s="9"/>
    </row>
    <row r="46" spans="1:16">
      <c r="A46" s="12"/>
      <c r="B46" s="25">
        <v>335.18</v>
      </c>
      <c r="C46" s="20" t="s">
        <v>47</v>
      </c>
      <c r="D46" s="47">
        <v>12421441</v>
      </c>
      <c r="E46" s="47">
        <v>0</v>
      </c>
      <c r="F46" s="47">
        <v>3353161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15774602</v>
      </c>
      <c r="O46" s="48">
        <f t="shared" si="8"/>
        <v>47.550383577747972</v>
      </c>
      <c r="P46" s="9"/>
    </row>
    <row r="47" spans="1:16">
      <c r="A47" s="12"/>
      <c r="B47" s="25">
        <v>335.21</v>
      </c>
      <c r="C47" s="20" t="s">
        <v>48</v>
      </c>
      <c r="D47" s="47">
        <v>0</v>
      </c>
      <c r="E47" s="47">
        <v>72057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72057</v>
      </c>
      <c r="O47" s="48">
        <f t="shared" si="8"/>
        <v>0.21720598652579542</v>
      </c>
      <c r="P47" s="9"/>
    </row>
    <row r="48" spans="1:16">
      <c r="A48" s="12"/>
      <c r="B48" s="25">
        <v>335.49</v>
      </c>
      <c r="C48" s="20" t="s">
        <v>49</v>
      </c>
      <c r="D48" s="47">
        <v>0</v>
      </c>
      <c r="E48" s="47">
        <v>6150890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6150890</v>
      </c>
      <c r="O48" s="48">
        <f t="shared" si="8"/>
        <v>18.541017950534297</v>
      </c>
      <c r="P48" s="9"/>
    </row>
    <row r="49" spans="1:16">
      <c r="A49" s="12"/>
      <c r="B49" s="25">
        <v>335.5</v>
      </c>
      <c r="C49" s="20" t="s">
        <v>50</v>
      </c>
      <c r="D49" s="47">
        <v>0</v>
      </c>
      <c r="E49" s="47">
        <v>359574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359574</v>
      </c>
      <c r="O49" s="48">
        <f t="shared" si="8"/>
        <v>1.0838867202218572</v>
      </c>
      <c r="P49" s="9"/>
    </row>
    <row r="50" spans="1:16">
      <c r="A50" s="12"/>
      <c r="B50" s="25">
        <v>335.69</v>
      </c>
      <c r="C50" s="20" t="s">
        <v>51</v>
      </c>
      <c r="D50" s="47">
        <v>12675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12675</v>
      </c>
      <c r="O50" s="48">
        <f t="shared" si="8"/>
        <v>3.8207056624817257E-2</v>
      </c>
      <c r="P50" s="9"/>
    </row>
    <row r="51" spans="1:16">
      <c r="A51" s="12"/>
      <c r="B51" s="25">
        <v>335.7</v>
      </c>
      <c r="C51" s="20" t="s">
        <v>52</v>
      </c>
      <c r="D51" s="47">
        <v>15301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15301</v>
      </c>
      <c r="O51" s="48">
        <f t="shared" si="8"/>
        <v>4.6122775022984522E-2</v>
      </c>
      <c r="P51" s="9"/>
    </row>
    <row r="52" spans="1:16">
      <c r="A52" s="12"/>
      <c r="B52" s="25">
        <v>335.8</v>
      </c>
      <c r="C52" s="20" t="s">
        <v>53</v>
      </c>
      <c r="D52" s="47">
        <v>5809744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5809744</v>
      </c>
      <c r="O52" s="48">
        <f t="shared" si="8"/>
        <v>17.512679919817934</v>
      </c>
      <c r="P52" s="9"/>
    </row>
    <row r="53" spans="1:16">
      <c r="A53" s="12"/>
      <c r="B53" s="25">
        <v>337.2</v>
      </c>
      <c r="C53" s="20" t="s">
        <v>54</v>
      </c>
      <c r="D53" s="47">
        <v>3426</v>
      </c>
      <c r="E53" s="47">
        <v>1981941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59" si="9">SUM(D53:M53)</f>
        <v>1985367</v>
      </c>
      <c r="O53" s="48">
        <f t="shared" si="8"/>
        <v>5.984617703356494</v>
      </c>
      <c r="P53" s="9"/>
    </row>
    <row r="54" spans="1:16">
      <c r="A54" s="12"/>
      <c r="B54" s="25">
        <v>337.3</v>
      </c>
      <c r="C54" s="20" t="s">
        <v>55</v>
      </c>
      <c r="D54" s="47">
        <v>23457</v>
      </c>
      <c r="E54" s="47">
        <v>732230</v>
      </c>
      <c r="F54" s="47">
        <v>0</v>
      </c>
      <c r="G54" s="47">
        <v>0</v>
      </c>
      <c r="H54" s="47">
        <v>0</v>
      </c>
      <c r="I54" s="47">
        <v>4305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759992</v>
      </c>
      <c r="O54" s="48">
        <f t="shared" si="8"/>
        <v>2.2908921008606007</v>
      </c>
      <c r="P54" s="9"/>
    </row>
    <row r="55" spans="1:16">
      <c r="A55" s="12"/>
      <c r="B55" s="25">
        <v>337.4</v>
      </c>
      <c r="C55" s="20" t="s">
        <v>56</v>
      </c>
      <c r="D55" s="47">
        <v>0</v>
      </c>
      <c r="E55" s="47">
        <v>203855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203855</v>
      </c>
      <c r="O55" s="48">
        <f t="shared" si="8"/>
        <v>0.61449305942817523</v>
      </c>
      <c r="P55" s="9"/>
    </row>
    <row r="56" spans="1:16">
      <c r="A56" s="12"/>
      <c r="B56" s="25">
        <v>337.6</v>
      </c>
      <c r="C56" s="20" t="s">
        <v>144</v>
      </c>
      <c r="D56" s="47">
        <v>125000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125000</v>
      </c>
      <c r="O56" s="48">
        <f t="shared" si="8"/>
        <v>0.37679543022502221</v>
      </c>
      <c r="P56" s="9"/>
    </row>
    <row r="57" spans="1:16">
      <c r="A57" s="12"/>
      <c r="B57" s="25">
        <v>337.7</v>
      </c>
      <c r="C57" s="20" t="s">
        <v>58</v>
      </c>
      <c r="D57" s="47">
        <v>196239</v>
      </c>
      <c r="E57" s="47">
        <v>0</v>
      </c>
      <c r="F57" s="47">
        <v>0</v>
      </c>
      <c r="G57" s="47">
        <v>0</v>
      </c>
      <c r="H57" s="47">
        <v>0</v>
      </c>
      <c r="I57" s="47">
        <v>3992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200231</v>
      </c>
      <c r="O57" s="48">
        <f t="shared" si="8"/>
        <v>0.60356900631509136</v>
      </c>
      <c r="P57" s="9"/>
    </row>
    <row r="58" spans="1:16" ht="15.75">
      <c r="A58" s="29" t="s">
        <v>63</v>
      </c>
      <c r="B58" s="30"/>
      <c r="C58" s="31"/>
      <c r="D58" s="32">
        <f>SUM(D59:D92)</f>
        <v>24428009</v>
      </c>
      <c r="E58" s="32">
        <f t="shared" ref="E58:M58" si="10">SUM(E59:E92)</f>
        <v>5483744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28527483</v>
      </c>
      <c r="J58" s="32">
        <f t="shared" si="10"/>
        <v>27215161</v>
      </c>
      <c r="K58" s="32">
        <f t="shared" si="10"/>
        <v>0</v>
      </c>
      <c r="L58" s="32">
        <f t="shared" si="10"/>
        <v>0</v>
      </c>
      <c r="M58" s="32">
        <f t="shared" si="10"/>
        <v>24410</v>
      </c>
      <c r="N58" s="32">
        <f t="shared" si="9"/>
        <v>85678807</v>
      </c>
      <c r="O58" s="46">
        <f t="shared" si="8"/>
        <v>258.26706355785319</v>
      </c>
      <c r="P58" s="10"/>
    </row>
    <row r="59" spans="1:16">
      <c r="A59" s="12"/>
      <c r="B59" s="25">
        <v>341.1</v>
      </c>
      <c r="C59" s="20" t="s">
        <v>66</v>
      </c>
      <c r="D59" s="47">
        <v>890885</v>
      </c>
      <c r="E59" s="47">
        <v>515960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1406845</v>
      </c>
      <c r="O59" s="48">
        <f t="shared" si="8"/>
        <v>4.2407421362793709</v>
      </c>
      <c r="P59" s="9"/>
    </row>
    <row r="60" spans="1:16">
      <c r="A60" s="12"/>
      <c r="B60" s="25">
        <v>341.16</v>
      </c>
      <c r="C60" s="20" t="s">
        <v>67</v>
      </c>
      <c r="D60" s="47">
        <v>287934</v>
      </c>
      <c r="E60" s="47">
        <v>112586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92" si="11">SUM(D60:M60)</f>
        <v>400520</v>
      </c>
      <c r="O60" s="48">
        <f t="shared" si="8"/>
        <v>1.2073128457098072</v>
      </c>
      <c r="P60" s="9"/>
    </row>
    <row r="61" spans="1:16">
      <c r="A61" s="12"/>
      <c r="B61" s="25">
        <v>341.2</v>
      </c>
      <c r="C61" s="20" t="s">
        <v>68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27215161</v>
      </c>
      <c r="K61" s="47">
        <v>0</v>
      </c>
      <c r="L61" s="47">
        <v>0</v>
      </c>
      <c r="M61" s="47">
        <v>0</v>
      </c>
      <c r="N61" s="47">
        <f t="shared" si="11"/>
        <v>27215161</v>
      </c>
      <c r="O61" s="48">
        <f t="shared" si="8"/>
        <v>82.03638638110597</v>
      </c>
      <c r="P61" s="9"/>
    </row>
    <row r="62" spans="1:16">
      <c r="A62" s="12"/>
      <c r="B62" s="25">
        <v>341.51</v>
      </c>
      <c r="C62" s="20" t="s">
        <v>69</v>
      </c>
      <c r="D62" s="47">
        <v>4888342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4888342</v>
      </c>
      <c r="O62" s="48">
        <f t="shared" si="8"/>
        <v>14.735239415816364</v>
      </c>
      <c r="P62" s="9"/>
    </row>
    <row r="63" spans="1:16">
      <c r="A63" s="12"/>
      <c r="B63" s="25">
        <v>341.53</v>
      </c>
      <c r="C63" s="20" t="s">
        <v>70</v>
      </c>
      <c r="D63" s="47">
        <v>56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56</v>
      </c>
      <c r="O63" s="48">
        <f t="shared" si="8"/>
        <v>1.6880435274080997E-4</v>
      </c>
      <c r="P63" s="9"/>
    </row>
    <row r="64" spans="1:16">
      <c r="A64" s="12"/>
      <c r="B64" s="25">
        <v>341.55</v>
      </c>
      <c r="C64" s="20" t="s">
        <v>71</v>
      </c>
      <c r="D64" s="47">
        <v>724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724</v>
      </c>
      <c r="O64" s="48">
        <f t="shared" si="8"/>
        <v>2.1823991318633286E-3</v>
      </c>
      <c r="P64" s="9"/>
    </row>
    <row r="65" spans="1:16">
      <c r="A65" s="12"/>
      <c r="B65" s="25">
        <v>341.56</v>
      </c>
      <c r="C65" s="20" t="s">
        <v>72</v>
      </c>
      <c r="D65" s="47">
        <v>712342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712342</v>
      </c>
      <c r="O65" s="48">
        <f t="shared" si="8"/>
        <v>2.1472576828588221</v>
      </c>
      <c r="P65" s="9"/>
    </row>
    <row r="66" spans="1:16">
      <c r="A66" s="12"/>
      <c r="B66" s="25">
        <v>341.9</v>
      </c>
      <c r="C66" s="20" t="s">
        <v>73</v>
      </c>
      <c r="D66" s="47">
        <v>713196</v>
      </c>
      <c r="E66" s="47">
        <v>65226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778422</v>
      </c>
      <c r="O66" s="48">
        <f t="shared" si="8"/>
        <v>2.3464468190929781</v>
      </c>
      <c r="P66" s="9"/>
    </row>
    <row r="67" spans="1:16">
      <c r="A67" s="12"/>
      <c r="B67" s="25">
        <v>342.1</v>
      </c>
      <c r="C67" s="20" t="s">
        <v>74</v>
      </c>
      <c r="D67" s="47">
        <v>4000</v>
      </c>
      <c r="E67" s="47">
        <v>511656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515656</v>
      </c>
      <c r="O67" s="48">
        <f t="shared" si="8"/>
        <v>1.5543745949449126</v>
      </c>
      <c r="P67" s="9"/>
    </row>
    <row r="68" spans="1:16">
      <c r="A68" s="12"/>
      <c r="B68" s="25">
        <v>342.2</v>
      </c>
      <c r="C68" s="20" t="s">
        <v>75</v>
      </c>
      <c r="D68" s="47">
        <v>0</v>
      </c>
      <c r="E68" s="47">
        <v>5276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5276</v>
      </c>
      <c r="O68" s="48">
        <f t="shared" si="8"/>
        <v>1.5903781518937739E-2</v>
      </c>
      <c r="P68" s="9"/>
    </row>
    <row r="69" spans="1:16">
      <c r="A69" s="12"/>
      <c r="B69" s="25">
        <v>342.3</v>
      </c>
      <c r="C69" s="20" t="s">
        <v>76</v>
      </c>
      <c r="D69" s="47">
        <v>749344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749344</v>
      </c>
      <c r="O69" s="48">
        <f t="shared" ref="O69:O100" si="12">(N69/O$117)</f>
        <v>2.2587951589323123</v>
      </c>
      <c r="P69" s="9"/>
    </row>
    <row r="70" spans="1:16">
      <c r="A70" s="12"/>
      <c r="B70" s="25">
        <v>342.4</v>
      </c>
      <c r="C70" s="20" t="s">
        <v>77</v>
      </c>
      <c r="D70" s="47">
        <v>0</v>
      </c>
      <c r="E70" s="47">
        <v>1617434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1617434</v>
      </c>
      <c r="O70" s="48">
        <f t="shared" si="12"/>
        <v>4.8755339191246287</v>
      </c>
      <c r="P70" s="9"/>
    </row>
    <row r="71" spans="1:16">
      <c r="A71" s="12"/>
      <c r="B71" s="25">
        <v>342.5</v>
      </c>
      <c r="C71" s="20" t="s">
        <v>78</v>
      </c>
      <c r="D71" s="47">
        <v>0</v>
      </c>
      <c r="E71" s="47">
        <v>5115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5115</v>
      </c>
      <c r="O71" s="48">
        <f t="shared" si="12"/>
        <v>1.541846900480791E-2</v>
      </c>
      <c r="P71" s="9"/>
    </row>
    <row r="72" spans="1:16">
      <c r="A72" s="12"/>
      <c r="B72" s="25">
        <v>342.6</v>
      </c>
      <c r="C72" s="20" t="s">
        <v>79</v>
      </c>
      <c r="D72" s="47">
        <v>14177269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14177269</v>
      </c>
      <c r="O72" s="48">
        <f t="shared" si="12"/>
        <v>42.735441378166968</v>
      </c>
      <c r="P72" s="9"/>
    </row>
    <row r="73" spans="1:16">
      <c r="A73" s="12"/>
      <c r="B73" s="25">
        <v>342.9</v>
      </c>
      <c r="C73" s="20" t="s">
        <v>80</v>
      </c>
      <c r="D73" s="47">
        <v>182062</v>
      </c>
      <c r="E73" s="47">
        <v>329636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511698</v>
      </c>
      <c r="O73" s="48">
        <f t="shared" si="12"/>
        <v>1.5424437444422674</v>
      </c>
      <c r="P73" s="9"/>
    </row>
    <row r="74" spans="1:16">
      <c r="A74" s="12"/>
      <c r="B74" s="25">
        <v>343.3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12538713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12538713</v>
      </c>
      <c r="O74" s="48">
        <f t="shared" si="12"/>
        <v>37.796238074424636</v>
      </c>
      <c r="P74" s="9"/>
    </row>
    <row r="75" spans="1:16">
      <c r="A75" s="12"/>
      <c r="B75" s="25">
        <v>343.4</v>
      </c>
      <c r="C75" s="20" t="s">
        <v>82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2731051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2731051</v>
      </c>
      <c r="O75" s="48">
        <f t="shared" si="12"/>
        <v>8.2323802920918183</v>
      </c>
      <c r="P75" s="9"/>
    </row>
    <row r="76" spans="1:16">
      <c r="A76" s="12"/>
      <c r="B76" s="25">
        <v>343.5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13249044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13249044</v>
      </c>
      <c r="O76" s="48">
        <f t="shared" si="12"/>
        <v>39.937433872401996</v>
      </c>
      <c r="P76" s="9"/>
    </row>
    <row r="77" spans="1:16">
      <c r="A77" s="12"/>
      <c r="B77" s="25">
        <v>343.6</v>
      </c>
      <c r="C77" s="20" t="s">
        <v>84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8675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8675</v>
      </c>
      <c r="O77" s="48">
        <f t="shared" si="12"/>
        <v>2.6149602857616541E-2</v>
      </c>
      <c r="P77" s="9"/>
    </row>
    <row r="78" spans="1:16">
      <c r="A78" s="12"/>
      <c r="B78" s="25">
        <v>344.1</v>
      </c>
      <c r="C78" s="20" t="s">
        <v>85</v>
      </c>
      <c r="D78" s="47">
        <v>0</v>
      </c>
      <c r="E78" s="47">
        <v>774356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774356</v>
      </c>
      <c r="O78" s="48">
        <f t="shared" si="12"/>
        <v>2.3341904173386183</v>
      </c>
      <c r="P78" s="9"/>
    </row>
    <row r="79" spans="1:16">
      <c r="A79" s="12"/>
      <c r="B79" s="25">
        <v>344.9</v>
      </c>
      <c r="C79" s="20" t="s">
        <v>86</v>
      </c>
      <c r="D79" s="47">
        <v>0</v>
      </c>
      <c r="E79" s="47">
        <v>142248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142248</v>
      </c>
      <c r="O79" s="48">
        <f t="shared" si="12"/>
        <v>0.42878717086919171</v>
      </c>
      <c r="P79" s="9"/>
    </row>
    <row r="80" spans="1:16">
      <c r="A80" s="12"/>
      <c r="B80" s="25">
        <v>345.1</v>
      </c>
      <c r="C80" s="20" t="s">
        <v>87</v>
      </c>
      <c r="D80" s="47">
        <v>18675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24410</v>
      </c>
      <c r="N80" s="47">
        <f t="shared" si="11"/>
        <v>43085</v>
      </c>
      <c r="O80" s="48">
        <f t="shared" si="12"/>
        <v>0.12987384888996067</v>
      </c>
      <c r="P80" s="9"/>
    </row>
    <row r="81" spans="1:16">
      <c r="A81" s="12"/>
      <c r="B81" s="25">
        <v>346.4</v>
      </c>
      <c r="C81" s="20" t="s">
        <v>88</v>
      </c>
      <c r="D81" s="47">
        <v>511814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511814</v>
      </c>
      <c r="O81" s="48">
        <f t="shared" si="12"/>
        <v>1.5427934106015162</v>
      </c>
      <c r="P81" s="9"/>
    </row>
    <row r="82" spans="1:16">
      <c r="A82" s="12"/>
      <c r="B82" s="25">
        <v>347.1</v>
      </c>
      <c r="C82" s="20" t="s">
        <v>89</v>
      </c>
      <c r="D82" s="47">
        <v>5135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5135</v>
      </c>
      <c r="O82" s="48">
        <f t="shared" si="12"/>
        <v>1.5478756273643913E-2</v>
      </c>
      <c r="P82" s="9"/>
    </row>
    <row r="83" spans="1:16">
      <c r="A83" s="12"/>
      <c r="B83" s="25">
        <v>347.2</v>
      </c>
      <c r="C83" s="20" t="s">
        <v>90</v>
      </c>
      <c r="D83" s="47">
        <v>0</v>
      </c>
      <c r="E83" s="47">
        <v>836957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836957</v>
      </c>
      <c r="O83" s="48">
        <f t="shared" si="12"/>
        <v>2.5228925831587516</v>
      </c>
      <c r="P83" s="9"/>
    </row>
    <row r="84" spans="1:16">
      <c r="A84" s="12"/>
      <c r="B84" s="25">
        <v>347.5</v>
      </c>
      <c r="C84" s="20" t="s">
        <v>91</v>
      </c>
      <c r="D84" s="47">
        <v>169207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169207</v>
      </c>
      <c r="O84" s="48">
        <f t="shared" si="12"/>
        <v>0.51005139489668272</v>
      </c>
      <c r="P84" s="9"/>
    </row>
    <row r="85" spans="1:16">
      <c r="A85" s="12"/>
      <c r="B85" s="25">
        <v>348.92099999999999</v>
      </c>
      <c r="C85" s="20" t="s">
        <v>92</v>
      </c>
      <c r="D85" s="47">
        <v>0</v>
      </c>
      <c r="E85" s="47">
        <v>87599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87599</v>
      </c>
      <c r="O85" s="48">
        <f t="shared" si="12"/>
        <v>0.2640552231382538</v>
      </c>
      <c r="P85" s="9"/>
    </row>
    <row r="86" spans="1:16">
      <c r="A86" s="12"/>
      <c r="B86" s="25">
        <v>348.92200000000003</v>
      </c>
      <c r="C86" s="20" t="s">
        <v>93</v>
      </c>
      <c r="D86" s="47">
        <v>0</v>
      </c>
      <c r="E86" s="47">
        <v>87599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87599</v>
      </c>
      <c r="O86" s="48">
        <f t="shared" si="12"/>
        <v>0.2640552231382538</v>
      </c>
      <c r="P86" s="9"/>
    </row>
    <row r="87" spans="1:16">
      <c r="A87" s="12"/>
      <c r="B87" s="25">
        <v>348.923</v>
      </c>
      <c r="C87" s="20" t="s">
        <v>94</v>
      </c>
      <c r="D87" s="47">
        <v>0</v>
      </c>
      <c r="E87" s="47">
        <v>87599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87599</v>
      </c>
      <c r="O87" s="48">
        <f t="shared" si="12"/>
        <v>0.2640552231382538</v>
      </c>
      <c r="P87" s="9"/>
    </row>
    <row r="88" spans="1:16">
      <c r="A88" s="12"/>
      <c r="B88" s="25">
        <v>348.92399999999998</v>
      </c>
      <c r="C88" s="20" t="s">
        <v>95</v>
      </c>
      <c r="D88" s="47">
        <v>0</v>
      </c>
      <c r="E88" s="47">
        <v>87599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87599</v>
      </c>
      <c r="O88" s="48">
        <f t="shared" si="12"/>
        <v>0.2640552231382538</v>
      </c>
      <c r="P88" s="9"/>
    </row>
    <row r="89" spans="1:16">
      <c r="A89" s="12"/>
      <c r="B89" s="25">
        <v>348.93</v>
      </c>
      <c r="C89" s="20" t="s">
        <v>145</v>
      </c>
      <c r="D89" s="47">
        <v>799401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799401</v>
      </c>
      <c r="O89" s="48">
        <f t="shared" si="12"/>
        <v>2.4096851497385039</v>
      </c>
      <c r="P89" s="9"/>
    </row>
    <row r="90" spans="1:16">
      <c r="A90" s="12"/>
      <c r="B90" s="25">
        <v>348.93200000000002</v>
      </c>
      <c r="C90" s="20" t="s">
        <v>146</v>
      </c>
      <c r="D90" s="47">
        <v>31790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31790</v>
      </c>
      <c r="O90" s="48">
        <f t="shared" si="12"/>
        <v>9.5826613814827655E-2</v>
      </c>
      <c r="P90" s="9"/>
    </row>
    <row r="91" spans="1:16">
      <c r="A91" s="12"/>
      <c r="B91" s="25">
        <v>348.99</v>
      </c>
      <c r="C91" s="20" t="s">
        <v>147</v>
      </c>
      <c r="D91" s="47">
        <v>285683</v>
      </c>
      <c r="E91" s="47">
        <v>216898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502581</v>
      </c>
      <c r="O91" s="48">
        <f t="shared" si="12"/>
        <v>1.5149617929433752</v>
      </c>
      <c r="P91" s="9"/>
    </row>
    <row r="92" spans="1:16">
      <c r="A92" s="12"/>
      <c r="B92" s="25">
        <v>349</v>
      </c>
      <c r="C92" s="20" t="s">
        <v>1</v>
      </c>
      <c r="D92" s="47">
        <v>150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150</v>
      </c>
      <c r="O92" s="48">
        <f t="shared" si="12"/>
        <v>4.521545162700267E-4</v>
      </c>
      <c r="P92" s="9"/>
    </row>
    <row r="93" spans="1:16" ht="15.75">
      <c r="A93" s="29" t="s">
        <v>64</v>
      </c>
      <c r="B93" s="30"/>
      <c r="C93" s="31"/>
      <c r="D93" s="32">
        <f>SUM(D94:D101)</f>
        <v>405623</v>
      </c>
      <c r="E93" s="32">
        <f t="shared" ref="E93:M93" si="13">SUM(E94:E101)</f>
        <v>1202805</v>
      </c>
      <c r="F93" s="32">
        <f t="shared" si="13"/>
        <v>0</v>
      </c>
      <c r="G93" s="32">
        <f t="shared" si="13"/>
        <v>0</v>
      </c>
      <c r="H93" s="32">
        <f t="shared" si="13"/>
        <v>0</v>
      </c>
      <c r="I93" s="32">
        <f t="shared" si="13"/>
        <v>0</v>
      </c>
      <c r="J93" s="32">
        <f t="shared" si="13"/>
        <v>0</v>
      </c>
      <c r="K93" s="32">
        <f t="shared" si="13"/>
        <v>0</v>
      </c>
      <c r="L93" s="32">
        <f t="shared" si="13"/>
        <v>0</v>
      </c>
      <c r="M93" s="32">
        <f t="shared" si="13"/>
        <v>0</v>
      </c>
      <c r="N93" s="32">
        <f>SUM(D93:M93)</f>
        <v>1608428</v>
      </c>
      <c r="O93" s="46">
        <f t="shared" si="12"/>
        <v>4.8483865619677768</v>
      </c>
      <c r="P93" s="10"/>
    </row>
    <row r="94" spans="1:16">
      <c r="A94" s="13"/>
      <c r="B94" s="40">
        <v>351.1</v>
      </c>
      <c r="C94" s="21" t="s">
        <v>113</v>
      </c>
      <c r="D94" s="47">
        <v>80361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80361</v>
      </c>
      <c r="O94" s="48">
        <f t="shared" si="12"/>
        <v>0.2422372605465041</v>
      </c>
      <c r="P94" s="9"/>
    </row>
    <row r="95" spans="1:16">
      <c r="A95" s="13"/>
      <c r="B95" s="40">
        <v>351.5</v>
      </c>
      <c r="C95" s="21" t="s">
        <v>115</v>
      </c>
      <c r="D95" s="47">
        <v>176253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1" si="14">SUM(D95:M95)</f>
        <v>176253</v>
      </c>
      <c r="O95" s="48">
        <f t="shared" si="12"/>
        <v>0.53129059970760673</v>
      </c>
      <c r="P95" s="9"/>
    </row>
    <row r="96" spans="1:16">
      <c r="A96" s="13"/>
      <c r="B96" s="40">
        <v>351.7</v>
      </c>
      <c r="C96" s="21" t="s">
        <v>148</v>
      </c>
      <c r="D96" s="47">
        <v>0</v>
      </c>
      <c r="E96" s="47">
        <v>127220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127220</v>
      </c>
      <c r="O96" s="48">
        <f t="shared" si="12"/>
        <v>0.38348731706581862</v>
      </c>
      <c r="P96" s="9"/>
    </row>
    <row r="97" spans="1:16">
      <c r="A97" s="13"/>
      <c r="B97" s="40">
        <v>351.8</v>
      </c>
      <c r="C97" s="21" t="s">
        <v>149</v>
      </c>
      <c r="D97" s="47">
        <v>0</v>
      </c>
      <c r="E97" s="47">
        <v>354274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354274</v>
      </c>
      <c r="O97" s="48">
        <f t="shared" si="12"/>
        <v>1.0679105939803162</v>
      </c>
      <c r="P97" s="9"/>
    </row>
    <row r="98" spans="1:16">
      <c r="A98" s="13"/>
      <c r="B98" s="40">
        <v>352</v>
      </c>
      <c r="C98" s="21" t="s">
        <v>116</v>
      </c>
      <c r="D98" s="47">
        <v>101673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101673</v>
      </c>
      <c r="O98" s="48">
        <f t="shared" si="12"/>
        <v>0.30647937421814947</v>
      </c>
      <c r="P98" s="9"/>
    </row>
    <row r="99" spans="1:16">
      <c r="A99" s="13"/>
      <c r="B99" s="40">
        <v>354</v>
      </c>
      <c r="C99" s="21" t="s">
        <v>117</v>
      </c>
      <c r="D99" s="47">
        <v>47336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47336</v>
      </c>
      <c r="O99" s="48">
        <f t="shared" si="12"/>
        <v>0.14268790788105321</v>
      </c>
      <c r="P99" s="9"/>
    </row>
    <row r="100" spans="1:16">
      <c r="A100" s="13"/>
      <c r="B100" s="40">
        <v>358.2</v>
      </c>
      <c r="C100" s="21" t="s">
        <v>150</v>
      </c>
      <c r="D100" s="47">
        <v>0</v>
      </c>
      <c r="E100" s="47">
        <v>345154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345154</v>
      </c>
      <c r="O100" s="48">
        <f t="shared" si="12"/>
        <v>1.0404195993910985</v>
      </c>
      <c r="P100" s="9"/>
    </row>
    <row r="101" spans="1:16">
      <c r="A101" s="13"/>
      <c r="B101" s="40">
        <v>359</v>
      </c>
      <c r="C101" s="21" t="s">
        <v>118</v>
      </c>
      <c r="D101" s="47">
        <v>0</v>
      </c>
      <c r="E101" s="47">
        <v>376157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376157</v>
      </c>
      <c r="O101" s="48">
        <f t="shared" ref="O101:O115" si="15">(N101/O$117)</f>
        <v>1.1338739091772294</v>
      </c>
      <c r="P101" s="9"/>
    </row>
    <row r="102" spans="1:16" ht="15.75">
      <c r="A102" s="29" t="s">
        <v>5</v>
      </c>
      <c r="B102" s="30"/>
      <c r="C102" s="31"/>
      <c r="D102" s="32">
        <f t="shared" ref="D102:M102" si="16">SUM(D103:D110)</f>
        <v>8311422</v>
      </c>
      <c r="E102" s="32">
        <f t="shared" si="16"/>
        <v>2597830</v>
      </c>
      <c r="F102" s="32">
        <f t="shared" si="16"/>
        <v>6739</v>
      </c>
      <c r="G102" s="32">
        <f t="shared" si="16"/>
        <v>372169</v>
      </c>
      <c r="H102" s="32">
        <f t="shared" si="16"/>
        <v>0</v>
      </c>
      <c r="I102" s="32">
        <f t="shared" si="16"/>
        <v>1997547</v>
      </c>
      <c r="J102" s="32">
        <f t="shared" si="16"/>
        <v>332282</v>
      </c>
      <c r="K102" s="32">
        <f t="shared" si="16"/>
        <v>0</v>
      </c>
      <c r="L102" s="32">
        <f t="shared" si="16"/>
        <v>0</v>
      </c>
      <c r="M102" s="32">
        <f t="shared" si="16"/>
        <v>2188</v>
      </c>
      <c r="N102" s="32">
        <f>SUM(D102:M102)</f>
        <v>13620177</v>
      </c>
      <c r="O102" s="46">
        <f t="shared" si="15"/>
        <v>41.05616361964762</v>
      </c>
      <c r="P102" s="10"/>
    </row>
    <row r="103" spans="1:16">
      <c r="A103" s="12"/>
      <c r="B103" s="25">
        <v>361.1</v>
      </c>
      <c r="C103" s="20" t="s">
        <v>120</v>
      </c>
      <c r="D103" s="47">
        <v>468757</v>
      </c>
      <c r="E103" s="47">
        <v>548526</v>
      </c>
      <c r="F103" s="47">
        <v>6739</v>
      </c>
      <c r="G103" s="47">
        <v>349910</v>
      </c>
      <c r="H103" s="47">
        <v>0</v>
      </c>
      <c r="I103" s="47">
        <v>629422</v>
      </c>
      <c r="J103" s="47">
        <v>145435</v>
      </c>
      <c r="K103" s="47">
        <v>0</v>
      </c>
      <c r="L103" s="47">
        <v>0</v>
      </c>
      <c r="M103" s="47">
        <v>2188</v>
      </c>
      <c r="N103" s="47">
        <f>SUM(D103:M103)</f>
        <v>2150977</v>
      </c>
      <c r="O103" s="48">
        <f t="shared" si="15"/>
        <v>6.4838264329530215</v>
      </c>
      <c r="P103" s="9"/>
    </row>
    <row r="104" spans="1:16">
      <c r="A104" s="12"/>
      <c r="B104" s="25">
        <v>361.3</v>
      </c>
      <c r="C104" s="20" t="s">
        <v>121</v>
      </c>
      <c r="D104" s="47">
        <v>196177</v>
      </c>
      <c r="E104" s="47">
        <v>20915</v>
      </c>
      <c r="F104" s="47">
        <v>0</v>
      </c>
      <c r="G104" s="47">
        <v>18222</v>
      </c>
      <c r="H104" s="47">
        <v>0</v>
      </c>
      <c r="I104" s="47">
        <v>20226</v>
      </c>
      <c r="J104" s="47">
        <v>9992</v>
      </c>
      <c r="K104" s="47">
        <v>0</v>
      </c>
      <c r="L104" s="47">
        <v>0</v>
      </c>
      <c r="M104" s="47">
        <v>0</v>
      </c>
      <c r="N104" s="47">
        <f t="shared" ref="N104:N110" si="17">SUM(D104:M104)</f>
        <v>265532</v>
      </c>
      <c r="O104" s="48">
        <f t="shared" si="15"/>
        <v>0.80040995342808485</v>
      </c>
      <c r="P104" s="9"/>
    </row>
    <row r="105" spans="1:16">
      <c r="A105" s="12"/>
      <c r="B105" s="25">
        <v>362</v>
      </c>
      <c r="C105" s="20" t="s">
        <v>122</v>
      </c>
      <c r="D105" s="47">
        <v>132577</v>
      </c>
      <c r="E105" s="47">
        <v>58457</v>
      </c>
      <c r="F105" s="47">
        <v>0</v>
      </c>
      <c r="G105" s="47">
        <v>0</v>
      </c>
      <c r="H105" s="47">
        <v>0</v>
      </c>
      <c r="I105" s="47">
        <v>284604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475638</v>
      </c>
      <c r="O105" s="48">
        <f t="shared" si="15"/>
        <v>1.433745798730953</v>
      </c>
      <c r="P105" s="9"/>
    </row>
    <row r="106" spans="1:16">
      <c r="A106" s="12"/>
      <c r="B106" s="25">
        <v>364</v>
      </c>
      <c r="C106" s="20" t="s">
        <v>123</v>
      </c>
      <c r="D106" s="47">
        <v>23099</v>
      </c>
      <c r="E106" s="47">
        <v>116547</v>
      </c>
      <c r="F106" s="47">
        <v>0</v>
      </c>
      <c r="G106" s="47">
        <v>3000</v>
      </c>
      <c r="H106" s="47">
        <v>0</v>
      </c>
      <c r="I106" s="47">
        <v>0</v>
      </c>
      <c r="J106" s="47">
        <v>167052</v>
      </c>
      <c r="K106" s="47">
        <v>0</v>
      </c>
      <c r="L106" s="47">
        <v>0</v>
      </c>
      <c r="M106" s="47">
        <v>0</v>
      </c>
      <c r="N106" s="47">
        <f t="shared" si="17"/>
        <v>309698</v>
      </c>
      <c r="O106" s="48">
        <f t="shared" si="15"/>
        <v>0.93354232919863145</v>
      </c>
      <c r="P106" s="9"/>
    </row>
    <row r="107" spans="1:16">
      <c r="A107" s="12"/>
      <c r="B107" s="25">
        <v>365</v>
      </c>
      <c r="C107" s="20" t="s">
        <v>124</v>
      </c>
      <c r="D107" s="47">
        <v>4677</v>
      </c>
      <c r="E107" s="47">
        <v>18345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23022</v>
      </c>
      <c r="O107" s="48">
        <f t="shared" si="15"/>
        <v>6.9396675157123694E-2</v>
      </c>
      <c r="P107" s="9"/>
    </row>
    <row r="108" spans="1:16">
      <c r="A108" s="12"/>
      <c r="B108" s="25">
        <v>366</v>
      </c>
      <c r="C108" s="20" t="s">
        <v>125</v>
      </c>
      <c r="D108" s="47">
        <v>76775</v>
      </c>
      <c r="E108" s="47">
        <v>39815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116590</v>
      </c>
      <c r="O108" s="48">
        <f t="shared" si="15"/>
        <v>0.35144463367948275</v>
      </c>
      <c r="P108" s="9"/>
    </row>
    <row r="109" spans="1:16">
      <c r="A109" s="12"/>
      <c r="B109" s="25">
        <v>369.3</v>
      </c>
      <c r="C109" s="20" t="s">
        <v>154</v>
      </c>
      <c r="D109" s="47">
        <v>93660</v>
      </c>
      <c r="E109" s="47">
        <v>79275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172935</v>
      </c>
      <c r="O109" s="48">
        <f t="shared" si="15"/>
        <v>0.52128894180771379</v>
      </c>
      <c r="P109" s="9"/>
    </row>
    <row r="110" spans="1:16">
      <c r="A110" s="12"/>
      <c r="B110" s="25">
        <v>369.9</v>
      </c>
      <c r="C110" s="20" t="s">
        <v>126</v>
      </c>
      <c r="D110" s="47">
        <v>7315700</v>
      </c>
      <c r="E110" s="47">
        <v>1715950</v>
      </c>
      <c r="F110" s="47">
        <v>0</v>
      </c>
      <c r="G110" s="47">
        <v>1037</v>
      </c>
      <c r="H110" s="47">
        <v>0</v>
      </c>
      <c r="I110" s="47">
        <v>1063295</v>
      </c>
      <c r="J110" s="47">
        <v>9803</v>
      </c>
      <c r="K110" s="47">
        <v>0</v>
      </c>
      <c r="L110" s="47">
        <v>0</v>
      </c>
      <c r="M110" s="47">
        <v>0</v>
      </c>
      <c r="N110" s="47">
        <f t="shared" si="17"/>
        <v>10105785</v>
      </c>
      <c r="O110" s="48">
        <f t="shared" si="15"/>
        <v>30.462508854692611</v>
      </c>
      <c r="P110" s="9"/>
    </row>
    <row r="111" spans="1:16" ht="15.75">
      <c r="A111" s="29" t="s">
        <v>65</v>
      </c>
      <c r="B111" s="30"/>
      <c r="C111" s="31"/>
      <c r="D111" s="32">
        <f t="shared" ref="D111:M111" si="18">SUM(D112:D114)</f>
        <v>41846990</v>
      </c>
      <c r="E111" s="32">
        <f t="shared" si="18"/>
        <v>4234439</v>
      </c>
      <c r="F111" s="32">
        <f t="shared" si="18"/>
        <v>76057</v>
      </c>
      <c r="G111" s="32">
        <f t="shared" si="18"/>
        <v>2646832</v>
      </c>
      <c r="H111" s="32">
        <f t="shared" si="18"/>
        <v>0</v>
      </c>
      <c r="I111" s="32">
        <f t="shared" si="18"/>
        <v>301496</v>
      </c>
      <c r="J111" s="32">
        <f t="shared" si="18"/>
        <v>100000</v>
      </c>
      <c r="K111" s="32">
        <f t="shared" si="18"/>
        <v>0</v>
      </c>
      <c r="L111" s="32">
        <f t="shared" si="18"/>
        <v>0</v>
      </c>
      <c r="M111" s="32">
        <f t="shared" si="18"/>
        <v>0</v>
      </c>
      <c r="N111" s="32">
        <f>SUM(D111:M111)</f>
        <v>49205814</v>
      </c>
      <c r="O111" s="46">
        <f t="shared" si="15"/>
        <v>148.32420684561939</v>
      </c>
      <c r="P111" s="9"/>
    </row>
    <row r="112" spans="1:16">
      <c r="A112" s="12"/>
      <c r="B112" s="25">
        <v>381</v>
      </c>
      <c r="C112" s="20" t="s">
        <v>127</v>
      </c>
      <c r="D112" s="47">
        <v>41846990</v>
      </c>
      <c r="E112" s="47">
        <v>3845729</v>
      </c>
      <c r="F112" s="47">
        <v>54674</v>
      </c>
      <c r="G112" s="47">
        <v>0</v>
      </c>
      <c r="H112" s="47">
        <v>0</v>
      </c>
      <c r="I112" s="47">
        <v>0</v>
      </c>
      <c r="J112" s="47">
        <v>100000</v>
      </c>
      <c r="K112" s="47">
        <v>0</v>
      </c>
      <c r="L112" s="47">
        <v>0</v>
      </c>
      <c r="M112" s="47">
        <v>0</v>
      </c>
      <c r="N112" s="47">
        <f>SUM(D112:M112)</f>
        <v>45847393</v>
      </c>
      <c r="O112" s="48">
        <f t="shared" si="15"/>
        <v>138.20070536104538</v>
      </c>
      <c r="P112" s="9"/>
    </row>
    <row r="113" spans="1:119">
      <c r="A113" s="12"/>
      <c r="B113" s="25">
        <v>384</v>
      </c>
      <c r="C113" s="20" t="s">
        <v>128</v>
      </c>
      <c r="D113" s="47">
        <v>0</v>
      </c>
      <c r="E113" s="47">
        <v>388710</v>
      </c>
      <c r="F113" s="47">
        <v>21383</v>
      </c>
      <c r="G113" s="47">
        <v>2646832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3056925</v>
      </c>
      <c r="O113" s="48">
        <f t="shared" si="15"/>
        <v>9.214682964325009</v>
      </c>
      <c r="P113" s="9"/>
    </row>
    <row r="114" spans="1:119" ht="15.75" thickBot="1">
      <c r="A114" s="12"/>
      <c r="B114" s="25">
        <v>389.4</v>
      </c>
      <c r="C114" s="20" t="s">
        <v>130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301496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301496</v>
      </c>
      <c r="O114" s="48">
        <f t="shared" si="15"/>
        <v>0.90881852024898646</v>
      </c>
      <c r="P114" s="9"/>
    </row>
    <row r="115" spans="1:119" ht="16.5" thickBot="1">
      <c r="A115" s="14" t="s">
        <v>96</v>
      </c>
      <c r="B115" s="23"/>
      <c r="C115" s="22"/>
      <c r="D115" s="15">
        <f t="shared" ref="D115:M115" si="19">SUM(D5,D13,D23,D58,D93,D102,D111)</f>
        <v>159622193</v>
      </c>
      <c r="E115" s="15">
        <f t="shared" si="19"/>
        <v>135873395</v>
      </c>
      <c r="F115" s="15">
        <f t="shared" si="19"/>
        <v>10617335</v>
      </c>
      <c r="G115" s="15">
        <f t="shared" si="19"/>
        <v>3462646</v>
      </c>
      <c r="H115" s="15">
        <f t="shared" si="19"/>
        <v>0</v>
      </c>
      <c r="I115" s="15">
        <f t="shared" si="19"/>
        <v>43176234</v>
      </c>
      <c r="J115" s="15">
        <f t="shared" si="19"/>
        <v>27647443</v>
      </c>
      <c r="K115" s="15">
        <f t="shared" si="19"/>
        <v>0</v>
      </c>
      <c r="L115" s="15">
        <f t="shared" si="19"/>
        <v>0</v>
      </c>
      <c r="M115" s="15">
        <f t="shared" si="19"/>
        <v>26598</v>
      </c>
      <c r="N115" s="15">
        <f>SUM(D115:M115)</f>
        <v>380425844</v>
      </c>
      <c r="O115" s="38">
        <f t="shared" si="15"/>
        <v>1146.7417564695775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1"/>
      <c r="B117" s="42"/>
      <c r="C117" s="42"/>
      <c r="D117" s="43"/>
      <c r="E117" s="43"/>
      <c r="F117" s="43"/>
      <c r="G117" s="43"/>
      <c r="H117" s="43"/>
      <c r="I117" s="43"/>
      <c r="J117" s="43"/>
      <c r="K117" s="43"/>
      <c r="L117" s="49" t="s">
        <v>155</v>
      </c>
      <c r="M117" s="49"/>
      <c r="N117" s="49"/>
      <c r="O117" s="44">
        <v>331745</v>
      </c>
    </row>
    <row r="118" spans="1:119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2"/>
    </row>
    <row r="119" spans="1:119" ht="15.75" customHeight="1" thickBot="1">
      <c r="A119" s="53" t="s">
        <v>156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</row>
  </sheetData>
  <mergeCells count="10">
    <mergeCell ref="L117:N117"/>
    <mergeCell ref="A118:O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58803578</v>
      </c>
      <c r="E5" s="27">
        <f t="shared" si="0"/>
        <v>69251128</v>
      </c>
      <c r="F5" s="27">
        <f t="shared" si="0"/>
        <v>3118792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131173498</v>
      </c>
      <c r="O5" s="33">
        <f t="shared" ref="O5:O36" si="1">(N5/O$118)</f>
        <v>395.93809198968904</v>
      </c>
      <c r="P5" s="6"/>
    </row>
    <row r="6" spans="1:133">
      <c r="A6" s="12"/>
      <c r="B6" s="25">
        <v>311</v>
      </c>
      <c r="C6" s="20" t="s">
        <v>3</v>
      </c>
      <c r="D6" s="47">
        <v>55741708</v>
      </c>
      <c r="E6" s="47">
        <v>54642744</v>
      </c>
      <c r="F6" s="47">
        <v>1603026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111987478</v>
      </c>
      <c r="O6" s="48">
        <f t="shared" si="1"/>
        <v>338.02642334091968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874800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874800</v>
      </c>
      <c r="O7" s="48">
        <f t="shared" si="1"/>
        <v>2.6405230336434267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2182007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2182007</v>
      </c>
      <c r="O8" s="48">
        <f t="shared" si="1"/>
        <v>6.5862365604380351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8483783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8483783</v>
      </c>
      <c r="O9" s="48">
        <f t="shared" si="1"/>
        <v>25.607709675277242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2692851</v>
      </c>
      <c r="F10" s="47">
        <v>1515766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4208617</v>
      </c>
      <c r="O10" s="48">
        <f t="shared" si="1"/>
        <v>12.703418070739938</v>
      </c>
      <c r="P10" s="9"/>
    </row>
    <row r="11" spans="1:133">
      <c r="A11" s="12"/>
      <c r="B11" s="25">
        <v>315</v>
      </c>
      <c r="C11" s="20" t="s">
        <v>15</v>
      </c>
      <c r="D11" s="47">
        <v>3057735</v>
      </c>
      <c r="E11" s="47">
        <v>257961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3315696</v>
      </c>
      <c r="O11" s="48">
        <f t="shared" si="1"/>
        <v>10.008198057338106</v>
      </c>
      <c r="P11" s="9"/>
    </row>
    <row r="12" spans="1:133">
      <c r="A12" s="12"/>
      <c r="B12" s="25">
        <v>316</v>
      </c>
      <c r="C12" s="20" t="s">
        <v>16</v>
      </c>
      <c r="D12" s="47">
        <v>4135</v>
      </c>
      <c r="E12" s="47">
        <v>116982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121117</v>
      </c>
      <c r="O12" s="48">
        <f t="shared" si="1"/>
        <v>0.36558325133263708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39748</v>
      </c>
      <c r="E13" s="32">
        <f t="shared" si="3"/>
        <v>36451946</v>
      </c>
      <c r="F13" s="32">
        <f t="shared" si="3"/>
        <v>2664152</v>
      </c>
      <c r="G13" s="32">
        <f t="shared" si="3"/>
        <v>173970</v>
      </c>
      <c r="H13" s="32">
        <f t="shared" si="3"/>
        <v>0</v>
      </c>
      <c r="I13" s="32">
        <f t="shared" si="3"/>
        <v>12434971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51764787</v>
      </c>
      <c r="O13" s="46">
        <f t="shared" si="1"/>
        <v>156.24841381475289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2159741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2159741</v>
      </c>
      <c r="O14" s="48">
        <f t="shared" si="1"/>
        <v>6.5190281861043529</v>
      </c>
      <c r="P14" s="9"/>
    </row>
    <row r="15" spans="1:133">
      <c r="A15" s="12"/>
      <c r="B15" s="25">
        <v>323.7</v>
      </c>
      <c r="C15" s="20" t="s">
        <v>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658413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658413</v>
      </c>
      <c r="O15" s="48">
        <f t="shared" si="1"/>
        <v>1.9873739050643227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143407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143407</v>
      </c>
      <c r="O16" s="48">
        <f t="shared" si="1"/>
        <v>0.43286406799920313</v>
      </c>
      <c r="P16" s="9"/>
    </row>
    <row r="17" spans="1:16">
      <c r="A17" s="12"/>
      <c r="B17" s="25">
        <v>324.12</v>
      </c>
      <c r="C17" s="20" t="s">
        <v>20</v>
      </c>
      <c r="D17" s="47">
        <v>0</v>
      </c>
      <c r="E17" s="47">
        <v>169631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169631</v>
      </c>
      <c r="O17" s="48">
        <f t="shared" si="1"/>
        <v>0.51201939039776878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1225907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1225907</v>
      </c>
      <c r="O18" s="48">
        <f t="shared" si="1"/>
        <v>3.7003151241480481</v>
      </c>
      <c r="P18" s="9"/>
    </row>
    <row r="19" spans="1:16">
      <c r="A19" s="12"/>
      <c r="B19" s="25">
        <v>324.32</v>
      </c>
      <c r="C19" s="20" t="s">
        <v>22</v>
      </c>
      <c r="D19" s="47">
        <v>0</v>
      </c>
      <c r="E19" s="47">
        <v>665390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665390</v>
      </c>
      <c r="O19" s="48">
        <f t="shared" si="1"/>
        <v>2.0084334949199816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2394032</v>
      </c>
      <c r="F20" s="47">
        <v>2664152</v>
      </c>
      <c r="G20" s="47">
        <v>173970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5232154</v>
      </c>
      <c r="O20" s="48">
        <f t="shared" si="1"/>
        <v>15.792893407144021</v>
      </c>
      <c r="P20" s="9"/>
    </row>
    <row r="21" spans="1:16">
      <c r="A21" s="12"/>
      <c r="B21" s="25">
        <v>325.2</v>
      </c>
      <c r="C21" s="20" t="s">
        <v>24</v>
      </c>
      <c r="D21" s="47">
        <v>0</v>
      </c>
      <c r="E21" s="47">
        <v>29642588</v>
      </c>
      <c r="F21" s="47">
        <v>0</v>
      </c>
      <c r="G21" s="47">
        <v>0</v>
      </c>
      <c r="H21" s="47">
        <v>0</v>
      </c>
      <c r="I21" s="47">
        <v>11776558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41419146</v>
      </c>
      <c r="O21" s="48">
        <f t="shared" si="1"/>
        <v>125.02081509698218</v>
      </c>
      <c r="P21" s="9"/>
    </row>
    <row r="22" spans="1:16">
      <c r="A22" s="12"/>
      <c r="B22" s="25">
        <v>329</v>
      </c>
      <c r="C22" s="20" t="s">
        <v>25</v>
      </c>
      <c r="D22" s="47">
        <v>39748</v>
      </c>
      <c r="E22" s="47">
        <v>51250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90998</v>
      </c>
      <c r="O22" s="48">
        <f t="shared" si="1"/>
        <v>0.27467114199300929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SUM(D24:D59)</f>
        <v>30105918</v>
      </c>
      <c r="E23" s="32">
        <f t="shared" si="5"/>
        <v>29813215</v>
      </c>
      <c r="F23" s="32">
        <f t="shared" si="5"/>
        <v>3296775</v>
      </c>
      <c r="G23" s="32">
        <f t="shared" si="5"/>
        <v>200000</v>
      </c>
      <c r="H23" s="32">
        <f t="shared" si="5"/>
        <v>0</v>
      </c>
      <c r="I23" s="32">
        <f t="shared" si="5"/>
        <v>56745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63472653</v>
      </c>
      <c r="O23" s="46">
        <f t="shared" si="1"/>
        <v>191.58779407059507</v>
      </c>
      <c r="P23" s="10"/>
    </row>
    <row r="24" spans="1:16">
      <c r="A24" s="12"/>
      <c r="B24" s="25">
        <v>331.2</v>
      </c>
      <c r="C24" s="20" t="s">
        <v>26</v>
      </c>
      <c r="D24" s="47">
        <v>689003</v>
      </c>
      <c r="E24" s="47">
        <v>2084562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2773565</v>
      </c>
      <c r="O24" s="48">
        <f t="shared" si="1"/>
        <v>8.3718132919607129</v>
      </c>
      <c r="P24" s="9"/>
    </row>
    <row r="25" spans="1:16">
      <c r="A25" s="12"/>
      <c r="B25" s="25">
        <v>331.39</v>
      </c>
      <c r="C25" s="20" t="s">
        <v>141</v>
      </c>
      <c r="D25" s="47">
        <v>231729</v>
      </c>
      <c r="E25" s="47">
        <v>97295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329024</v>
      </c>
      <c r="O25" s="48">
        <f t="shared" si="1"/>
        <v>0.99313608895918482</v>
      </c>
      <c r="P25" s="9"/>
    </row>
    <row r="26" spans="1:16">
      <c r="A26" s="12"/>
      <c r="B26" s="25">
        <v>331.41</v>
      </c>
      <c r="C26" s="20" t="s">
        <v>142</v>
      </c>
      <c r="D26" s="47">
        <v>0</v>
      </c>
      <c r="E26" s="47">
        <v>950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950</v>
      </c>
      <c r="O26" s="48">
        <f t="shared" si="1"/>
        <v>2.8675090100151526E-3</v>
      </c>
      <c r="P26" s="9"/>
    </row>
    <row r="27" spans="1:16">
      <c r="A27" s="12"/>
      <c r="B27" s="25">
        <v>331.49</v>
      </c>
      <c r="C27" s="20" t="s">
        <v>32</v>
      </c>
      <c r="D27" s="47">
        <v>0</v>
      </c>
      <c r="E27" s="47">
        <v>5516667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5516667</v>
      </c>
      <c r="O27" s="48">
        <f t="shared" si="1"/>
        <v>16.651676134477118</v>
      </c>
      <c r="P27" s="9"/>
    </row>
    <row r="28" spans="1:16">
      <c r="A28" s="12"/>
      <c r="B28" s="25">
        <v>331.5</v>
      </c>
      <c r="C28" s="20" t="s">
        <v>28</v>
      </c>
      <c r="D28" s="47">
        <v>8776011</v>
      </c>
      <c r="E28" s="47">
        <v>6481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8782492</v>
      </c>
      <c r="O28" s="48">
        <f t="shared" si="1"/>
        <v>26.509342042511577</v>
      </c>
      <c r="P28" s="9"/>
    </row>
    <row r="29" spans="1:16">
      <c r="A29" s="12"/>
      <c r="B29" s="25">
        <v>331.62</v>
      </c>
      <c r="C29" s="20" t="s">
        <v>143</v>
      </c>
      <c r="D29" s="47">
        <v>61037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61037</v>
      </c>
      <c r="O29" s="48">
        <f t="shared" si="1"/>
        <v>0.18423594467820512</v>
      </c>
      <c r="P29" s="9"/>
    </row>
    <row r="30" spans="1:16">
      <c r="A30" s="12"/>
      <c r="B30" s="25">
        <v>331.69</v>
      </c>
      <c r="C30" s="20" t="s">
        <v>33</v>
      </c>
      <c r="D30" s="47">
        <v>0</v>
      </c>
      <c r="E30" s="47">
        <v>385255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385255</v>
      </c>
      <c r="O30" s="48">
        <f t="shared" si="1"/>
        <v>1.16286545647725</v>
      </c>
      <c r="P30" s="9"/>
    </row>
    <row r="31" spans="1:16">
      <c r="A31" s="12"/>
      <c r="B31" s="25">
        <v>331.7</v>
      </c>
      <c r="C31" s="20" t="s">
        <v>29</v>
      </c>
      <c r="D31" s="47">
        <v>0</v>
      </c>
      <c r="E31" s="47">
        <v>0</v>
      </c>
      <c r="F31" s="47">
        <v>0</v>
      </c>
      <c r="G31" s="47">
        <v>200000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200000</v>
      </c>
      <c r="O31" s="48">
        <f t="shared" si="1"/>
        <v>0.6036861073716111</v>
      </c>
      <c r="P31" s="9"/>
    </row>
    <row r="32" spans="1:16">
      <c r="A32" s="12"/>
      <c r="B32" s="25">
        <v>333</v>
      </c>
      <c r="C32" s="20" t="s">
        <v>4</v>
      </c>
      <c r="D32" s="47">
        <v>37330</v>
      </c>
      <c r="E32" s="47">
        <v>575483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612813</v>
      </c>
      <c r="O32" s="48">
        <f t="shared" si="1"/>
        <v>1.8497334725835954</v>
      </c>
      <c r="P32" s="9"/>
    </row>
    <row r="33" spans="1:16">
      <c r="A33" s="12"/>
      <c r="B33" s="25">
        <v>334.2</v>
      </c>
      <c r="C33" s="20" t="s">
        <v>30</v>
      </c>
      <c r="D33" s="47">
        <v>104878</v>
      </c>
      <c r="E33" s="47">
        <v>1725311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1830189</v>
      </c>
      <c r="O33" s="48">
        <f t="shared" si="1"/>
        <v>5.5242983658217071</v>
      </c>
      <c r="P33" s="9"/>
    </row>
    <row r="34" spans="1:16">
      <c r="A34" s="12"/>
      <c r="B34" s="25">
        <v>334.31</v>
      </c>
      <c r="C34" s="20" t="s">
        <v>34</v>
      </c>
      <c r="D34" s="47">
        <v>0</v>
      </c>
      <c r="E34" s="47">
        <v>21120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21120</v>
      </c>
      <c r="O34" s="48">
        <f t="shared" si="1"/>
        <v>6.3749252938442122E-2</v>
      </c>
      <c r="P34" s="9"/>
    </row>
    <row r="35" spans="1:16">
      <c r="A35" s="12"/>
      <c r="B35" s="25">
        <v>334.36</v>
      </c>
      <c r="C35" s="20" t="s">
        <v>35</v>
      </c>
      <c r="D35" s="47">
        <v>0</v>
      </c>
      <c r="E35" s="47">
        <v>1178949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3" si="7">SUM(D35:M35)</f>
        <v>1178949</v>
      </c>
      <c r="O35" s="48">
        <f t="shared" si="1"/>
        <v>3.5585756629982672</v>
      </c>
      <c r="P35" s="9"/>
    </row>
    <row r="36" spans="1:16">
      <c r="A36" s="12"/>
      <c r="B36" s="25">
        <v>334.39</v>
      </c>
      <c r="C36" s="20" t="s">
        <v>36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27000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27000</v>
      </c>
      <c r="O36" s="48">
        <f t="shared" si="1"/>
        <v>8.1497624495167495E-2</v>
      </c>
      <c r="P36" s="9"/>
    </row>
    <row r="37" spans="1:16">
      <c r="A37" s="12"/>
      <c r="B37" s="25">
        <v>334.41</v>
      </c>
      <c r="C37" s="20" t="s">
        <v>37</v>
      </c>
      <c r="D37" s="47">
        <v>0</v>
      </c>
      <c r="E37" s="47">
        <v>715929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715929</v>
      </c>
      <c r="O37" s="48">
        <f t="shared" ref="O37:O68" si="8">(N37/O$118)</f>
        <v>2.1609819558222507</v>
      </c>
      <c r="P37" s="9"/>
    </row>
    <row r="38" spans="1:16">
      <c r="A38" s="12"/>
      <c r="B38" s="25">
        <v>334.49</v>
      </c>
      <c r="C38" s="20" t="s">
        <v>38</v>
      </c>
      <c r="D38" s="47">
        <v>0</v>
      </c>
      <c r="E38" s="47">
        <v>1837350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1837350</v>
      </c>
      <c r="O38" s="48">
        <f t="shared" si="8"/>
        <v>5.5459133468961479</v>
      </c>
      <c r="P38" s="9"/>
    </row>
    <row r="39" spans="1:16">
      <c r="A39" s="12"/>
      <c r="B39" s="25">
        <v>334.5</v>
      </c>
      <c r="C39" s="20" t="s">
        <v>39</v>
      </c>
      <c r="D39" s="47">
        <v>1658</v>
      </c>
      <c r="E39" s="47">
        <v>1080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2738</v>
      </c>
      <c r="O39" s="48">
        <f t="shared" si="8"/>
        <v>8.2644628099173556E-3</v>
      </c>
      <c r="P39" s="9"/>
    </row>
    <row r="40" spans="1:16">
      <c r="A40" s="12"/>
      <c r="B40" s="25">
        <v>334.7</v>
      </c>
      <c r="C40" s="20" t="s">
        <v>40</v>
      </c>
      <c r="D40" s="47">
        <v>147941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147941</v>
      </c>
      <c r="O40" s="48">
        <f t="shared" si="8"/>
        <v>0.44654963205331755</v>
      </c>
      <c r="P40" s="9"/>
    </row>
    <row r="41" spans="1:16">
      <c r="A41" s="12"/>
      <c r="B41" s="25">
        <v>335.12</v>
      </c>
      <c r="C41" s="20" t="s">
        <v>41</v>
      </c>
      <c r="D41" s="47">
        <v>6357247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6357247</v>
      </c>
      <c r="O41" s="48">
        <f t="shared" si="8"/>
        <v>19.188908475149262</v>
      </c>
      <c r="P41" s="9"/>
    </row>
    <row r="42" spans="1:16">
      <c r="A42" s="12"/>
      <c r="B42" s="25">
        <v>335.13</v>
      </c>
      <c r="C42" s="20" t="s">
        <v>42</v>
      </c>
      <c r="D42" s="47">
        <v>67500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67500</v>
      </c>
      <c r="O42" s="48">
        <f t="shared" si="8"/>
        <v>0.20374406123791874</v>
      </c>
      <c r="P42" s="9"/>
    </row>
    <row r="43" spans="1:16">
      <c r="A43" s="12"/>
      <c r="B43" s="25">
        <v>335.14</v>
      </c>
      <c r="C43" s="20" t="s">
        <v>43</v>
      </c>
      <c r="D43" s="47">
        <v>220815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220815</v>
      </c>
      <c r="O43" s="48">
        <f t="shared" si="8"/>
        <v>0.66651473899631153</v>
      </c>
      <c r="P43" s="9"/>
    </row>
    <row r="44" spans="1:16">
      <c r="A44" s="12"/>
      <c r="B44" s="25">
        <v>335.15</v>
      </c>
      <c r="C44" s="20" t="s">
        <v>44</v>
      </c>
      <c r="D44" s="47">
        <v>165448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165448</v>
      </c>
      <c r="O44" s="48">
        <f t="shared" si="8"/>
        <v>0.49939329546209155</v>
      </c>
      <c r="P44" s="9"/>
    </row>
    <row r="45" spans="1:16">
      <c r="A45" s="12"/>
      <c r="B45" s="25">
        <v>335.16</v>
      </c>
      <c r="C45" s="20" t="s">
        <v>45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446500</v>
      </c>
      <c r="O45" s="48">
        <f t="shared" si="8"/>
        <v>1.3477292347071217</v>
      </c>
      <c r="P45" s="9"/>
    </row>
    <row r="46" spans="1:16">
      <c r="A46" s="12"/>
      <c r="B46" s="25">
        <v>335.17</v>
      </c>
      <c r="C46" s="20" t="s">
        <v>46</v>
      </c>
      <c r="D46" s="47">
        <v>44168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44168</v>
      </c>
      <c r="O46" s="48">
        <f t="shared" si="8"/>
        <v>0.13331803995194658</v>
      </c>
      <c r="P46" s="9"/>
    </row>
    <row r="47" spans="1:16">
      <c r="A47" s="12"/>
      <c r="B47" s="25">
        <v>335.18</v>
      </c>
      <c r="C47" s="20" t="s">
        <v>47</v>
      </c>
      <c r="D47" s="47">
        <v>12351253</v>
      </c>
      <c r="E47" s="47">
        <v>0</v>
      </c>
      <c r="F47" s="47">
        <v>3296775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15648028</v>
      </c>
      <c r="O47" s="48">
        <f t="shared" si="8"/>
        <v>47.232485556809884</v>
      </c>
      <c r="P47" s="9"/>
    </row>
    <row r="48" spans="1:16">
      <c r="A48" s="12"/>
      <c r="B48" s="25">
        <v>335.21</v>
      </c>
      <c r="C48" s="20" t="s">
        <v>48</v>
      </c>
      <c r="D48" s="47">
        <v>0</v>
      </c>
      <c r="E48" s="47">
        <v>65908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65908</v>
      </c>
      <c r="O48" s="48">
        <f t="shared" si="8"/>
        <v>0.19893871982324071</v>
      </c>
      <c r="P48" s="9"/>
    </row>
    <row r="49" spans="1:16">
      <c r="A49" s="12"/>
      <c r="B49" s="25">
        <v>335.49</v>
      </c>
      <c r="C49" s="20" t="s">
        <v>49</v>
      </c>
      <c r="D49" s="47">
        <v>0</v>
      </c>
      <c r="E49" s="47">
        <v>6228296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6228296</v>
      </c>
      <c r="O49" s="48">
        <f t="shared" si="8"/>
        <v>18.799678838990879</v>
      </c>
      <c r="P49" s="9"/>
    </row>
    <row r="50" spans="1:16">
      <c r="A50" s="12"/>
      <c r="B50" s="25">
        <v>335.5</v>
      </c>
      <c r="C50" s="20" t="s">
        <v>50</v>
      </c>
      <c r="D50" s="47">
        <v>0</v>
      </c>
      <c r="E50" s="47">
        <v>144913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144913</v>
      </c>
      <c r="O50" s="48">
        <f t="shared" si="8"/>
        <v>0.43740982438771137</v>
      </c>
      <c r="P50" s="9"/>
    </row>
    <row r="51" spans="1:16">
      <c r="A51" s="12"/>
      <c r="B51" s="25">
        <v>335.69</v>
      </c>
      <c r="C51" s="20" t="s">
        <v>51</v>
      </c>
      <c r="D51" s="47">
        <v>3730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3730</v>
      </c>
      <c r="O51" s="48">
        <f t="shared" si="8"/>
        <v>1.1258745902480546E-2</v>
      </c>
      <c r="P51" s="9"/>
    </row>
    <row r="52" spans="1:16">
      <c r="A52" s="12"/>
      <c r="B52" s="25">
        <v>335.7</v>
      </c>
      <c r="C52" s="20" t="s">
        <v>52</v>
      </c>
      <c r="D52" s="47">
        <v>16532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16532</v>
      </c>
      <c r="O52" s="48">
        <f t="shared" si="8"/>
        <v>4.9900693635337369E-2</v>
      </c>
      <c r="P52" s="9"/>
    </row>
    <row r="53" spans="1:16">
      <c r="A53" s="12"/>
      <c r="B53" s="25">
        <v>335.8</v>
      </c>
      <c r="C53" s="20" t="s">
        <v>53</v>
      </c>
      <c r="D53" s="47">
        <v>0</v>
      </c>
      <c r="E53" s="47">
        <v>5908529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5908529</v>
      </c>
      <c r="O53" s="48">
        <f t="shared" si="8"/>
        <v>17.834484361511389</v>
      </c>
      <c r="P53" s="9"/>
    </row>
    <row r="54" spans="1:16">
      <c r="A54" s="12"/>
      <c r="B54" s="25">
        <v>337.2</v>
      </c>
      <c r="C54" s="20" t="s">
        <v>54</v>
      </c>
      <c r="D54" s="47">
        <v>8849</v>
      </c>
      <c r="E54" s="47">
        <v>2060213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1" si="9">SUM(D54:M54)</f>
        <v>2069062</v>
      </c>
      <c r="O54" s="48">
        <f t="shared" si="8"/>
        <v>6.2453199234526018</v>
      </c>
      <c r="P54" s="9"/>
    </row>
    <row r="55" spans="1:16">
      <c r="A55" s="12"/>
      <c r="B55" s="25">
        <v>337.3</v>
      </c>
      <c r="C55" s="20" t="s">
        <v>55</v>
      </c>
      <c r="D55" s="47">
        <v>18230</v>
      </c>
      <c r="E55" s="47">
        <v>180862</v>
      </c>
      <c r="F55" s="47">
        <v>0</v>
      </c>
      <c r="G55" s="47">
        <v>0</v>
      </c>
      <c r="H55" s="47">
        <v>0</v>
      </c>
      <c r="I55" s="47">
        <v>29745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228837</v>
      </c>
      <c r="O55" s="48">
        <f t="shared" si="8"/>
        <v>0.69072858876298682</v>
      </c>
      <c r="P55" s="9"/>
    </row>
    <row r="56" spans="1:16">
      <c r="A56" s="12"/>
      <c r="B56" s="25">
        <v>337.4</v>
      </c>
      <c r="C56" s="20" t="s">
        <v>56</v>
      </c>
      <c r="D56" s="47">
        <v>0</v>
      </c>
      <c r="E56" s="47">
        <v>1078062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1078062</v>
      </c>
      <c r="O56" s="48">
        <f t="shared" si="8"/>
        <v>3.2540552614262688</v>
      </c>
      <c r="P56" s="9"/>
    </row>
    <row r="57" spans="1:16">
      <c r="A57" s="12"/>
      <c r="B57" s="25">
        <v>337.5</v>
      </c>
      <c r="C57" s="20" t="s">
        <v>57</v>
      </c>
      <c r="D57" s="47">
        <v>11054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11054</v>
      </c>
      <c r="O57" s="48">
        <f t="shared" si="8"/>
        <v>3.3365731154428944E-2</v>
      </c>
      <c r="P57" s="9"/>
    </row>
    <row r="58" spans="1:16">
      <c r="A58" s="12"/>
      <c r="B58" s="25">
        <v>337.6</v>
      </c>
      <c r="C58" s="20" t="s">
        <v>144</v>
      </c>
      <c r="D58" s="47">
        <v>150000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150000</v>
      </c>
      <c r="O58" s="48">
        <f t="shared" si="8"/>
        <v>0.45276458052870827</v>
      </c>
      <c r="P58" s="9"/>
    </row>
    <row r="59" spans="1:16">
      <c r="A59" s="12"/>
      <c r="B59" s="25">
        <v>337.7</v>
      </c>
      <c r="C59" s="20" t="s">
        <v>58</v>
      </c>
      <c r="D59" s="47">
        <v>195005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195005</v>
      </c>
      <c r="O59" s="48">
        <f t="shared" si="8"/>
        <v>0.58860904684000503</v>
      </c>
      <c r="P59" s="9"/>
    </row>
    <row r="60" spans="1:16" ht="15.75">
      <c r="A60" s="29" t="s">
        <v>63</v>
      </c>
      <c r="B60" s="30"/>
      <c r="C60" s="31"/>
      <c r="D60" s="32">
        <f>SUM(D61:D94)</f>
        <v>21989208</v>
      </c>
      <c r="E60" s="32">
        <f t="shared" ref="E60:M60" si="10">SUM(E61:E94)</f>
        <v>7554244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24935782</v>
      </c>
      <c r="J60" s="32">
        <f t="shared" si="10"/>
        <v>26725567</v>
      </c>
      <c r="K60" s="32">
        <f t="shared" si="10"/>
        <v>0</v>
      </c>
      <c r="L60" s="32">
        <f t="shared" si="10"/>
        <v>0</v>
      </c>
      <c r="M60" s="32">
        <f t="shared" si="10"/>
        <v>30215</v>
      </c>
      <c r="N60" s="32">
        <f t="shared" si="9"/>
        <v>81235016</v>
      </c>
      <c r="O60" s="46">
        <f t="shared" si="8"/>
        <v>245.20225295655271</v>
      </c>
      <c r="P60" s="10"/>
    </row>
    <row r="61" spans="1:16">
      <c r="A61" s="12"/>
      <c r="B61" s="25">
        <v>341.1</v>
      </c>
      <c r="C61" s="20" t="s">
        <v>66</v>
      </c>
      <c r="D61" s="47">
        <v>331993</v>
      </c>
      <c r="E61" s="47">
        <v>1521266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1853259</v>
      </c>
      <c r="O61" s="48">
        <f t="shared" si="8"/>
        <v>5.5939335583070227</v>
      </c>
      <c r="P61" s="9"/>
    </row>
    <row r="62" spans="1:16">
      <c r="A62" s="12"/>
      <c r="B62" s="25">
        <v>341.16</v>
      </c>
      <c r="C62" s="20" t="s">
        <v>67</v>
      </c>
      <c r="D62" s="47">
        <v>294771</v>
      </c>
      <c r="E62" s="47">
        <v>115260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94" si="11">SUM(D62:M62)</f>
        <v>410031</v>
      </c>
      <c r="O62" s="48">
        <f t="shared" si="8"/>
        <v>1.2376500914584452</v>
      </c>
      <c r="P62" s="9"/>
    </row>
    <row r="63" spans="1:16">
      <c r="A63" s="12"/>
      <c r="B63" s="25">
        <v>341.2</v>
      </c>
      <c r="C63" s="20" t="s">
        <v>68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26725567</v>
      </c>
      <c r="K63" s="47">
        <v>0</v>
      </c>
      <c r="L63" s="47">
        <v>0</v>
      </c>
      <c r="M63" s="47">
        <v>0</v>
      </c>
      <c r="N63" s="47">
        <f t="shared" si="11"/>
        <v>26725567</v>
      </c>
      <c r="O63" s="48">
        <f t="shared" si="8"/>
        <v>80.66926754764593</v>
      </c>
      <c r="P63" s="9"/>
    </row>
    <row r="64" spans="1:16">
      <c r="A64" s="12"/>
      <c r="B64" s="25">
        <v>341.51</v>
      </c>
      <c r="C64" s="20" t="s">
        <v>69</v>
      </c>
      <c r="D64" s="47">
        <v>5126231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5126231</v>
      </c>
      <c r="O64" s="48">
        <f t="shared" si="8"/>
        <v>15.473172189388405</v>
      </c>
      <c r="P64" s="9"/>
    </row>
    <row r="65" spans="1:16">
      <c r="A65" s="12"/>
      <c r="B65" s="25">
        <v>341.53</v>
      </c>
      <c r="C65" s="20" t="s">
        <v>70</v>
      </c>
      <c r="D65" s="47">
        <v>597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597</v>
      </c>
      <c r="O65" s="48">
        <f t="shared" si="8"/>
        <v>1.802003030504259E-3</v>
      </c>
      <c r="P65" s="9"/>
    </row>
    <row r="66" spans="1:16">
      <c r="A66" s="12"/>
      <c r="B66" s="25">
        <v>341.55</v>
      </c>
      <c r="C66" s="20" t="s">
        <v>71</v>
      </c>
      <c r="D66" s="47">
        <v>5563</v>
      </c>
      <c r="E66" s="47">
        <v>54772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60335</v>
      </c>
      <c r="O66" s="48">
        <f t="shared" si="8"/>
        <v>0.18211700644133078</v>
      </c>
      <c r="P66" s="9"/>
    </row>
    <row r="67" spans="1:16">
      <c r="A67" s="12"/>
      <c r="B67" s="25">
        <v>341.56</v>
      </c>
      <c r="C67" s="20" t="s">
        <v>72</v>
      </c>
      <c r="D67" s="47">
        <v>0</v>
      </c>
      <c r="E67" s="47">
        <v>715125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715125</v>
      </c>
      <c r="O67" s="48">
        <f t="shared" si="8"/>
        <v>2.1585551376706169</v>
      </c>
      <c r="P67" s="9"/>
    </row>
    <row r="68" spans="1:16">
      <c r="A68" s="12"/>
      <c r="B68" s="25">
        <v>341.9</v>
      </c>
      <c r="C68" s="20" t="s">
        <v>73</v>
      </c>
      <c r="D68" s="47">
        <v>326569</v>
      </c>
      <c r="E68" s="47">
        <v>556204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882773</v>
      </c>
      <c r="O68" s="48">
        <f t="shared" si="8"/>
        <v>2.6645889803137961</v>
      </c>
      <c r="P68" s="9"/>
    </row>
    <row r="69" spans="1:16">
      <c r="A69" s="12"/>
      <c r="B69" s="25">
        <v>342.1</v>
      </c>
      <c r="C69" s="20" t="s">
        <v>74</v>
      </c>
      <c r="D69" s="47">
        <v>8000</v>
      </c>
      <c r="E69" s="47">
        <v>499590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507590</v>
      </c>
      <c r="O69" s="48">
        <f t="shared" ref="O69:O100" si="12">(N69/O$118)</f>
        <v>1.5321251562037803</v>
      </c>
      <c r="P69" s="9"/>
    </row>
    <row r="70" spans="1:16">
      <c r="A70" s="12"/>
      <c r="B70" s="25">
        <v>342.2</v>
      </c>
      <c r="C70" s="20" t="s">
        <v>75</v>
      </c>
      <c r="D70" s="47">
        <v>0</v>
      </c>
      <c r="E70" s="47">
        <v>8881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8881</v>
      </c>
      <c r="O70" s="48">
        <f t="shared" si="12"/>
        <v>2.680668159783639E-2</v>
      </c>
      <c r="P70" s="9"/>
    </row>
    <row r="71" spans="1:16">
      <c r="A71" s="12"/>
      <c r="B71" s="25">
        <v>342.3</v>
      </c>
      <c r="C71" s="20" t="s">
        <v>76</v>
      </c>
      <c r="D71" s="47">
        <v>592071</v>
      </c>
      <c r="E71" s="47">
        <v>-53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592018</v>
      </c>
      <c r="O71" s="48">
        <f t="shared" si="12"/>
        <v>1.7869652095696322</v>
      </c>
      <c r="P71" s="9"/>
    </row>
    <row r="72" spans="1:16">
      <c r="A72" s="12"/>
      <c r="B72" s="25">
        <v>342.4</v>
      </c>
      <c r="C72" s="20" t="s">
        <v>77</v>
      </c>
      <c r="D72" s="47">
        <v>0</v>
      </c>
      <c r="E72" s="47">
        <v>1719360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1719360</v>
      </c>
      <c r="O72" s="48">
        <f t="shared" si="12"/>
        <v>5.1897687278522655</v>
      </c>
      <c r="P72" s="9"/>
    </row>
    <row r="73" spans="1:16">
      <c r="A73" s="12"/>
      <c r="B73" s="25">
        <v>342.5</v>
      </c>
      <c r="C73" s="20" t="s">
        <v>78</v>
      </c>
      <c r="D73" s="47">
        <v>0</v>
      </c>
      <c r="E73" s="47">
        <v>4575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4575</v>
      </c>
      <c r="O73" s="48">
        <f t="shared" si="12"/>
        <v>1.3809319706125603E-2</v>
      </c>
      <c r="P73" s="9"/>
    </row>
    <row r="74" spans="1:16">
      <c r="A74" s="12"/>
      <c r="B74" s="25">
        <v>342.6</v>
      </c>
      <c r="C74" s="20" t="s">
        <v>79</v>
      </c>
      <c r="D74" s="47">
        <v>13577065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13577065</v>
      </c>
      <c r="O74" s="48">
        <f t="shared" si="12"/>
        <v>40.981427596906713</v>
      </c>
      <c r="P74" s="9"/>
    </row>
    <row r="75" spans="1:16">
      <c r="A75" s="12"/>
      <c r="B75" s="25">
        <v>342.9</v>
      </c>
      <c r="C75" s="20" t="s">
        <v>80</v>
      </c>
      <c r="D75" s="47">
        <v>500</v>
      </c>
      <c r="E75" s="47">
        <v>224578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225078</v>
      </c>
      <c r="O75" s="48">
        <f t="shared" si="12"/>
        <v>0.6793823083749374</v>
      </c>
      <c r="P75" s="9"/>
    </row>
    <row r="76" spans="1:16">
      <c r="A76" s="12"/>
      <c r="B76" s="25">
        <v>343.3</v>
      </c>
      <c r="C76" s="20" t="s">
        <v>81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10676629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10676629</v>
      </c>
      <c r="O76" s="48">
        <f t="shared" si="12"/>
        <v>32.226663004304285</v>
      </c>
      <c r="P76" s="9"/>
    </row>
    <row r="77" spans="1:16">
      <c r="A77" s="12"/>
      <c r="B77" s="25">
        <v>343.4</v>
      </c>
      <c r="C77" s="20" t="s">
        <v>82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2413676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2413676</v>
      </c>
      <c r="O77" s="48">
        <f t="shared" si="12"/>
        <v>7.2855133444814033</v>
      </c>
      <c r="P77" s="9"/>
    </row>
    <row r="78" spans="1:16">
      <c r="A78" s="12"/>
      <c r="B78" s="25">
        <v>343.5</v>
      </c>
      <c r="C78" s="20" t="s">
        <v>83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11841462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11841462</v>
      </c>
      <c r="O78" s="48">
        <f t="shared" si="12"/>
        <v>35.74263050184426</v>
      </c>
      <c r="P78" s="9"/>
    </row>
    <row r="79" spans="1:16">
      <c r="A79" s="12"/>
      <c r="B79" s="25">
        <v>343.6</v>
      </c>
      <c r="C79" s="20" t="s">
        <v>84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4015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4015</v>
      </c>
      <c r="O79" s="48">
        <f t="shared" si="12"/>
        <v>1.2118998605485092E-2</v>
      </c>
      <c r="P79" s="9"/>
    </row>
    <row r="80" spans="1:16">
      <c r="A80" s="12"/>
      <c r="B80" s="25">
        <v>344.1</v>
      </c>
      <c r="C80" s="20" t="s">
        <v>85</v>
      </c>
      <c r="D80" s="47">
        <v>0</v>
      </c>
      <c r="E80" s="47">
        <v>559074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559074</v>
      </c>
      <c r="O80" s="48">
        <f t="shared" si="12"/>
        <v>1.6875260339633804</v>
      </c>
      <c r="P80" s="9"/>
    </row>
    <row r="81" spans="1:16">
      <c r="A81" s="12"/>
      <c r="B81" s="25">
        <v>344.9</v>
      </c>
      <c r="C81" s="20" t="s">
        <v>86</v>
      </c>
      <c r="D81" s="47">
        <v>0</v>
      </c>
      <c r="E81" s="47">
        <v>130394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130394</v>
      </c>
      <c r="O81" s="48">
        <f t="shared" si="12"/>
        <v>0.39358523142306928</v>
      </c>
      <c r="P81" s="9"/>
    </row>
    <row r="82" spans="1:16">
      <c r="A82" s="12"/>
      <c r="B82" s="25">
        <v>345.1</v>
      </c>
      <c r="C82" s="20" t="s">
        <v>87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30215</v>
      </c>
      <c r="N82" s="47">
        <f t="shared" si="11"/>
        <v>30215</v>
      </c>
      <c r="O82" s="48">
        <f t="shared" si="12"/>
        <v>9.1201878671166137E-2</v>
      </c>
      <c r="P82" s="9"/>
    </row>
    <row r="83" spans="1:16">
      <c r="A83" s="12"/>
      <c r="B83" s="25">
        <v>346.4</v>
      </c>
      <c r="C83" s="20" t="s">
        <v>88</v>
      </c>
      <c r="D83" s="47">
        <v>494926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494926</v>
      </c>
      <c r="O83" s="48">
        <f t="shared" si="12"/>
        <v>1.4938997518850099</v>
      </c>
      <c r="P83" s="9"/>
    </row>
    <row r="84" spans="1:16">
      <c r="A84" s="12"/>
      <c r="B84" s="25">
        <v>347.1</v>
      </c>
      <c r="C84" s="20" t="s">
        <v>89</v>
      </c>
      <c r="D84" s="47">
        <v>6780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6780</v>
      </c>
      <c r="O84" s="48">
        <f t="shared" si="12"/>
        <v>2.0464959039897614E-2</v>
      </c>
      <c r="P84" s="9"/>
    </row>
    <row r="85" spans="1:16">
      <c r="A85" s="12"/>
      <c r="B85" s="25">
        <v>347.2</v>
      </c>
      <c r="C85" s="20" t="s">
        <v>90</v>
      </c>
      <c r="D85" s="47">
        <v>18149</v>
      </c>
      <c r="E85" s="47">
        <v>808378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826527</v>
      </c>
      <c r="O85" s="48">
        <f t="shared" si="12"/>
        <v>2.494814336337678</v>
      </c>
      <c r="P85" s="9"/>
    </row>
    <row r="86" spans="1:16">
      <c r="A86" s="12"/>
      <c r="B86" s="25">
        <v>347.5</v>
      </c>
      <c r="C86" s="20" t="s">
        <v>91</v>
      </c>
      <c r="D86" s="47">
        <v>182243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182243</v>
      </c>
      <c r="O86" s="48">
        <f t="shared" si="12"/>
        <v>0.55008783632862257</v>
      </c>
      <c r="P86" s="9"/>
    </row>
    <row r="87" spans="1:16">
      <c r="A87" s="12"/>
      <c r="B87" s="25">
        <v>348.92099999999999</v>
      </c>
      <c r="C87" s="20" t="s">
        <v>92</v>
      </c>
      <c r="D87" s="47">
        <v>0</v>
      </c>
      <c r="E87" s="47">
        <v>88630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88630</v>
      </c>
      <c r="O87" s="48">
        <f t="shared" si="12"/>
        <v>0.26752349848172946</v>
      </c>
      <c r="P87" s="9"/>
    </row>
    <row r="88" spans="1:16">
      <c r="A88" s="12"/>
      <c r="B88" s="25">
        <v>348.92200000000003</v>
      </c>
      <c r="C88" s="20" t="s">
        <v>93</v>
      </c>
      <c r="D88" s="47">
        <v>0</v>
      </c>
      <c r="E88" s="47">
        <v>88630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88630</v>
      </c>
      <c r="O88" s="48">
        <f t="shared" si="12"/>
        <v>0.26752349848172946</v>
      </c>
      <c r="P88" s="9"/>
    </row>
    <row r="89" spans="1:16">
      <c r="A89" s="12"/>
      <c r="B89" s="25">
        <v>348.923</v>
      </c>
      <c r="C89" s="20" t="s">
        <v>94</v>
      </c>
      <c r="D89" s="47">
        <v>0</v>
      </c>
      <c r="E89" s="47">
        <v>88630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88630</v>
      </c>
      <c r="O89" s="48">
        <f t="shared" si="12"/>
        <v>0.26752349848172946</v>
      </c>
      <c r="P89" s="9"/>
    </row>
    <row r="90" spans="1:16">
      <c r="A90" s="12"/>
      <c r="B90" s="25">
        <v>348.92399999999998</v>
      </c>
      <c r="C90" s="20" t="s">
        <v>95</v>
      </c>
      <c r="D90" s="47">
        <v>0</v>
      </c>
      <c r="E90" s="47">
        <v>88630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88630</v>
      </c>
      <c r="O90" s="48">
        <f t="shared" si="12"/>
        <v>0.26752349848172946</v>
      </c>
      <c r="P90" s="9"/>
    </row>
    <row r="91" spans="1:16">
      <c r="A91" s="12"/>
      <c r="B91" s="25">
        <v>348.93</v>
      </c>
      <c r="C91" s="20" t="s">
        <v>145</v>
      </c>
      <c r="D91" s="47">
        <v>798134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798134</v>
      </c>
      <c r="O91" s="48">
        <f t="shared" si="12"/>
        <v>2.4091120381046669</v>
      </c>
      <c r="P91" s="9"/>
    </row>
    <row r="92" spans="1:16">
      <c r="A92" s="12"/>
      <c r="B92" s="25">
        <v>348.93200000000002</v>
      </c>
      <c r="C92" s="20" t="s">
        <v>146</v>
      </c>
      <c r="D92" s="47">
        <v>33177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33177</v>
      </c>
      <c r="O92" s="48">
        <f t="shared" si="12"/>
        <v>0.1001424699213397</v>
      </c>
      <c r="P92" s="9"/>
    </row>
    <row r="93" spans="1:16">
      <c r="A93" s="12"/>
      <c r="B93" s="25">
        <v>348.99</v>
      </c>
      <c r="C93" s="20" t="s">
        <v>147</v>
      </c>
      <c r="D93" s="47">
        <v>192389</v>
      </c>
      <c r="E93" s="47">
        <v>229038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421427</v>
      </c>
      <c r="O93" s="48">
        <f t="shared" si="12"/>
        <v>1.2720481258564797</v>
      </c>
      <c r="P93" s="9"/>
    </row>
    <row r="94" spans="1:16">
      <c r="A94" s="12"/>
      <c r="B94" s="25">
        <v>349</v>
      </c>
      <c r="C94" s="20" t="s">
        <v>1</v>
      </c>
      <c r="D94" s="47">
        <v>50</v>
      </c>
      <c r="E94" s="47">
        <v>53282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53332</v>
      </c>
      <c r="O94" s="48">
        <f t="shared" si="12"/>
        <v>0.16097893739171382</v>
      </c>
      <c r="P94" s="9"/>
    </row>
    <row r="95" spans="1:16" ht="15.75">
      <c r="A95" s="29" t="s">
        <v>64</v>
      </c>
      <c r="B95" s="30"/>
      <c r="C95" s="31"/>
      <c r="D95" s="32">
        <f>SUM(D96:D103)</f>
        <v>400973</v>
      </c>
      <c r="E95" s="32">
        <f t="shared" ref="E95:M95" si="13">SUM(E96:E103)</f>
        <v>1040621</v>
      </c>
      <c r="F95" s="32">
        <f t="shared" si="13"/>
        <v>0</v>
      </c>
      <c r="G95" s="32">
        <f t="shared" si="13"/>
        <v>0</v>
      </c>
      <c r="H95" s="32">
        <f t="shared" si="13"/>
        <v>0</v>
      </c>
      <c r="I95" s="32">
        <f t="shared" si="13"/>
        <v>0</v>
      </c>
      <c r="J95" s="32">
        <f t="shared" si="13"/>
        <v>0</v>
      </c>
      <c r="K95" s="32">
        <f t="shared" si="13"/>
        <v>0</v>
      </c>
      <c r="L95" s="32">
        <f t="shared" si="13"/>
        <v>0</v>
      </c>
      <c r="M95" s="32">
        <f t="shared" si="13"/>
        <v>0</v>
      </c>
      <c r="N95" s="32">
        <f>SUM(D95:M95)</f>
        <v>1441594</v>
      </c>
      <c r="O95" s="46">
        <f t="shared" si="12"/>
        <v>4.3513513513513518</v>
      </c>
      <c r="P95" s="10"/>
    </row>
    <row r="96" spans="1:16">
      <c r="A96" s="13"/>
      <c r="B96" s="40">
        <v>351.1</v>
      </c>
      <c r="C96" s="21" t="s">
        <v>113</v>
      </c>
      <c r="D96" s="47">
        <v>58584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58584</v>
      </c>
      <c r="O96" s="48">
        <f t="shared" si="12"/>
        <v>0.17683173457129231</v>
      </c>
      <c r="P96" s="9"/>
    </row>
    <row r="97" spans="1:16">
      <c r="A97" s="13"/>
      <c r="B97" s="40">
        <v>351.5</v>
      </c>
      <c r="C97" s="21" t="s">
        <v>115</v>
      </c>
      <c r="D97" s="47">
        <v>188286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3" si="14">SUM(D97:M97)</f>
        <v>188286</v>
      </c>
      <c r="O97" s="48">
        <f t="shared" si="12"/>
        <v>0.56832821206285578</v>
      </c>
      <c r="P97" s="9"/>
    </row>
    <row r="98" spans="1:16">
      <c r="A98" s="13"/>
      <c r="B98" s="40">
        <v>351.7</v>
      </c>
      <c r="C98" s="21" t="s">
        <v>148</v>
      </c>
      <c r="D98" s="47">
        <v>0</v>
      </c>
      <c r="E98" s="47">
        <v>130027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130027</v>
      </c>
      <c r="O98" s="48">
        <f t="shared" si="12"/>
        <v>0.39247746741604234</v>
      </c>
      <c r="P98" s="9"/>
    </row>
    <row r="99" spans="1:16">
      <c r="A99" s="13"/>
      <c r="B99" s="40">
        <v>351.8</v>
      </c>
      <c r="C99" s="21" t="s">
        <v>149</v>
      </c>
      <c r="D99" s="47">
        <v>0</v>
      </c>
      <c r="E99" s="47">
        <v>362084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362084</v>
      </c>
      <c r="O99" s="48">
        <f t="shared" si="12"/>
        <v>1.0929254025077122</v>
      </c>
      <c r="P99" s="9"/>
    </row>
    <row r="100" spans="1:16">
      <c r="A100" s="13"/>
      <c r="B100" s="40">
        <v>352</v>
      </c>
      <c r="C100" s="21" t="s">
        <v>116</v>
      </c>
      <c r="D100" s="47">
        <v>109250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109250</v>
      </c>
      <c r="O100" s="48">
        <f t="shared" si="12"/>
        <v>0.32976353615174253</v>
      </c>
      <c r="P100" s="9"/>
    </row>
    <row r="101" spans="1:16">
      <c r="A101" s="13"/>
      <c r="B101" s="40">
        <v>354</v>
      </c>
      <c r="C101" s="21" t="s">
        <v>117</v>
      </c>
      <c r="D101" s="47">
        <v>44853</v>
      </c>
      <c r="E101" s="47">
        <v>4946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49799</v>
      </c>
      <c r="O101" s="48">
        <f t="shared" ref="O101:O116" si="15">(N101/O$118)</f>
        <v>0.15031482230499429</v>
      </c>
      <c r="P101" s="9"/>
    </row>
    <row r="102" spans="1:16">
      <c r="A102" s="13"/>
      <c r="B102" s="40">
        <v>358.2</v>
      </c>
      <c r="C102" s="21" t="s">
        <v>150</v>
      </c>
      <c r="D102" s="47">
        <v>0</v>
      </c>
      <c r="E102" s="47">
        <v>97329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97329</v>
      </c>
      <c r="O102" s="48">
        <f t="shared" si="15"/>
        <v>0.29378082572185765</v>
      </c>
      <c r="P102" s="9"/>
    </row>
    <row r="103" spans="1:16">
      <c r="A103" s="13"/>
      <c r="B103" s="40">
        <v>359</v>
      </c>
      <c r="C103" s="21" t="s">
        <v>118</v>
      </c>
      <c r="D103" s="47">
        <v>0</v>
      </c>
      <c r="E103" s="47">
        <v>446235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446235</v>
      </c>
      <c r="O103" s="48">
        <f t="shared" si="15"/>
        <v>1.3469293506148543</v>
      </c>
      <c r="P103" s="9"/>
    </row>
    <row r="104" spans="1:16" ht="15.75">
      <c r="A104" s="29" t="s">
        <v>5</v>
      </c>
      <c r="B104" s="30"/>
      <c r="C104" s="31"/>
      <c r="D104" s="32">
        <f t="shared" ref="D104:M104" si="16">SUM(D105:D111)</f>
        <v>7514787</v>
      </c>
      <c r="E104" s="32">
        <f t="shared" si="16"/>
        <v>2174002</v>
      </c>
      <c r="F104" s="32">
        <f t="shared" si="16"/>
        <v>9728</v>
      </c>
      <c r="G104" s="32">
        <f t="shared" si="16"/>
        <v>618817</v>
      </c>
      <c r="H104" s="32">
        <f t="shared" si="16"/>
        <v>0</v>
      </c>
      <c r="I104" s="32">
        <f t="shared" si="16"/>
        <v>2375704</v>
      </c>
      <c r="J104" s="32">
        <f t="shared" si="16"/>
        <v>660345</v>
      </c>
      <c r="K104" s="32">
        <f t="shared" si="16"/>
        <v>0</v>
      </c>
      <c r="L104" s="32">
        <f t="shared" si="16"/>
        <v>0</v>
      </c>
      <c r="M104" s="32">
        <f t="shared" si="16"/>
        <v>5402</v>
      </c>
      <c r="N104" s="32">
        <f>SUM(D104:M104)</f>
        <v>13358785</v>
      </c>
      <c r="O104" s="46">
        <f t="shared" si="15"/>
        <v>40.322564579321337</v>
      </c>
      <c r="P104" s="10"/>
    </row>
    <row r="105" spans="1:16">
      <c r="A105" s="12"/>
      <c r="B105" s="25">
        <v>361.1</v>
      </c>
      <c r="C105" s="20" t="s">
        <v>120</v>
      </c>
      <c r="D105" s="47">
        <v>680020</v>
      </c>
      <c r="E105" s="47">
        <v>912559</v>
      </c>
      <c r="F105" s="47">
        <v>9728</v>
      </c>
      <c r="G105" s="47">
        <v>396358</v>
      </c>
      <c r="H105" s="47">
        <v>0</v>
      </c>
      <c r="I105" s="47">
        <v>766463</v>
      </c>
      <c r="J105" s="47">
        <v>226294</v>
      </c>
      <c r="K105" s="47">
        <v>0</v>
      </c>
      <c r="L105" s="47">
        <v>0</v>
      </c>
      <c r="M105" s="47">
        <v>4150</v>
      </c>
      <c r="N105" s="47">
        <f>SUM(D105:M105)</f>
        <v>2995572</v>
      </c>
      <c r="O105" s="48">
        <f t="shared" si="15"/>
        <v>9.041926000156959</v>
      </c>
      <c r="P105" s="9"/>
    </row>
    <row r="106" spans="1:16">
      <c r="A106" s="12"/>
      <c r="B106" s="25">
        <v>361.3</v>
      </c>
      <c r="C106" s="20" t="s">
        <v>121</v>
      </c>
      <c r="D106" s="47">
        <v>810745</v>
      </c>
      <c r="E106" s="47">
        <v>386128</v>
      </c>
      <c r="F106" s="47">
        <v>0</v>
      </c>
      <c r="G106" s="47">
        <v>222459</v>
      </c>
      <c r="H106" s="47">
        <v>0</v>
      </c>
      <c r="I106" s="47">
        <v>421298</v>
      </c>
      <c r="J106" s="47">
        <v>125882</v>
      </c>
      <c r="K106" s="47">
        <v>0</v>
      </c>
      <c r="L106" s="47">
        <v>0</v>
      </c>
      <c r="M106" s="47">
        <v>0</v>
      </c>
      <c r="N106" s="47">
        <f t="shared" ref="N106:N111" si="17">SUM(D106:M106)</f>
        <v>1966512</v>
      </c>
      <c r="O106" s="48">
        <f t="shared" si="15"/>
        <v>5.9357798718978083</v>
      </c>
      <c r="P106" s="9"/>
    </row>
    <row r="107" spans="1:16">
      <c r="A107" s="12"/>
      <c r="B107" s="25">
        <v>362</v>
      </c>
      <c r="C107" s="20" t="s">
        <v>122</v>
      </c>
      <c r="D107" s="47">
        <v>128862</v>
      </c>
      <c r="E107" s="47">
        <v>46634</v>
      </c>
      <c r="F107" s="47">
        <v>0</v>
      </c>
      <c r="G107" s="47">
        <v>0</v>
      </c>
      <c r="H107" s="47">
        <v>0</v>
      </c>
      <c r="I107" s="47">
        <v>122363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297859</v>
      </c>
      <c r="O107" s="48">
        <f t="shared" si="15"/>
        <v>0.89906670127800348</v>
      </c>
      <c r="P107" s="9"/>
    </row>
    <row r="108" spans="1:16">
      <c r="A108" s="12"/>
      <c r="B108" s="25">
        <v>364</v>
      </c>
      <c r="C108" s="20" t="s">
        <v>123</v>
      </c>
      <c r="D108" s="47">
        <v>23500</v>
      </c>
      <c r="E108" s="47">
        <v>57078</v>
      </c>
      <c r="F108" s="47">
        <v>0</v>
      </c>
      <c r="G108" s="47">
        <v>0</v>
      </c>
      <c r="H108" s="47">
        <v>0</v>
      </c>
      <c r="I108" s="47">
        <v>0</v>
      </c>
      <c r="J108" s="47">
        <v>309190</v>
      </c>
      <c r="K108" s="47">
        <v>0</v>
      </c>
      <c r="L108" s="47">
        <v>0</v>
      </c>
      <c r="M108" s="47">
        <v>0</v>
      </c>
      <c r="N108" s="47">
        <f t="shared" si="17"/>
        <v>389768</v>
      </c>
      <c r="O108" s="48">
        <f t="shared" si="15"/>
        <v>1.1764876334900904</v>
      </c>
      <c r="P108" s="9"/>
    </row>
    <row r="109" spans="1:16">
      <c r="A109" s="12"/>
      <c r="B109" s="25">
        <v>365</v>
      </c>
      <c r="C109" s="20" t="s">
        <v>124</v>
      </c>
      <c r="D109" s="47">
        <v>449</v>
      </c>
      <c r="E109" s="47">
        <v>8222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8671</v>
      </c>
      <c r="O109" s="48">
        <f t="shared" si="15"/>
        <v>2.6172811185096196E-2</v>
      </c>
      <c r="P109" s="9"/>
    </row>
    <row r="110" spans="1:16">
      <c r="A110" s="12"/>
      <c r="B110" s="25">
        <v>366</v>
      </c>
      <c r="C110" s="20" t="s">
        <v>125</v>
      </c>
      <c r="D110" s="47">
        <v>313102</v>
      </c>
      <c r="E110" s="47">
        <v>44519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357621</v>
      </c>
      <c r="O110" s="48">
        <f t="shared" si="15"/>
        <v>1.0794541470217145</v>
      </c>
      <c r="P110" s="9"/>
    </row>
    <row r="111" spans="1:16">
      <c r="A111" s="12"/>
      <c r="B111" s="25">
        <v>369.9</v>
      </c>
      <c r="C111" s="20" t="s">
        <v>126</v>
      </c>
      <c r="D111" s="47">
        <v>5558109</v>
      </c>
      <c r="E111" s="47">
        <v>718862</v>
      </c>
      <c r="F111" s="47">
        <v>0</v>
      </c>
      <c r="G111" s="47">
        <v>0</v>
      </c>
      <c r="H111" s="47">
        <v>0</v>
      </c>
      <c r="I111" s="47">
        <v>1065580</v>
      </c>
      <c r="J111" s="47">
        <v>-1021</v>
      </c>
      <c r="K111" s="47">
        <v>0</v>
      </c>
      <c r="L111" s="47">
        <v>0</v>
      </c>
      <c r="M111" s="47">
        <v>1252</v>
      </c>
      <c r="N111" s="47">
        <f t="shared" si="17"/>
        <v>7342782</v>
      </c>
      <c r="O111" s="48">
        <f t="shared" si="15"/>
        <v>22.163677414291666</v>
      </c>
      <c r="P111" s="9"/>
    </row>
    <row r="112" spans="1:16" ht="15.75">
      <c r="A112" s="29" t="s">
        <v>65</v>
      </c>
      <c r="B112" s="30"/>
      <c r="C112" s="31"/>
      <c r="D112" s="32">
        <f t="shared" ref="D112:M112" si="18">SUM(D113:D115)</f>
        <v>982089</v>
      </c>
      <c r="E112" s="32">
        <f t="shared" si="18"/>
        <v>89890636</v>
      </c>
      <c r="F112" s="32">
        <f t="shared" si="18"/>
        <v>2813863</v>
      </c>
      <c r="G112" s="32">
        <f t="shared" si="18"/>
        <v>29929219</v>
      </c>
      <c r="H112" s="32">
        <f t="shared" si="18"/>
        <v>0</v>
      </c>
      <c r="I112" s="32">
        <f t="shared" si="18"/>
        <v>3772486</v>
      </c>
      <c r="J112" s="32">
        <f t="shared" si="18"/>
        <v>3832</v>
      </c>
      <c r="K112" s="32">
        <f t="shared" si="18"/>
        <v>0</v>
      </c>
      <c r="L112" s="32">
        <f t="shared" si="18"/>
        <v>0</v>
      </c>
      <c r="M112" s="32">
        <f t="shared" si="18"/>
        <v>0</v>
      </c>
      <c r="N112" s="32">
        <f>SUM(D112:M112)</f>
        <v>127392125</v>
      </c>
      <c r="O112" s="46">
        <f t="shared" si="15"/>
        <v>384.52428025523847</v>
      </c>
      <c r="P112" s="9"/>
    </row>
    <row r="113" spans="1:119">
      <c r="A113" s="12"/>
      <c r="B113" s="25">
        <v>381</v>
      </c>
      <c r="C113" s="20" t="s">
        <v>127</v>
      </c>
      <c r="D113" s="47">
        <v>982089</v>
      </c>
      <c r="E113" s="47">
        <v>89890636</v>
      </c>
      <c r="F113" s="47">
        <v>228082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91100807</v>
      </c>
      <c r="O113" s="48">
        <f t="shared" si="15"/>
        <v>274.9814577812121</v>
      </c>
      <c r="P113" s="9"/>
    </row>
    <row r="114" spans="1:119">
      <c r="A114" s="12"/>
      <c r="B114" s="25">
        <v>384</v>
      </c>
      <c r="C114" s="20" t="s">
        <v>128</v>
      </c>
      <c r="D114" s="47">
        <v>0</v>
      </c>
      <c r="E114" s="47">
        <v>0</v>
      </c>
      <c r="F114" s="47">
        <v>2585781</v>
      </c>
      <c r="G114" s="47">
        <v>29929219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32515000</v>
      </c>
      <c r="O114" s="48">
        <f t="shared" si="15"/>
        <v>98.144268905939668</v>
      </c>
      <c r="P114" s="9"/>
    </row>
    <row r="115" spans="1:119" ht="15.75" thickBot="1">
      <c r="A115" s="12"/>
      <c r="B115" s="25">
        <v>389.4</v>
      </c>
      <c r="C115" s="20" t="s">
        <v>130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3772486</v>
      </c>
      <c r="J115" s="47">
        <v>3832</v>
      </c>
      <c r="K115" s="47">
        <v>0</v>
      </c>
      <c r="L115" s="47">
        <v>0</v>
      </c>
      <c r="M115" s="47">
        <v>0</v>
      </c>
      <c r="N115" s="47">
        <f>SUM(D115:M115)</f>
        <v>3776318</v>
      </c>
      <c r="O115" s="48">
        <f t="shared" si="15"/>
        <v>11.398553568086738</v>
      </c>
      <c r="P115" s="9"/>
    </row>
    <row r="116" spans="1:119" ht="16.5" thickBot="1">
      <c r="A116" s="14" t="s">
        <v>96</v>
      </c>
      <c r="B116" s="23"/>
      <c r="C116" s="22"/>
      <c r="D116" s="15">
        <f t="shared" ref="D116:M116" si="19">SUM(D5,D13,D23,D60,D95,D104,D112)</f>
        <v>119836301</v>
      </c>
      <c r="E116" s="15">
        <f t="shared" si="19"/>
        <v>236175792</v>
      </c>
      <c r="F116" s="15">
        <f t="shared" si="19"/>
        <v>11903310</v>
      </c>
      <c r="G116" s="15">
        <f t="shared" si="19"/>
        <v>30922006</v>
      </c>
      <c r="H116" s="15">
        <f t="shared" si="19"/>
        <v>0</v>
      </c>
      <c r="I116" s="15">
        <f t="shared" si="19"/>
        <v>43575688</v>
      </c>
      <c r="J116" s="15">
        <f t="shared" si="19"/>
        <v>27389744</v>
      </c>
      <c r="K116" s="15">
        <f t="shared" si="19"/>
        <v>0</v>
      </c>
      <c r="L116" s="15">
        <f t="shared" si="19"/>
        <v>0</v>
      </c>
      <c r="M116" s="15">
        <f t="shared" si="19"/>
        <v>35617</v>
      </c>
      <c r="N116" s="15">
        <f>SUM(D116:M116)</f>
        <v>469838458</v>
      </c>
      <c r="O116" s="38">
        <f t="shared" si="15"/>
        <v>1418.174749017501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9" t="s">
        <v>151</v>
      </c>
      <c r="M118" s="49"/>
      <c r="N118" s="49"/>
      <c r="O118" s="44">
        <v>331298</v>
      </c>
    </row>
    <row r="119" spans="1:119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</row>
    <row r="120" spans="1:119" ht="15.75" customHeight="1" thickBot="1">
      <c r="A120" s="53" t="s">
        <v>156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65547489</v>
      </c>
      <c r="E5" s="27">
        <f t="shared" si="0"/>
        <v>70913802</v>
      </c>
      <c r="F5" s="27">
        <f t="shared" si="0"/>
        <v>1585831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138047122</v>
      </c>
      <c r="O5" s="33">
        <f t="shared" ref="O5:O36" si="2">(N5/O$126)</f>
        <v>417.76758866965258</v>
      </c>
      <c r="P5" s="6"/>
    </row>
    <row r="6" spans="1:133">
      <c r="A6" s="12"/>
      <c r="B6" s="25">
        <v>311</v>
      </c>
      <c r="C6" s="20" t="s">
        <v>3</v>
      </c>
      <c r="D6" s="47">
        <v>61573092</v>
      </c>
      <c r="E6" s="47">
        <v>58754777</v>
      </c>
      <c r="F6" s="47">
        <v>1585831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121913700</v>
      </c>
      <c r="O6" s="48">
        <f t="shared" si="2"/>
        <v>368.94352983900257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864832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864832</v>
      </c>
      <c r="O7" s="48">
        <f t="shared" si="2"/>
        <v>2.6172134124198041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2220428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2220428</v>
      </c>
      <c r="O8" s="48">
        <f t="shared" si="2"/>
        <v>6.7196102166807892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8618440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8618440</v>
      </c>
      <c r="O9" s="48">
        <f t="shared" si="2"/>
        <v>26.081709236169957</v>
      </c>
      <c r="P9" s="9"/>
    </row>
    <row r="10" spans="1:133">
      <c r="A10" s="12"/>
      <c r="B10" s="25">
        <v>315</v>
      </c>
      <c r="C10" s="20" t="s">
        <v>15</v>
      </c>
      <c r="D10" s="47">
        <v>3970382</v>
      </c>
      <c r="E10" s="47">
        <v>334955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4305337</v>
      </c>
      <c r="O10" s="48">
        <f t="shared" si="2"/>
        <v>13.029103619416535</v>
      </c>
      <c r="P10" s="9"/>
    </row>
    <row r="11" spans="1:133">
      <c r="A11" s="12"/>
      <c r="B11" s="25">
        <v>316</v>
      </c>
      <c r="C11" s="20" t="s">
        <v>16</v>
      </c>
      <c r="D11" s="47">
        <v>4015</v>
      </c>
      <c r="E11" s="47">
        <v>120370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124385</v>
      </c>
      <c r="O11" s="48">
        <f t="shared" si="2"/>
        <v>0.37642234596295848</v>
      </c>
      <c r="P11" s="9"/>
    </row>
    <row r="12" spans="1:133" ht="15.75">
      <c r="A12" s="29" t="s">
        <v>17</v>
      </c>
      <c r="B12" s="30"/>
      <c r="C12" s="31"/>
      <c r="D12" s="32">
        <f>SUM(D13:D21)</f>
        <v>48533</v>
      </c>
      <c r="E12" s="32">
        <f t="shared" ref="E12:M12" si="3">SUM(E13:E21)</f>
        <v>39651775</v>
      </c>
      <c r="F12" s="32">
        <f t="shared" si="3"/>
        <v>1932753</v>
      </c>
      <c r="G12" s="32">
        <f t="shared" si="3"/>
        <v>1111989</v>
      </c>
      <c r="H12" s="32">
        <f t="shared" si="3"/>
        <v>0</v>
      </c>
      <c r="I12" s="32">
        <f t="shared" si="3"/>
        <v>12073935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54818985</v>
      </c>
      <c r="O12" s="46">
        <f t="shared" si="2"/>
        <v>165.89694044304562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2125009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2125009</v>
      </c>
      <c r="O13" s="48">
        <f t="shared" si="2"/>
        <v>6.4308467497881612</v>
      </c>
      <c r="P13" s="9"/>
    </row>
    <row r="14" spans="1:133">
      <c r="A14" s="12"/>
      <c r="B14" s="25">
        <v>323.7</v>
      </c>
      <c r="C14" s="20" t="s">
        <v>18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787284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787284</v>
      </c>
      <c r="O14" s="48">
        <f t="shared" si="2"/>
        <v>2.3825323810676675</v>
      </c>
      <c r="P14" s="9"/>
    </row>
    <row r="15" spans="1:133">
      <c r="A15" s="12"/>
      <c r="B15" s="25">
        <v>324.02</v>
      </c>
      <c r="C15" s="20" t="s">
        <v>19</v>
      </c>
      <c r="D15" s="47">
        <v>0</v>
      </c>
      <c r="E15" s="47">
        <v>166315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166315</v>
      </c>
      <c r="O15" s="48">
        <f t="shared" si="2"/>
        <v>0.50331376346689261</v>
      </c>
      <c r="P15" s="9"/>
    </row>
    <row r="16" spans="1:133">
      <c r="A16" s="12"/>
      <c r="B16" s="25">
        <v>324.02100000000002</v>
      </c>
      <c r="C16" s="20" t="s">
        <v>20</v>
      </c>
      <c r="D16" s="47">
        <v>0</v>
      </c>
      <c r="E16" s="47">
        <v>130831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130831</v>
      </c>
      <c r="O16" s="48">
        <f t="shared" si="2"/>
        <v>0.39592966953153369</v>
      </c>
      <c r="P16" s="9"/>
    </row>
    <row r="17" spans="1:16">
      <c r="A17" s="12"/>
      <c r="B17" s="25">
        <v>324.04000000000002</v>
      </c>
      <c r="C17" s="20" t="s">
        <v>21</v>
      </c>
      <c r="D17" s="47">
        <v>0</v>
      </c>
      <c r="E17" s="47">
        <v>3112135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3112135</v>
      </c>
      <c r="O17" s="48">
        <f t="shared" si="2"/>
        <v>9.4181545817697607</v>
      </c>
      <c r="P17" s="9"/>
    </row>
    <row r="18" spans="1:16">
      <c r="A18" s="12"/>
      <c r="B18" s="25">
        <v>324.041</v>
      </c>
      <c r="C18" s="20" t="s">
        <v>22</v>
      </c>
      <c r="D18" s="47">
        <v>0</v>
      </c>
      <c r="E18" s="47">
        <v>3298070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3298070</v>
      </c>
      <c r="O18" s="48">
        <f t="shared" si="2"/>
        <v>9.9808437235201541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2341353</v>
      </c>
      <c r="F19" s="47">
        <v>1932753</v>
      </c>
      <c r="G19" s="47">
        <v>1111989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5386095</v>
      </c>
      <c r="O19" s="48">
        <f t="shared" si="2"/>
        <v>16.299766977363515</v>
      </c>
      <c r="P19" s="9"/>
    </row>
    <row r="20" spans="1:16">
      <c r="A20" s="12"/>
      <c r="B20" s="25">
        <v>325.2</v>
      </c>
      <c r="C20" s="20" t="s">
        <v>24</v>
      </c>
      <c r="D20" s="47">
        <v>0</v>
      </c>
      <c r="E20" s="47">
        <v>28428123</v>
      </c>
      <c r="F20" s="47">
        <v>0</v>
      </c>
      <c r="G20" s="47">
        <v>0</v>
      </c>
      <c r="H20" s="47">
        <v>0</v>
      </c>
      <c r="I20" s="47">
        <v>11286651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39714774</v>
      </c>
      <c r="O20" s="48">
        <f t="shared" si="2"/>
        <v>120.1875499334221</v>
      </c>
      <c r="P20" s="9"/>
    </row>
    <row r="21" spans="1:16">
      <c r="A21" s="12"/>
      <c r="B21" s="25">
        <v>329</v>
      </c>
      <c r="C21" s="20" t="s">
        <v>25</v>
      </c>
      <c r="D21" s="47">
        <v>48533</v>
      </c>
      <c r="E21" s="47">
        <v>49939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98472</v>
      </c>
      <c r="O21" s="48">
        <f t="shared" si="2"/>
        <v>0.29800266311584556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SUM(D23:D55)</f>
        <v>25804785</v>
      </c>
      <c r="E22" s="32">
        <f t="shared" si="5"/>
        <v>14280031</v>
      </c>
      <c r="F22" s="32">
        <f t="shared" si="5"/>
        <v>3451662</v>
      </c>
      <c r="G22" s="32">
        <f t="shared" si="5"/>
        <v>0</v>
      </c>
      <c r="H22" s="32">
        <f t="shared" si="5"/>
        <v>0</v>
      </c>
      <c r="I22" s="32">
        <f t="shared" si="5"/>
        <v>135392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 t="shared" si="4"/>
        <v>43671870</v>
      </c>
      <c r="O22" s="46">
        <f t="shared" si="2"/>
        <v>132.16278295605858</v>
      </c>
      <c r="P22" s="10"/>
    </row>
    <row r="23" spans="1:16">
      <c r="A23" s="12"/>
      <c r="B23" s="25">
        <v>331.2</v>
      </c>
      <c r="C23" s="20" t="s">
        <v>26</v>
      </c>
      <c r="D23" s="47">
        <v>307323</v>
      </c>
      <c r="E23" s="47">
        <v>1440475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1747798</v>
      </c>
      <c r="O23" s="48">
        <f t="shared" si="2"/>
        <v>5.2893051688657549</v>
      </c>
      <c r="P23" s="9"/>
    </row>
    <row r="24" spans="1:16">
      <c r="A24" s="12"/>
      <c r="B24" s="25">
        <v>331.31</v>
      </c>
      <c r="C24" s="20" t="s">
        <v>31</v>
      </c>
      <c r="D24" s="47">
        <v>0</v>
      </c>
      <c r="E24" s="47">
        <v>131552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1" si="6">SUM(D24:M24)</f>
        <v>131552</v>
      </c>
      <c r="O24" s="48">
        <f t="shared" si="2"/>
        <v>0.39811160876407214</v>
      </c>
      <c r="P24" s="9"/>
    </row>
    <row r="25" spans="1:16">
      <c r="A25" s="12"/>
      <c r="B25" s="25">
        <v>331.49</v>
      </c>
      <c r="C25" s="20" t="s">
        <v>32</v>
      </c>
      <c r="D25" s="47">
        <v>94032</v>
      </c>
      <c r="E25" s="47">
        <v>21893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115925</v>
      </c>
      <c r="O25" s="48">
        <f t="shared" si="2"/>
        <v>0.35082011862970586</v>
      </c>
      <c r="P25" s="9"/>
    </row>
    <row r="26" spans="1:16">
      <c r="A26" s="12"/>
      <c r="B26" s="25">
        <v>331.5</v>
      </c>
      <c r="C26" s="20" t="s">
        <v>28</v>
      </c>
      <c r="D26" s="47">
        <v>3227161</v>
      </c>
      <c r="E26" s="47">
        <v>210615</v>
      </c>
      <c r="F26" s="47">
        <v>0</v>
      </c>
      <c r="G26" s="47">
        <v>0</v>
      </c>
      <c r="H26" s="47">
        <v>0</v>
      </c>
      <c r="I26" s="47">
        <v>12367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3450143</v>
      </c>
      <c r="O26" s="48">
        <f t="shared" si="2"/>
        <v>10.4410573780414</v>
      </c>
      <c r="P26" s="9"/>
    </row>
    <row r="27" spans="1:16">
      <c r="A27" s="12"/>
      <c r="B27" s="25">
        <v>331.69</v>
      </c>
      <c r="C27" s="20" t="s">
        <v>33</v>
      </c>
      <c r="D27" s="47">
        <v>0</v>
      </c>
      <c r="E27" s="47">
        <v>357208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357208</v>
      </c>
      <c r="O27" s="48">
        <f t="shared" si="2"/>
        <v>1.0810071419924949</v>
      </c>
      <c r="P27" s="9"/>
    </row>
    <row r="28" spans="1:16">
      <c r="A28" s="12"/>
      <c r="B28" s="25">
        <v>331.7</v>
      </c>
      <c r="C28" s="20" t="s">
        <v>29</v>
      </c>
      <c r="D28" s="47">
        <v>91871</v>
      </c>
      <c r="E28" s="47">
        <v>9000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100871</v>
      </c>
      <c r="O28" s="48">
        <f t="shared" si="2"/>
        <v>0.30526268006294638</v>
      </c>
      <c r="P28" s="9"/>
    </row>
    <row r="29" spans="1:16">
      <c r="A29" s="12"/>
      <c r="B29" s="25">
        <v>333</v>
      </c>
      <c r="C29" s="20" t="s">
        <v>4</v>
      </c>
      <c r="D29" s="47">
        <v>26261</v>
      </c>
      <c r="E29" s="47">
        <v>465931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492192</v>
      </c>
      <c r="O29" s="48">
        <f t="shared" si="2"/>
        <v>1.4895049025541702</v>
      </c>
      <c r="P29" s="9"/>
    </row>
    <row r="30" spans="1:16">
      <c r="A30" s="12"/>
      <c r="B30" s="25">
        <v>334.2</v>
      </c>
      <c r="C30" s="20" t="s">
        <v>30</v>
      </c>
      <c r="D30" s="47">
        <v>207574</v>
      </c>
      <c r="E30" s="47">
        <v>206083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413657</v>
      </c>
      <c r="O30" s="48">
        <f t="shared" si="2"/>
        <v>1.2518369446798208</v>
      </c>
      <c r="P30" s="9"/>
    </row>
    <row r="31" spans="1:16">
      <c r="A31" s="12"/>
      <c r="B31" s="25">
        <v>334.31</v>
      </c>
      <c r="C31" s="20" t="s">
        <v>34</v>
      </c>
      <c r="D31" s="47">
        <v>9625</v>
      </c>
      <c r="E31" s="47">
        <v>88099</v>
      </c>
      <c r="F31" s="47">
        <v>0</v>
      </c>
      <c r="G31" s="47">
        <v>0</v>
      </c>
      <c r="H31" s="47">
        <v>0</v>
      </c>
      <c r="I31" s="47">
        <v>88725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186449</v>
      </c>
      <c r="O31" s="48">
        <f t="shared" si="2"/>
        <v>0.56424464350562886</v>
      </c>
      <c r="P31" s="9"/>
    </row>
    <row r="32" spans="1:16">
      <c r="A32" s="12"/>
      <c r="B32" s="25">
        <v>334.36</v>
      </c>
      <c r="C32" s="20" t="s">
        <v>35</v>
      </c>
      <c r="D32" s="47">
        <v>0</v>
      </c>
      <c r="E32" s="47">
        <v>6300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5" si="7">SUM(D32:M32)</f>
        <v>6300</v>
      </c>
      <c r="O32" s="48">
        <f t="shared" si="2"/>
        <v>1.9065488439656216E-2</v>
      </c>
      <c r="P32" s="9"/>
    </row>
    <row r="33" spans="1:16">
      <c r="A33" s="12"/>
      <c r="B33" s="25">
        <v>334.39</v>
      </c>
      <c r="C33" s="20" t="s">
        <v>36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26679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26679</v>
      </c>
      <c r="O33" s="48">
        <f t="shared" si="2"/>
        <v>8.073780413993463E-2</v>
      </c>
      <c r="P33" s="9"/>
    </row>
    <row r="34" spans="1:16">
      <c r="A34" s="12"/>
      <c r="B34" s="25">
        <v>334.41</v>
      </c>
      <c r="C34" s="20" t="s">
        <v>37</v>
      </c>
      <c r="D34" s="47">
        <v>0</v>
      </c>
      <c r="E34" s="47">
        <v>127743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127743</v>
      </c>
      <c r="O34" s="48">
        <f t="shared" si="2"/>
        <v>0.38658455392809588</v>
      </c>
      <c r="P34" s="9"/>
    </row>
    <row r="35" spans="1:16">
      <c r="A35" s="12"/>
      <c r="B35" s="25">
        <v>334.49</v>
      </c>
      <c r="C35" s="20" t="s">
        <v>38</v>
      </c>
      <c r="D35" s="47">
        <v>0</v>
      </c>
      <c r="E35" s="47">
        <v>148745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148745</v>
      </c>
      <c r="O35" s="48">
        <f t="shared" si="2"/>
        <v>0.45014223459629582</v>
      </c>
      <c r="P35" s="9"/>
    </row>
    <row r="36" spans="1:16">
      <c r="A36" s="12"/>
      <c r="B36" s="25">
        <v>334.5</v>
      </c>
      <c r="C36" s="20" t="s">
        <v>39</v>
      </c>
      <c r="D36" s="47">
        <v>194</v>
      </c>
      <c r="E36" s="47">
        <v>19929</v>
      </c>
      <c r="F36" s="47">
        <v>0</v>
      </c>
      <c r="G36" s="47">
        <v>0</v>
      </c>
      <c r="H36" s="47">
        <v>0</v>
      </c>
      <c r="I36" s="47">
        <v>2061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22184</v>
      </c>
      <c r="O36" s="48">
        <f t="shared" si="2"/>
        <v>6.7134729451640243E-2</v>
      </c>
      <c r="P36" s="9"/>
    </row>
    <row r="37" spans="1:16">
      <c r="A37" s="12"/>
      <c r="B37" s="25">
        <v>334.7</v>
      </c>
      <c r="C37" s="20" t="s">
        <v>40</v>
      </c>
      <c r="D37" s="47">
        <v>171734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171734</v>
      </c>
      <c r="O37" s="48">
        <f t="shared" ref="O37:O68" si="8">(N37/O$126)</f>
        <v>0.51971310979300323</v>
      </c>
      <c r="P37" s="9"/>
    </row>
    <row r="38" spans="1:16">
      <c r="A38" s="12"/>
      <c r="B38" s="25">
        <v>335.12</v>
      </c>
      <c r="C38" s="20" t="s">
        <v>41</v>
      </c>
      <c r="D38" s="47">
        <v>6271703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6271703</v>
      </c>
      <c r="O38" s="48">
        <f t="shared" si="8"/>
        <v>18.979854133882096</v>
      </c>
      <c r="P38" s="9"/>
    </row>
    <row r="39" spans="1:16">
      <c r="A39" s="12"/>
      <c r="B39" s="25">
        <v>335.13</v>
      </c>
      <c r="C39" s="20" t="s">
        <v>42</v>
      </c>
      <c r="D39" s="47">
        <v>75399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75399</v>
      </c>
      <c r="O39" s="48">
        <f t="shared" si="8"/>
        <v>0.22817758140660938</v>
      </c>
      <c r="P39" s="9"/>
    </row>
    <row r="40" spans="1:16">
      <c r="A40" s="12"/>
      <c r="B40" s="25">
        <v>335.14</v>
      </c>
      <c r="C40" s="20" t="s">
        <v>43</v>
      </c>
      <c r="D40" s="47">
        <v>209480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209480</v>
      </c>
      <c r="O40" s="48">
        <f t="shared" si="8"/>
        <v>0.63394262195860063</v>
      </c>
      <c r="P40" s="9"/>
    </row>
    <row r="41" spans="1:16">
      <c r="A41" s="12"/>
      <c r="B41" s="25">
        <v>335.15</v>
      </c>
      <c r="C41" s="20" t="s">
        <v>44</v>
      </c>
      <c r="D41" s="47">
        <v>26280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26280</v>
      </c>
      <c r="O41" s="48">
        <f t="shared" si="8"/>
        <v>7.9530323205423067E-2</v>
      </c>
      <c r="P41" s="9"/>
    </row>
    <row r="42" spans="1:16">
      <c r="A42" s="12"/>
      <c r="B42" s="25">
        <v>335.16</v>
      </c>
      <c r="C42" s="20" t="s">
        <v>45</v>
      </c>
      <c r="D42" s="47">
        <v>446500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446500</v>
      </c>
      <c r="O42" s="48">
        <f t="shared" si="8"/>
        <v>1.3512286648105556</v>
      </c>
      <c r="P42" s="9"/>
    </row>
    <row r="43" spans="1:16">
      <c r="A43" s="12"/>
      <c r="B43" s="25">
        <v>335.17</v>
      </c>
      <c r="C43" s="20" t="s">
        <v>46</v>
      </c>
      <c r="D43" s="47">
        <v>49605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49605</v>
      </c>
      <c r="O43" s="48">
        <f t="shared" si="8"/>
        <v>0.15011802445224548</v>
      </c>
      <c r="P43" s="9"/>
    </row>
    <row r="44" spans="1:16">
      <c r="A44" s="12"/>
      <c r="B44" s="25">
        <v>335.18</v>
      </c>
      <c r="C44" s="20" t="s">
        <v>47</v>
      </c>
      <c r="D44" s="47">
        <v>12658568</v>
      </c>
      <c r="E44" s="47">
        <v>0</v>
      </c>
      <c r="F44" s="47">
        <v>3451662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16110230</v>
      </c>
      <c r="O44" s="48">
        <f t="shared" si="8"/>
        <v>48.753873623048058</v>
      </c>
      <c r="P44" s="9"/>
    </row>
    <row r="45" spans="1:16">
      <c r="A45" s="12"/>
      <c r="B45" s="25">
        <v>335.21</v>
      </c>
      <c r="C45" s="20" t="s">
        <v>48</v>
      </c>
      <c r="D45" s="47">
        <v>0</v>
      </c>
      <c r="E45" s="47">
        <v>59687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59687</v>
      </c>
      <c r="O45" s="48">
        <f t="shared" si="8"/>
        <v>0.18062885849170804</v>
      </c>
      <c r="P45" s="9"/>
    </row>
    <row r="46" spans="1:16">
      <c r="A46" s="12"/>
      <c r="B46" s="25">
        <v>335.49</v>
      </c>
      <c r="C46" s="20" t="s">
        <v>49</v>
      </c>
      <c r="D46" s="47">
        <v>0</v>
      </c>
      <c r="E46" s="47">
        <v>6369676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7" si="9">SUM(D46:M46)</f>
        <v>6369676</v>
      </c>
      <c r="O46" s="48">
        <f t="shared" si="8"/>
        <v>19.276346689262802</v>
      </c>
      <c r="P46" s="9"/>
    </row>
    <row r="47" spans="1:16">
      <c r="A47" s="12"/>
      <c r="B47" s="25">
        <v>335.5</v>
      </c>
      <c r="C47" s="20" t="s">
        <v>50</v>
      </c>
      <c r="D47" s="47">
        <v>0</v>
      </c>
      <c r="E47" s="47">
        <v>2218060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2218060</v>
      </c>
      <c r="O47" s="48">
        <f t="shared" si="8"/>
        <v>6.7124440140418837</v>
      </c>
      <c r="P47" s="9"/>
    </row>
    <row r="48" spans="1:16">
      <c r="A48" s="12"/>
      <c r="B48" s="25">
        <v>335.69</v>
      </c>
      <c r="C48" s="20" t="s">
        <v>51</v>
      </c>
      <c r="D48" s="47">
        <v>11263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11263</v>
      </c>
      <c r="O48" s="48">
        <f t="shared" si="8"/>
        <v>3.40848565548965E-2</v>
      </c>
      <c r="P48" s="9"/>
    </row>
    <row r="49" spans="1:16">
      <c r="A49" s="12"/>
      <c r="B49" s="25">
        <v>335.7</v>
      </c>
      <c r="C49" s="20" t="s">
        <v>52</v>
      </c>
      <c r="D49" s="47">
        <v>18003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18003</v>
      </c>
      <c r="O49" s="48">
        <f t="shared" si="8"/>
        <v>5.4481902917322356E-2</v>
      </c>
      <c r="P49" s="9"/>
    </row>
    <row r="50" spans="1:16">
      <c r="A50" s="12"/>
      <c r="B50" s="25">
        <v>335.8</v>
      </c>
      <c r="C50" s="20" t="s">
        <v>53</v>
      </c>
      <c r="D50" s="47">
        <v>0</v>
      </c>
      <c r="E50" s="47">
        <v>1519199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1519199</v>
      </c>
      <c r="O50" s="48">
        <f t="shared" si="8"/>
        <v>4.5975033288948071</v>
      </c>
      <c r="P50" s="9"/>
    </row>
    <row r="51" spans="1:16">
      <c r="A51" s="12"/>
      <c r="B51" s="25">
        <v>337.2</v>
      </c>
      <c r="C51" s="20" t="s">
        <v>54</v>
      </c>
      <c r="D51" s="47">
        <v>1793614</v>
      </c>
      <c r="E51" s="47">
        <v>221576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2015190</v>
      </c>
      <c r="O51" s="48">
        <f t="shared" si="8"/>
        <v>6.0985050236048908</v>
      </c>
      <c r="P51" s="9"/>
    </row>
    <row r="52" spans="1:16">
      <c r="A52" s="12"/>
      <c r="B52" s="25">
        <v>337.3</v>
      </c>
      <c r="C52" s="20" t="s">
        <v>55</v>
      </c>
      <c r="D52" s="47">
        <v>12113</v>
      </c>
      <c r="E52" s="47">
        <v>8890</v>
      </c>
      <c r="F52" s="47">
        <v>0</v>
      </c>
      <c r="G52" s="47">
        <v>0</v>
      </c>
      <c r="H52" s="47">
        <v>0</v>
      </c>
      <c r="I52" s="47">
        <v>5560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26563</v>
      </c>
      <c r="O52" s="48">
        <f t="shared" si="8"/>
        <v>8.038675705120446E-2</v>
      </c>
      <c r="P52" s="9"/>
    </row>
    <row r="53" spans="1:16">
      <c r="A53" s="12"/>
      <c r="B53" s="25">
        <v>337.4</v>
      </c>
      <c r="C53" s="20" t="s">
        <v>56</v>
      </c>
      <c r="D53" s="47">
        <v>0</v>
      </c>
      <c r="E53" s="47">
        <v>545330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545330</v>
      </c>
      <c r="O53" s="48">
        <f t="shared" si="8"/>
        <v>1.6503147318726545</v>
      </c>
      <c r="P53" s="9"/>
    </row>
    <row r="54" spans="1:16">
      <c r="A54" s="12"/>
      <c r="B54" s="25">
        <v>337.5</v>
      </c>
      <c r="C54" s="20" t="s">
        <v>57</v>
      </c>
      <c r="D54" s="47">
        <v>0</v>
      </c>
      <c r="E54" s="47">
        <v>104040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104040</v>
      </c>
      <c r="O54" s="48">
        <f t="shared" si="8"/>
        <v>0.31485292337489407</v>
      </c>
      <c r="P54" s="9"/>
    </row>
    <row r="55" spans="1:16">
      <c r="A55" s="12"/>
      <c r="B55" s="25">
        <v>337.7</v>
      </c>
      <c r="C55" s="20" t="s">
        <v>58</v>
      </c>
      <c r="D55" s="47">
        <v>96482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96482</v>
      </c>
      <c r="O55" s="48">
        <f t="shared" si="8"/>
        <v>0.29198038978331919</v>
      </c>
      <c r="P55" s="9"/>
    </row>
    <row r="56" spans="1:16" ht="15.75">
      <c r="A56" s="29" t="s">
        <v>63</v>
      </c>
      <c r="B56" s="30"/>
      <c r="C56" s="31"/>
      <c r="D56" s="32">
        <f t="shared" ref="D56:M56" si="10">SUM(D57:D102)</f>
        <v>21749046</v>
      </c>
      <c r="E56" s="32">
        <f t="shared" si="10"/>
        <v>11892174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22944814</v>
      </c>
      <c r="J56" s="32">
        <f t="shared" si="10"/>
        <v>29353044</v>
      </c>
      <c r="K56" s="32">
        <f t="shared" si="10"/>
        <v>0</v>
      </c>
      <c r="L56" s="32">
        <f t="shared" si="10"/>
        <v>0</v>
      </c>
      <c r="M56" s="32">
        <f t="shared" si="10"/>
        <v>50530</v>
      </c>
      <c r="N56" s="32">
        <f t="shared" si="9"/>
        <v>85989608</v>
      </c>
      <c r="O56" s="46">
        <f t="shared" si="8"/>
        <v>260.22759956421743</v>
      </c>
      <c r="P56" s="10"/>
    </row>
    <row r="57" spans="1:16">
      <c r="A57" s="12"/>
      <c r="B57" s="25">
        <v>341.1</v>
      </c>
      <c r="C57" s="20" t="s">
        <v>66</v>
      </c>
      <c r="D57" s="47">
        <v>393737</v>
      </c>
      <c r="E57" s="47">
        <v>1846118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2239855</v>
      </c>
      <c r="O57" s="48">
        <f t="shared" si="8"/>
        <v>6.778401525239075</v>
      </c>
      <c r="P57" s="9"/>
    </row>
    <row r="58" spans="1:16">
      <c r="A58" s="12"/>
      <c r="B58" s="25">
        <v>341.16</v>
      </c>
      <c r="C58" s="20" t="s">
        <v>67</v>
      </c>
      <c r="D58" s="47">
        <v>308284</v>
      </c>
      <c r="E58" s="47">
        <v>120543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102" si="11">SUM(D58:M58)</f>
        <v>428827</v>
      </c>
      <c r="O58" s="48">
        <f t="shared" si="8"/>
        <v>1.2977454303353104</v>
      </c>
      <c r="P58" s="9"/>
    </row>
    <row r="59" spans="1:16">
      <c r="A59" s="12"/>
      <c r="B59" s="25">
        <v>341.2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29353044</v>
      </c>
      <c r="K59" s="47">
        <v>0</v>
      </c>
      <c r="L59" s="47">
        <v>0</v>
      </c>
      <c r="M59" s="47">
        <v>0</v>
      </c>
      <c r="N59" s="47">
        <f t="shared" si="11"/>
        <v>29353044</v>
      </c>
      <c r="O59" s="48">
        <f t="shared" si="8"/>
        <v>88.83017794455877</v>
      </c>
      <c r="P59" s="9"/>
    </row>
    <row r="60" spans="1:16">
      <c r="A60" s="12"/>
      <c r="B60" s="25">
        <v>341.51</v>
      </c>
      <c r="C60" s="20" t="s">
        <v>69</v>
      </c>
      <c r="D60" s="47">
        <v>5230442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5230442</v>
      </c>
      <c r="O60" s="48">
        <f t="shared" si="8"/>
        <v>15.828719283379737</v>
      </c>
      <c r="P60" s="9"/>
    </row>
    <row r="61" spans="1:16">
      <c r="A61" s="12"/>
      <c r="B61" s="25">
        <v>341.53</v>
      </c>
      <c r="C61" s="20" t="s">
        <v>70</v>
      </c>
      <c r="D61" s="47">
        <v>50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50</v>
      </c>
      <c r="O61" s="48">
        <f t="shared" si="8"/>
        <v>1.5131340031473186E-4</v>
      </c>
      <c r="P61" s="9"/>
    </row>
    <row r="62" spans="1:16">
      <c r="A62" s="12"/>
      <c r="B62" s="25">
        <v>341.55</v>
      </c>
      <c r="C62" s="20" t="s">
        <v>71</v>
      </c>
      <c r="D62" s="47">
        <v>3324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3324</v>
      </c>
      <c r="O62" s="48">
        <f t="shared" si="8"/>
        <v>1.0059314852923374E-2</v>
      </c>
      <c r="P62" s="9"/>
    </row>
    <row r="63" spans="1:16">
      <c r="A63" s="12"/>
      <c r="B63" s="25">
        <v>341.56</v>
      </c>
      <c r="C63" s="20" t="s">
        <v>72</v>
      </c>
      <c r="D63" s="47">
        <v>0</v>
      </c>
      <c r="E63" s="47">
        <v>813981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813981</v>
      </c>
      <c r="O63" s="48">
        <f t="shared" si="8"/>
        <v>2.4633246580317154</v>
      </c>
      <c r="P63" s="9"/>
    </row>
    <row r="64" spans="1:16">
      <c r="A64" s="12"/>
      <c r="B64" s="25">
        <v>341.9</v>
      </c>
      <c r="C64" s="20" t="s">
        <v>73</v>
      </c>
      <c r="D64" s="47">
        <v>624450</v>
      </c>
      <c r="E64" s="47">
        <v>745495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1369945</v>
      </c>
      <c r="O64" s="48">
        <f t="shared" si="8"/>
        <v>4.1458207238833067</v>
      </c>
      <c r="P64" s="9"/>
    </row>
    <row r="65" spans="1:16">
      <c r="A65" s="12"/>
      <c r="B65" s="25">
        <v>342.1</v>
      </c>
      <c r="C65" s="20" t="s">
        <v>74</v>
      </c>
      <c r="D65" s="47">
        <v>3557</v>
      </c>
      <c r="E65" s="47">
        <v>500865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504422</v>
      </c>
      <c r="O65" s="48">
        <f t="shared" si="8"/>
        <v>1.5265161602711537</v>
      </c>
      <c r="P65" s="9"/>
    </row>
    <row r="66" spans="1:16">
      <c r="A66" s="12"/>
      <c r="B66" s="25">
        <v>342.2</v>
      </c>
      <c r="C66" s="20" t="s">
        <v>75</v>
      </c>
      <c r="D66" s="47">
        <v>0</v>
      </c>
      <c r="E66" s="47">
        <v>1084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1084</v>
      </c>
      <c r="O66" s="48">
        <f t="shared" si="8"/>
        <v>3.2804745188233868E-3</v>
      </c>
      <c r="P66" s="9"/>
    </row>
    <row r="67" spans="1:16">
      <c r="A67" s="12"/>
      <c r="B67" s="25">
        <v>342.3</v>
      </c>
      <c r="C67" s="20" t="s">
        <v>76</v>
      </c>
      <c r="D67" s="47">
        <v>676693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676693</v>
      </c>
      <c r="O67" s="48">
        <f t="shared" si="8"/>
        <v>2.0478543759835373</v>
      </c>
      <c r="P67" s="9"/>
    </row>
    <row r="68" spans="1:16">
      <c r="A68" s="12"/>
      <c r="B68" s="25">
        <v>342.4</v>
      </c>
      <c r="C68" s="20" t="s">
        <v>77</v>
      </c>
      <c r="D68" s="47">
        <v>0</v>
      </c>
      <c r="E68" s="47">
        <v>1717179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1717179</v>
      </c>
      <c r="O68" s="48">
        <f t="shared" si="8"/>
        <v>5.1966438687810195</v>
      </c>
      <c r="P68" s="9"/>
    </row>
    <row r="69" spans="1:16">
      <c r="A69" s="12"/>
      <c r="B69" s="25">
        <v>342.5</v>
      </c>
      <c r="C69" s="20" t="s">
        <v>78</v>
      </c>
      <c r="D69" s="47">
        <v>0</v>
      </c>
      <c r="E69" s="47">
        <v>5056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5056</v>
      </c>
      <c r="O69" s="48">
        <f t="shared" ref="O69:O100" si="12">(N69/O$126)</f>
        <v>1.5300811039825687E-2</v>
      </c>
      <c r="P69" s="9"/>
    </row>
    <row r="70" spans="1:16">
      <c r="A70" s="12"/>
      <c r="B70" s="25">
        <v>342.6</v>
      </c>
      <c r="C70" s="20" t="s">
        <v>79</v>
      </c>
      <c r="D70" s="47">
        <v>12991568</v>
      </c>
      <c r="E70" s="47">
        <v>586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12992154</v>
      </c>
      <c r="O70" s="48">
        <f t="shared" si="12"/>
        <v>39.317739983052903</v>
      </c>
      <c r="P70" s="9"/>
    </row>
    <row r="71" spans="1:16">
      <c r="A71" s="12"/>
      <c r="B71" s="25">
        <v>342.9</v>
      </c>
      <c r="C71" s="20" t="s">
        <v>80</v>
      </c>
      <c r="D71" s="47">
        <v>235591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235591</v>
      </c>
      <c r="O71" s="48">
        <f t="shared" si="12"/>
        <v>0.71296150587095997</v>
      </c>
      <c r="P71" s="9"/>
    </row>
    <row r="72" spans="1:16">
      <c r="A72" s="12"/>
      <c r="B72" s="25">
        <v>343.3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10584262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10584262</v>
      </c>
      <c r="O72" s="48">
        <f t="shared" si="12"/>
        <v>32.030813460840093</v>
      </c>
      <c r="P72" s="9"/>
    </row>
    <row r="73" spans="1:16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2209921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2209921</v>
      </c>
      <c r="O73" s="48">
        <f t="shared" si="12"/>
        <v>6.6878132187386514</v>
      </c>
      <c r="P73" s="9"/>
    </row>
    <row r="74" spans="1:16">
      <c r="A74" s="12"/>
      <c r="B74" s="25">
        <v>343.5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10141106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10141106</v>
      </c>
      <c r="O74" s="48">
        <f t="shared" si="12"/>
        <v>30.689704636242585</v>
      </c>
      <c r="P74" s="9"/>
    </row>
    <row r="75" spans="1:16">
      <c r="A75" s="12"/>
      <c r="B75" s="25">
        <v>343.6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9525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9525</v>
      </c>
      <c r="O75" s="48">
        <f t="shared" si="12"/>
        <v>2.8825202759956422E-2</v>
      </c>
      <c r="P75" s="9"/>
    </row>
    <row r="76" spans="1:16">
      <c r="A76" s="12"/>
      <c r="B76" s="25">
        <v>344.1</v>
      </c>
      <c r="C76" s="20" t="s">
        <v>85</v>
      </c>
      <c r="D76" s="47">
        <v>0</v>
      </c>
      <c r="E76" s="47">
        <v>534920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534920</v>
      </c>
      <c r="O76" s="48">
        <f t="shared" si="12"/>
        <v>1.6188112819271274</v>
      </c>
      <c r="P76" s="9"/>
    </row>
    <row r="77" spans="1:16">
      <c r="A77" s="12"/>
      <c r="B77" s="25">
        <v>344.9</v>
      </c>
      <c r="C77" s="20" t="s">
        <v>86</v>
      </c>
      <c r="D77" s="47">
        <v>0</v>
      </c>
      <c r="E77" s="47">
        <v>138202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138202</v>
      </c>
      <c r="O77" s="48">
        <f t="shared" si="12"/>
        <v>0.41823629100593146</v>
      </c>
      <c r="P77" s="9"/>
    </row>
    <row r="78" spans="1:16">
      <c r="A78" s="12"/>
      <c r="B78" s="25">
        <v>345.1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50530</v>
      </c>
      <c r="N78" s="47">
        <f t="shared" si="11"/>
        <v>50530</v>
      </c>
      <c r="O78" s="48">
        <f t="shared" si="12"/>
        <v>0.15291732235806804</v>
      </c>
      <c r="P78" s="9"/>
    </row>
    <row r="79" spans="1:16">
      <c r="A79" s="12"/>
      <c r="B79" s="25">
        <v>346.4</v>
      </c>
      <c r="C79" s="20" t="s">
        <v>88</v>
      </c>
      <c r="D79" s="47">
        <v>485927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485927</v>
      </c>
      <c r="O79" s="48">
        <f t="shared" si="12"/>
        <v>1.4705453334947343</v>
      </c>
      <c r="P79" s="9"/>
    </row>
    <row r="80" spans="1:16">
      <c r="A80" s="12"/>
      <c r="B80" s="25">
        <v>347.1</v>
      </c>
      <c r="C80" s="20" t="s">
        <v>89</v>
      </c>
      <c r="D80" s="47">
        <v>8078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8078</v>
      </c>
      <c r="O80" s="48">
        <f t="shared" si="12"/>
        <v>2.4446192954848081E-2</v>
      </c>
      <c r="P80" s="9"/>
    </row>
    <row r="81" spans="1:16">
      <c r="A81" s="12"/>
      <c r="B81" s="25">
        <v>347.2</v>
      </c>
      <c r="C81" s="20" t="s">
        <v>90</v>
      </c>
      <c r="D81" s="47">
        <v>3132</v>
      </c>
      <c r="E81" s="47">
        <v>759835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762967</v>
      </c>
      <c r="O81" s="48">
        <f t="shared" si="12"/>
        <v>2.3089426219586007</v>
      </c>
      <c r="P81" s="9"/>
    </row>
    <row r="82" spans="1:16">
      <c r="A82" s="12"/>
      <c r="B82" s="25">
        <v>347.5</v>
      </c>
      <c r="C82" s="20" t="s">
        <v>91</v>
      </c>
      <c r="D82" s="47">
        <v>178203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178203</v>
      </c>
      <c r="O82" s="48">
        <f t="shared" si="12"/>
        <v>0.53929003752572324</v>
      </c>
      <c r="P82" s="9"/>
    </row>
    <row r="83" spans="1:16">
      <c r="A83" s="12"/>
      <c r="B83" s="25">
        <v>348.11</v>
      </c>
      <c r="C83" s="39" t="s">
        <v>97</v>
      </c>
      <c r="D83" s="47">
        <v>0</v>
      </c>
      <c r="E83" s="47">
        <v>3485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5" si="13">SUM(D83:M83)</f>
        <v>3485</v>
      </c>
      <c r="O83" s="48">
        <f t="shared" si="12"/>
        <v>1.0546544001936812E-2</v>
      </c>
      <c r="P83" s="9"/>
    </row>
    <row r="84" spans="1:16">
      <c r="A84" s="12"/>
      <c r="B84" s="25">
        <v>348.12</v>
      </c>
      <c r="C84" s="39" t="s">
        <v>98</v>
      </c>
      <c r="D84" s="47">
        <v>0</v>
      </c>
      <c r="E84" s="47">
        <v>79453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79453</v>
      </c>
      <c r="O84" s="48">
        <f t="shared" si="12"/>
        <v>0.24044607190412784</v>
      </c>
      <c r="P84" s="9"/>
    </row>
    <row r="85" spans="1:16">
      <c r="A85" s="12"/>
      <c r="B85" s="25">
        <v>348.13</v>
      </c>
      <c r="C85" s="39" t="s">
        <v>99</v>
      </c>
      <c r="D85" s="47">
        <v>0</v>
      </c>
      <c r="E85" s="47">
        <v>244778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244778</v>
      </c>
      <c r="O85" s="48">
        <f t="shared" si="12"/>
        <v>0.74076383004478874</v>
      </c>
      <c r="P85" s="9"/>
    </row>
    <row r="86" spans="1:16">
      <c r="A86" s="12"/>
      <c r="B86" s="25">
        <v>348.21</v>
      </c>
      <c r="C86" s="39" t="s">
        <v>100</v>
      </c>
      <c r="D86" s="47">
        <v>0</v>
      </c>
      <c r="E86" s="47">
        <v>200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200</v>
      </c>
      <c r="O86" s="48">
        <f t="shared" si="12"/>
        <v>6.0525360125892745E-4</v>
      </c>
      <c r="P86" s="9"/>
    </row>
    <row r="87" spans="1:16">
      <c r="A87" s="12"/>
      <c r="B87" s="25">
        <v>348.22</v>
      </c>
      <c r="C87" s="39" t="s">
        <v>101</v>
      </c>
      <c r="D87" s="47">
        <v>0</v>
      </c>
      <c r="E87" s="47">
        <v>65178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65178</v>
      </c>
      <c r="O87" s="48">
        <f t="shared" si="12"/>
        <v>0.19724609611427188</v>
      </c>
      <c r="P87" s="9"/>
    </row>
    <row r="88" spans="1:16">
      <c r="A88" s="12"/>
      <c r="B88" s="25">
        <v>348.23</v>
      </c>
      <c r="C88" s="39" t="s">
        <v>102</v>
      </c>
      <c r="D88" s="47">
        <v>86851</v>
      </c>
      <c r="E88" s="47">
        <v>237686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324537</v>
      </c>
      <c r="O88" s="48">
        <f t="shared" si="12"/>
        <v>0.98213593995884274</v>
      </c>
      <c r="P88" s="9"/>
    </row>
    <row r="89" spans="1:16">
      <c r="A89" s="12"/>
      <c r="B89" s="25">
        <v>348.31</v>
      </c>
      <c r="C89" s="39" t="s">
        <v>103</v>
      </c>
      <c r="D89" s="47">
        <v>0</v>
      </c>
      <c r="E89" s="47">
        <v>861935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861935</v>
      </c>
      <c r="O89" s="48">
        <f t="shared" si="12"/>
        <v>2.6084463140055685</v>
      </c>
      <c r="P89" s="9"/>
    </row>
    <row r="90" spans="1:16">
      <c r="A90" s="12"/>
      <c r="B90" s="25">
        <v>348.32</v>
      </c>
      <c r="C90" s="39" t="s">
        <v>104</v>
      </c>
      <c r="D90" s="47">
        <v>0</v>
      </c>
      <c r="E90" s="47">
        <v>22389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22389</v>
      </c>
      <c r="O90" s="48">
        <f t="shared" si="12"/>
        <v>6.7755114392930638E-2</v>
      </c>
      <c r="P90" s="9"/>
    </row>
    <row r="91" spans="1:16">
      <c r="A91" s="12"/>
      <c r="B91" s="25">
        <v>348.41</v>
      </c>
      <c r="C91" s="39" t="s">
        <v>105</v>
      </c>
      <c r="D91" s="47">
        <v>37487</v>
      </c>
      <c r="E91" s="47">
        <v>1305221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1342708</v>
      </c>
      <c r="O91" s="48">
        <f t="shared" si="12"/>
        <v>4.0633942621958603</v>
      </c>
      <c r="P91" s="9"/>
    </row>
    <row r="92" spans="1:16">
      <c r="A92" s="12"/>
      <c r="B92" s="25">
        <v>348.42</v>
      </c>
      <c r="C92" s="39" t="s">
        <v>106</v>
      </c>
      <c r="D92" s="47">
        <v>0</v>
      </c>
      <c r="E92" s="47">
        <v>259533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259533</v>
      </c>
      <c r="O92" s="48">
        <f t="shared" si="12"/>
        <v>0.78541641447766619</v>
      </c>
      <c r="P92" s="9"/>
    </row>
    <row r="93" spans="1:16">
      <c r="A93" s="12"/>
      <c r="B93" s="25">
        <v>348.48</v>
      </c>
      <c r="C93" s="39" t="s">
        <v>107</v>
      </c>
      <c r="D93" s="47">
        <v>0</v>
      </c>
      <c r="E93" s="47">
        <v>56757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56757</v>
      </c>
      <c r="O93" s="48">
        <f t="shared" si="12"/>
        <v>0.17176189323326474</v>
      </c>
      <c r="P93" s="9"/>
    </row>
    <row r="94" spans="1:16">
      <c r="A94" s="12"/>
      <c r="B94" s="25">
        <v>348.52</v>
      </c>
      <c r="C94" s="39" t="s">
        <v>108</v>
      </c>
      <c r="D94" s="47">
        <v>481672</v>
      </c>
      <c r="E94" s="47">
        <v>190538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672210</v>
      </c>
      <c r="O94" s="48">
        <f t="shared" si="12"/>
        <v>2.0342876165113184</v>
      </c>
      <c r="P94" s="9"/>
    </row>
    <row r="95" spans="1:16">
      <c r="A95" s="12"/>
      <c r="B95" s="25">
        <v>348.53</v>
      </c>
      <c r="C95" s="39" t="s">
        <v>109</v>
      </c>
      <c r="D95" s="47">
        <v>0</v>
      </c>
      <c r="E95" s="47">
        <v>665482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665482</v>
      </c>
      <c r="O95" s="48">
        <f t="shared" si="12"/>
        <v>2.0139268853649681</v>
      </c>
      <c r="P95" s="9"/>
    </row>
    <row r="96" spans="1:16">
      <c r="A96" s="12"/>
      <c r="B96" s="25">
        <v>348.71</v>
      </c>
      <c r="C96" s="39" t="s">
        <v>110</v>
      </c>
      <c r="D96" s="47">
        <v>0</v>
      </c>
      <c r="E96" s="47">
        <v>244566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1" si="14">SUM(D96:M96)</f>
        <v>244566</v>
      </c>
      <c r="O96" s="48">
        <f t="shared" si="12"/>
        <v>0.74012226122745428</v>
      </c>
      <c r="P96" s="9"/>
    </row>
    <row r="97" spans="1:16">
      <c r="A97" s="12"/>
      <c r="B97" s="25">
        <v>348.72</v>
      </c>
      <c r="C97" s="39" t="s">
        <v>111</v>
      </c>
      <c r="D97" s="47">
        <v>0</v>
      </c>
      <c r="E97" s="47">
        <v>31863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31863</v>
      </c>
      <c r="O97" s="48">
        <f t="shared" si="12"/>
        <v>9.6425977484566036E-2</v>
      </c>
      <c r="P97" s="9"/>
    </row>
    <row r="98" spans="1:16">
      <c r="A98" s="12"/>
      <c r="B98" s="25">
        <v>348.92099999999999</v>
      </c>
      <c r="C98" s="20" t="s">
        <v>92</v>
      </c>
      <c r="D98" s="47">
        <v>0</v>
      </c>
      <c r="E98" s="47">
        <v>96360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96360</v>
      </c>
      <c r="O98" s="48">
        <f t="shared" si="12"/>
        <v>0.29161118508655126</v>
      </c>
      <c r="P98" s="9"/>
    </row>
    <row r="99" spans="1:16">
      <c r="A99" s="12"/>
      <c r="B99" s="25">
        <v>348.92200000000003</v>
      </c>
      <c r="C99" s="20" t="s">
        <v>93</v>
      </c>
      <c r="D99" s="47">
        <v>0</v>
      </c>
      <c r="E99" s="47">
        <v>96360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96360</v>
      </c>
      <c r="O99" s="48">
        <f t="shared" si="12"/>
        <v>0.29161118508655126</v>
      </c>
      <c r="P99" s="9"/>
    </row>
    <row r="100" spans="1:16">
      <c r="A100" s="12"/>
      <c r="B100" s="25">
        <v>348.923</v>
      </c>
      <c r="C100" s="20" t="s">
        <v>94</v>
      </c>
      <c r="D100" s="47">
        <v>0</v>
      </c>
      <c r="E100" s="47">
        <v>96360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96360</v>
      </c>
      <c r="O100" s="48">
        <f t="shared" si="12"/>
        <v>0.29161118508655126</v>
      </c>
      <c r="P100" s="9"/>
    </row>
    <row r="101" spans="1:16">
      <c r="A101" s="12"/>
      <c r="B101" s="25">
        <v>348.92399999999998</v>
      </c>
      <c r="C101" s="20" t="s">
        <v>95</v>
      </c>
      <c r="D101" s="47">
        <v>0</v>
      </c>
      <c r="E101" s="47">
        <v>96360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96360</v>
      </c>
      <c r="O101" s="48">
        <f t="shared" ref="O101:O124" si="15">(N101/O$126)</f>
        <v>0.29161118508655126</v>
      </c>
      <c r="P101" s="9"/>
    </row>
    <row r="102" spans="1:16">
      <c r="A102" s="12"/>
      <c r="B102" s="25">
        <v>349</v>
      </c>
      <c r="C102" s="20" t="s">
        <v>1</v>
      </c>
      <c r="D102" s="47">
        <v>0</v>
      </c>
      <c r="E102" s="47">
        <v>53806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53806</v>
      </c>
      <c r="O102" s="48">
        <f t="shared" si="15"/>
        <v>0.16283137634668926</v>
      </c>
      <c r="P102" s="9"/>
    </row>
    <row r="103" spans="1:16" ht="15.75">
      <c r="A103" s="29" t="s">
        <v>64</v>
      </c>
      <c r="B103" s="30"/>
      <c r="C103" s="31"/>
      <c r="D103" s="32">
        <f t="shared" ref="D103:M103" si="16">SUM(D104:D110)</f>
        <v>389253</v>
      </c>
      <c r="E103" s="32">
        <f t="shared" si="16"/>
        <v>2960416</v>
      </c>
      <c r="F103" s="32">
        <f t="shared" si="16"/>
        <v>0</v>
      </c>
      <c r="G103" s="32">
        <f t="shared" si="16"/>
        <v>0</v>
      </c>
      <c r="H103" s="32">
        <f t="shared" si="16"/>
        <v>0</v>
      </c>
      <c r="I103" s="32">
        <f t="shared" si="16"/>
        <v>0</v>
      </c>
      <c r="J103" s="32">
        <f t="shared" si="16"/>
        <v>0</v>
      </c>
      <c r="K103" s="32">
        <f t="shared" si="16"/>
        <v>0</v>
      </c>
      <c r="L103" s="32">
        <f t="shared" si="16"/>
        <v>0</v>
      </c>
      <c r="M103" s="32">
        <f t="shared" si="16"/>
        <v>0</v>
      </c>
      <c r="N103" s="32">
        <f>SUM(D103:M103)</f>
        <v>3349669</v>
      </c>
      <c r="O103" s="46">
        <f t="shared" si="15"/>
        <v>10.136996126376951</v>
      </c>
      <c r="P103" s="10"/>
    </row>
    <row r="104" spans="1:16">
      <c r="A104" s="13"/>
      <c r="B104" s="40">
        <v>351.1</v>
      </c>
      <c r="C104" s="21" t="s">
        <v>113</v>
      </c>
      <c r="D104" s="47">
        <v>194791</v>
      </c>
      <c r="E104" s="47">
        <v>1072364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1267155</v>
      </c>
      <c r="O104" s="48">
        <f t="shared" si="15"/>
        <v>3.8347506355162815</v>
      </c>
      <c r="P104" s="9"/>
    </row>
    <row r="105" spans="1:16">
      <c r="A105" s="13"/>
      <c r="B105" s="40">
        <v>351.2</v>
      </c>
      <c r="C105" s="21" t="s">
        <v>114</v>
      </c>
      <c r="D105" s="47">
        <v>0</v>
      </c>
      <c r="E105" s="47">
        <v>560290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0" si="17">SUM(D105:M105)</f>
        <v>560290</v>
      </c>
      <c r="O105" s="48">
        <f t="shared" si="15"/>
        <v>1.6955877012468223</v>
      </c>
      <c r="P105" s="9"/>
    </row>
    <row r="106" spans="1:16">
      <c r="A106" s="13"/>
      <c r="B106" s="40">
        <v>351.5</v>
      </c>
      <c r="C106" s="21" t="s">
        <v>115</v>
      </c>
      <c r="D106" s="47">
        <v>0</v>
      </c>
      <c r="E106" s="47">
        <v>558566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558566</v>
      </c>
      <c r="O106" s="48">
        <f t="shared" si="15"/>
        <v>1.6903704152039705</v>
      </c>
      <c r="P106" s="9"/>
    </row>
    <row r="107" spans="1:16">
      <c r="A107" s="13"/>
      <c r="B107" s="40">
        <v>351.9</v>
      </c>
      <c r="C107" s="21" t="s">
        <v>119</v>
      </c>
      <c r="D107" s="47">
        <v>0</v>
      </c>
      <c r="E107" s="47">
        <v>371865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371865</v>
      </c>
      <c r="O107" s="48">
        <f t="shared" si="15"/>
        <v>1.1253631521607554</v>
      </c>
      <c r="P107" s="9"/>
    </row>
    <row r="108" spans="1:16">
      <c r="A108" s="13"/>
      <c r="B108" s="40">
        <v>352</v>
      </c>
      <c r="C108" s="21" t="s">
        <v>116</v>
      </c>
      <c r="D108" s="47">
        <v>125647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125647</v>
      </c>
      <c r="O108" s="48">
        <f t="shared" si="15"/>
        <v>0.38024149618690234</v>
      </c>
      <c r="P108" s="9"/>
    </row>
    <row r="109" spans="1:16">
      <c r="A109" s="13"/>
      <c r="B109" s="40">
        <v>354</v>
      </c>
      <c r="C109" s="21" t="s">
        <v>117</v>
      </c>
      <c r="D109" s="47">
        <v>68815</v>
      </c>
      <c r="E109" s="47">
        <v>11577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80392</v>
      </c>
      <c r="O109" s="48">
        <f t="shared" si="15"/>
        <v>0.2432877375620385</v>
      </c>
      <c r="P109" s="9"/>
    </row>
    <row r="110" spans="1:16">
      <c r="A110" s="13"/>
      <c r="B110" s="40">
        <v>359</v>
      </c>
      <c r="C110" s="21" t="s">
        <v>118</v>
      </c>
      <c r="D110" s="47">
        <v>0</v>
      </c>
      <c r="E110" s="47">
        <v>385754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385754</v>
      </c>
      <c r="O110" s="48">
        <f t="shared" si="15"/>
        <v>1.1673949885001815</v>
      </c>
      <c r="P110" s="9"/>
    </row>
    <row r="111" spans="1:16" ht="15.75">
      <c r="A111" s="29" t="s">
        <v>5</v>
      </c>
      <c r="B111" s="30"/>
      <c r="C111" s="31"/>
      <c r="D111" s="32">
        <f t="shared" ref="D111:M111" si="18">SUM(D112:D118)</f>
        <v>7353217</v>
      </c>
      <c r="E111" s="32">
        <f t="shared" si="18"/>
        <v>4359602</v>
      </c>
      <c r="F111" s="32">
        <f t="shared" si="18"/>
        <v>1947368</v>
      </c>
      <c r="G111" s="32">
        <f t="shared" si="18"/>
        <v>962970</v>
      </c>
      <c r="H111" s="32">
        <f t="shared" si="18"/>
        <v>0</v>
      </c>
      <c r="I111" s="32">
        <f t="shared" si="18"/>
        <v>2575204</v>
      </c>
      <c r="J111" s="32">
        <f t="shared" si="18"/>
        <v>630377</v>
      </c>
      <c r="K111" s="32">
        <f t="shared" si="18"/>
        <v>0</v>
      </c>
      <c r="L111" s="32">
        <f t="shared" si="18"/>
        <v>0</v>
      </c>
      <c r="M111" s="32">
        <f t="shared" si="18"/>
        <v>7499</v>
      </c>
      <c r="N111" s="32">
        <f>SUM(D111:M111)</f>
        <v>17836237</v>
      </c>
      <c r="O111" s="46">
        <f t="shared" si="15"/>
        <v>53.977233385788644</v>
      </c>
      <c r="P111" s="10"/>
    </row>
    <row r="112" spans="1:16">
      <c r="A112" s="12"/>
      <c r="B112" s="25">
        <v>361.1</v>
      </c>
      <c r="C112" s="20" t="s">
        <v>120</v>
      </c>
      <c r="D112" s="47">
        <v>1188302</v>
      </c>
      <c r="E112" s="47">
        <v>2277459</v>
      </c>
      <c r="F112" s="47">
        <v>56020</v>
      </c>
      <c r="G112" s="47">
        <v>585827</v>
      </c>
      <c r="H112" s="47">
        <v>0</v>
      </c>
      <c r="I112" s="47">
        <v>980366</v>
      </c>
      <c r="J112" s="47">
        <v>340650</v>
      </c>
      <c r="K112" s="47">
        <v>0</v>
      </c>
      <c r="L112" s="47">
        <v>0</v>
      </c>
      <c r="M112" s="47">
        <v>6249</v>
      </c>
      <c r="N112" s="47">
        <f>SUM(D112:M112)</f>
        <v>5434873</v>
      </c>
      <c r="O112" s="48">
        <f t="shared" si="15"/>
        <v>16.447382278174555</v>
      </c>
      <c r="P112" s="9"/>
    </row>
    <row r="113" spans="1:119">
      <c r="A113" s="12"/>
      <c r="B113" s="25">
        <v>361.3</v>
      </c>
      <c r="C113" s="20" t="s">
        <v>121</v>
      </c>
      <c r="D113" s="47">
        <v>121233</v>
      </c>
      <c r="E113" s="47">
        <v>906564</v>
      </c>
      <c r="F113" s="47">
        <v>14532</v>
      </c>
      <c r="G113" s="47">
        <v>367142</v>
      </c>
      <c r="H113" s="47">
        <v>0</v>
      </c>
      <c r="I113" s="47">
        <v>524370</v>
      </c>
      <c r="J113" s="47">
        <v>181072</v>
      </c>
      <c r="K113" s="47">
        <v>0</v>
      </c>
      <c r="L113" s="47">
        <v>0</v>
      </c>
      <c r="M113" s="47">
        <v>0</v>
      </c>
      <c r="N113" s="47">
        <f t="shared" ref="N113:N118" si="19">SUM(D113:M113)</f>
        <v>2114913</v>
      </c>
      <c r="O113" s="48">
        <f t="shared" si="15"/>
        <v>6.4002935479966103</v>
      </c>
      <c r="P113" s="9"/>
    </row>
    <row r="114" spans="1:119">
      <c r="A114" s="12"/>
      <c r="B114" s="25">
        <v>362</v>
      </c>
      <c r="C114" s="20" t="s">
        <v>122</v>
      </c>
      <c r="D114" s="47">
        <v>132330</v>
      </c>
      <c r="E114" s="47">
        <v>31948</v>
      </c>
      <c r="F114" s="47">
        <v>0</v>
      </c>
      <c r="G114" s="47">
        <v>0</v>
      </c>
      <c r="H114" s="47">
        <v>0</v>
      </c>
      <c r="I114" s="47">
        <v>85037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249315</v>
      </c>
      <c r="O114" s="48">
        <f t="shared" si="15"/>
        <v>0.75449400798934751</v>
      </c>
      <c r="P114" s="9"/>
    </row>
    <row r="115" spans="1:119">
      <c r="A115" s="12"/>
      <c r="B115" s="25">
        <v>364</v>
      </c>
      <c r="C115" s="20" t="s">
        <v>123</v>
      </c>
      <c r="D115" s="47">
        <v>32227</v>
      </c>
      <c r="E115" s="47">
        <v>156109</v>
      </c>
      <c r="F115" s="47">
        <v>0</v>
      </c>
      <c r="G115" s="47">
        <v>10001</v>
      </c>
      <c r="H115" s="47">
        <v>0</v>
      </c>
      <c r="I115" s="47">
        <v>14429</v>
      </c>
      <c r="J115" s="47">
        <v>81847</v>
      </c>
      <c r="K115" s="47">
        <v>0</v>
      </c>
      <c r="L115" s="47">
        <v>0</v>
      </c>
      <c r="M115" s="47">
        <v>0</v>
      </c>
      <c r="N115" s="47">
        <f t="shared" si="19"/>
        <v>294613</v>
      </c>
      <c r="O115" s="48">
        <f t="shared" si="15"/>
        <v>0.89157789613848204</v>
      </c>
      <c r="P115" s="9"/>
    </row>
    <row r="116" spans="1:119">
      <c r="A116" s="12"/>
      <c r="B116" s="25">
        <v>365</v>
      </c>
      <c r="C116" s="20" t="s">
        <v>124</v>
      </c>
      <c r="D116" s="47">
        <v>2927</v>
      </c>
      <c r="E116" s="47">
        <v>63255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66182</v>
      </c>
      <c r="O116" s="48">
        <f t="shared" si="15"/>
        <v>0.20028446919259169</v>
      </c>
      <c r="P116" s="9"/>
    </row>
    <row r="117" spans="1:119">
      <c r="A117" s="12"/>
      <c r="B117" s="25">
        <v>366</v>
      </c>
      <c r="C117" s="20" t="s">
        <v>125</v>
      </c>
      <c r="D117" s="47">
        <v>52363</v>
      </c>
      <c r="E117" s="47">
        <v>50895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103258</v>
      </c>
      <c r="O117" s="48">
        <f t="shared" si="15"/>
        <v>0.3124863817939717</v>
      </c>
      <c r="P117" s="9"/>
    </row>
    <row r="118" spans="1:119">
      <c r="A118" s="12"/>
      <c r="B118" s="25">
        <v>369.9</v>
      </c>
      <c r="C118" s="20" t="s">
        <v>126</v>
      </c>
      <c r="D118" s="47">
        <v>5823835</v>
      </c>
      <c r="E118" s="47">
        <v>873372</v>
      </c>
      <c r="F118" s="47">
        <v>1876816</v>
      </c>
      <c r="G118" s="47">
        <v>0</v>
      </c>
      <c r="H118" s="47">
        <v>0</v>
      </c>
      <c r="I118" s="47">
        <v>971002</v>
      </c>
      <c r="J118" s="47">
        <v>26808</v>
      </c>
      <c r="K118" s="47">
        <v>0</v>
      </c>
      <c r="L118" s="47">
        <v>0</v>
      </c>
      <c r="M118" s="47">
        <v>1250</v>
      </c>
      <c r="N118" s="47">
        <f t="shared" si="19"/>
        <v>9573083</v>
      </c>
      <c r="O118" s="48">
        <f t="shared" si="15"/>
        <v>28.970714804503086</v>
      </c>
      <c r="P118" s="9"/>
    </row>
    <row r="119" spans="1:119" ht="15.75">
      <c r="A119" s="29" t="s">
        <v>65</v>
      </c>
      <c r="B119" s="30"/>
      <c r="C119" s="31"/>
      <c r="D119" s="32">
        <f t="shared" ref="D119:M119" si="20">SUM(D120:D123)</f>
        <v>30717</v>
      </c>
      <c r="E119" s="32">
        <f t="shared" si="20"/>
        <v>93949546</v>
      </c>
      <c r="F119" s="32">
        <f t="shared" si="20"/>
        <v>10659466</v>
      </c>
      <c r="G119" s="32">
        <f t="shared" si="20"/>
        <v>24397857</v>
      </c>
      <c r="H119" s="32">
        <f t="shared" si="20"/>
        <v>0</v>
      </c>
      <c r="I119" s="32">
        <f t="shared" si="20"/>
        <v>30212</v>
      </c>
      <c r="J119" s="32">
        <f t="shared" si="20"/>
        <v>0</v>
      </c>
      <c r="K119" s="32">
        <f t="shared" si="20"/>
        <v>0</v>
      </c>
      <c r="L119" s="32">
        <f t="shared" si="20"/>
        <v>0</v>
      </c>
      <c r="M119" s="32">
        <f t="shared" si="20"/>
        <v>0</v>
      </c>
      <c r="N119" s="32">
        <f t="shared" ref="N119:N124" si="21">SUM(D119:M119)</f>
        <v>129067798</v>
      </c>
      <c r="O119" s="46">
        <f t="shared" si="15"/>
        <v>390.59374773029901</v>
      </c>
      <c r="P119" s="9"/>
    </row>
    <row r="120" spans="1:119">
      <c r="A120" s="12"/>
      <c r="B120" s="25">
        <v>381</v>
      </c>
      <c r="C120" s="20" t="s">
        <v>127</v>
      </c>
      <c r="D120" s="47">
        <v>30717</v>
      </c>
      <c r="E120" s="47">
        <v>93648718</v>
      </c>
      <c r="F120" s="47">
        <v>1214706</v>
      </c>
      <c r="G120" s="47">
        <v>37177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1"/>
        <v>94931318</v>
      </c>
      <c r="O120" s="48">
        <f t="shared" si="15"/>
        <v>287.28761045878224</v>
      </c>
      <c r="P120" s="9"/>
    </row>
    <row r="121" spans="1:119">
      <c r="A121" s="12"/>
      <c r="B121" s="25">
        <v>384</v>
      </c>
      <c r="C121" s="20" t="s">
        <v>128</v>
      </c>
      <c r="D121" s="47">
        <v>0</v>
      </c>
      <c r="E121" s="47">
        <v>300828</v>
      </c>
      <c r="F121" s="47">
        <v>2576615</v>
      </c>
      <c r="G121" s="47">
        <v>24360680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1"/>
        <v>27238123</v>
      </c>
      <c r="O121" s="48">
        <f t="shared" si="15"/>
        <v>82.429860186418111</v>
      </c>
      <c r="P121" s="9"/>
    </row>
    <row r="122" spans="1:119">
      <c r="A122" s="12"/>
      <c r="B122" s="25">
        <v>385</v>
      </c>
      <c r="C122" s="20" t="s">
        <v>129</v>
      </c>
      <c r="D122" s="47">
        <v>0</v>
      </c>
      <c r="E122" s="47">
        <v>0</v>
      </c>
      <c r="F122" s="47">
        <v>6868145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1"/>
        <v>6868145</v>
      </c>
      <c r="O122" s="48">
        <f t="shared" si="15"/>
        <v>20.784847476092484</v>
      </c>
      <c r="P122" s="9"/>
    </row>
    <row r="123" spans="1:119" ht="15.75" thickBot="1">
      <c r="A123" s="12"/>
      <c r="B123" s="25">
        <v>389.4</v>
      </c>
      <c r="C123" s="20" t="s">
        <v>130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30212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1"/>
        <v>30212</v>
      </c>
      <c r="O123" s="48">
        <f t="shared" si="15"/>
        <v>9.1429609006173584E-2</v>
      </c>
      <c r="P123" s="9"/>
    </row>
    <row r="124" spans="1:119" ht="16.5" thickBot="1">
      <c r="A124" s="14" t="s">
        <v>96</v>
      </c>
      <c r="B124" s="23"/>
      <c r="C124" s="22"/>
      <c r="D124" s="15">
        <f t="shared" ref="D124:M124" si="22">SUM(D5,D12,D22,D56,D103,D111,D119)</f>
        <v>120923040</v>
      </c>
      <c r="E124" s="15">
        <f t="shared" si="22"/>
        <v>238007346</v>
      </c>
      <c r="F124" s="15">
        <f t="shared" si="22"/>
        <v>19577080</v>
      </c>
      <c r="G124" s="15">
        <f t="shared" si="22"/>
        <v>26472816</v>
      </c>
      <c r="H124" s="15">
        <f t="shared" si="22"/>
        <v>0</v>
      </c>
      <c r="I124" s="15">
        <f t="shared" si="22"/>
        <v>37759557</v>
      </c>
      <c r="J124" s="15">
        <f t="shared" si="22"/>
        <v>29983421</v>
      </c>
      <c r="K124" s="15">
        <f t="shared" si="22"/>
        <v>0</v>
      </c>
      <c r="L124" s="15">
        <f t="shared" si="22"/>
        <v>0</v>
      </c>
      <c r="M124" s="15">
        <f t="shared" si="22"/>
        <v>58029</v>
      </c>
      <c r="N124" s="15">
        <f t="shared" si="21"/>
        <v>472781289</v>
      </c>
      <c r="O124" s="38">
        <f t="shared" si="15"/>
        <v>1430.7628888754389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137</v>
      </c>
      <c r="M126" s="49"/>
      <c r="N126" s="49"/>
      <c r="O126" s="44">
        <v>330440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customHeight="1" thickBot="1">
      <c r="A128" s="53" t="s">
        <v>156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A128:O128"/>
    <mergeCell ref="A1:O1"/>
    <mergeCell ref="D3:H3"/>
    <mergeCell ref="I3:J3"/>
    <mergeCell ref="K3:L3"/>
    <mergeCell ref="O3:O4"/>
    <mergeCell ref="A2:O2"/>
    <mergeCell ref="A3:C4"/>
    <mergeCell ref="A127:O127"/>
    <mergeCell ref="L126:N126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61835299</v>
      </c>
      <c r="E5" s="27">
        <f t="shared" si="0"/>
        <v>84080991</v>
      </c>
      <c r="F5" s="27">
        <f t="shared" si="0"/>
        <v>1728751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147645041</v>
      </c>
      <c r="O5" s="33">
        <f t="shared" ref="O5:O36" si="2">(N5/O$115)</f>
        <v>448.19967639898243</v>
      </c>
      <c r="P5" s="6"/>
    </row>
    <row r="6" spans="1:133">
      <c r="A6" s="12"/>
      <c r="B6" s="25">
        <v>311</v>
      </c>
      <c r="C6" s="20" t="s">
        <v>3</v>
      </c>
      <c r="D6" s="47">
        <v>58985442</v>
      </c>
      <c r="E6" s="47">
        <v>71651173</v>
      </c>
      <c r="F6" s="47">
        <v>1728751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132365366</v>
      </c>
      <c r="O6" s="48">
        <f t="shared" si="2"/>
        <v>401.81582670042314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1041918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1041918</v>
      </c>
      <c r="O7" s="48">
        <f t="shared" si="2"/>
        <v>3.1629054878604084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2253353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2253353</v>
      </c>
      <c r="O8" s="48">
        <f t="shared" si="2"/>
        <v>6.8404064137357397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8736746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8736746</v>
      </c>
      <c r="O9" s="48">
        <f t="shared" si="2"/>
        <v>26.521762623778908</v>
      </c>
      <c r="P9" s="9"/>
    </row>
    <row r="10" spans="1:133">
      <c r="A10" s="12"/>
      <c r="B10" s="25">
        <v>315</v>
      </c>
      <c r="C10" s="20" t="s">
        <v>15</v>
      </c>
      <c r="D10" s="47">
        <v>2837871</v>
      </c>
      <c r="E10" s="47">
        <v>239413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3077284</v>
      </c>
      <c r="O10" s="48">
        <f t="shared" si="2"/>
        <v>9.3415781772702164</v>
      </c>
      <c r="P10" s="9"/>
    </row>
    <row r="11" spans="1:133">
      <c r="A11" s="12"/>
      <c r="B11" s="25">
        <v>316</v>
      </c>
      <c r="C11" s="20" t="s">
        <v>16</v>
      </c>
      <c r="D11" s="47">
        <v>11986</v>
      </c>
      <c r="E11" s="47">
        <v>158388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170374</v>
      </c>
      <c r="O11" s="48">
        <f t="shared" si="2"/>
        <v>0.51719699591400592</v>
      </c>
      <c r="P11" s="9"/>
    </row>
    <row r="12" spans="1:133" ht="15.75">
      <c r="A12" s="29" t="s">
        <v>158</v>
      </c>
      <c r="B12" s="30"/>
      <c r="C12" s="31"/>
      <c r="D12" s="32">
        <f t="shared" ref="D12:M12" si="3">SUM(D13:D15)</f>
        <v>36098</v>
      </c>
      <c r="E12" s="32">
        <f t="shared" si="3"/>
        <v>2606679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878473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3521250</v>
      </c>
      <c r="O12" s="46">
        <f t="shared" si="2"/>
        <v>10.689306595268018</v>
      </c>
      <c r="P12" s="10"/>
    </row>
    <row r="13" spans="1:133">
      <c r="A13" s="12"/>
      <c r="B13" s="25">
        <v>322</v>
      </c>
      <c r="C13" s="20" t="s">
        <v>0</v>
      </c>
      <c r="D13" s="47">
        <v>8617</v>
      </c>
      <c r="E13" s="47">
        <v>2510221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2518838</v>
      </c>
      <c r="O13" s="48">
        <f t="shared" si="2"/>
        <v>7.6463277659387163</v>
      </c>
      <c r="P13" s="9"/>
    </row>
    <row r="14" spans="1:133">
      <c r="A14" s="12"/>
      <c r="B14" s="25">
        <v>323.7</v>
      </c>
      <c r="C14" s="20" t="s">
        <v>18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878473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878473</v>
      </c>
      <c r="O14" s="48">
        <f t="shared" si="2"/>
        <v>2.6667425580872934</v>
      </c>
      <c r="P14" s="9"/>
    </row>
    <row r="15" spans="1:133">
      <c r="A15" s="12"/>
      <c r="B15" s="25">
        <v>329</v>
      </c>
      <c r="C15" s="20" t="s">
        <v>159</v>
      </c>
      <c r="D15" s="47">
        <v>27481</v>
      </c>
      <c r="E15" s="47">
        <v>96458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123939</v>
      </c>
      <c r="O15" s="48">
        <f t="shared" si="2"/>
        <v>0.37623627124200865</v>
      </c>
      <c r="P15" s="9"/>
    </row>
    <row r="16" spans="1:133" ht="15.75">
      <c r="A16" s="29" t="s">
        <v>27</v>
      </c>
      <c r="B16" s="30"/>
      <c r="C16" s="31"/>
      <c r="D16" s="32">
        <f t="shared" ref="D16:M16" si="4">SUM(D17:D45)</f>
        <v>33258725</v>
      </c>
      <c r="E16" s="32">
        <f t="shared" si="4"/>
        <v>13911498</v>
      </c>
      <c r="F16" s="32">
        <f t="shared" si="4"/>
        <v>3447450</v>
      </c>
      <c r="G16" s="32">
        <f t="shared" si="4"/>
        <v>33000</v>
      </c>
      <c r="H16" s="32">
        <f t="shared" si="4"/>
        <v>0</v>
      </c>
      <c r="I16" s="32">
        <f t="shared" si="4"/>
        <v>32669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50683342</v>
      </c>
      <c r="O16" s="46">
        <f t="shared" si="2"/>
        <v>153.85723305951709</v>
      </c>
      <c r="P16" s="10"/>
    </row>
    <row r="17" spans="1:16">
      <c r="A17" s="12"/>
      <c r="B17" s="25">
        <v>331.2</v>
      </c>
      <c r="C17" s="20" t="s">
        <v>26</v>
      </c>
      <c r="D17" s="47">
        <v>373654</v>
      </c>
      <c r="E17" s="47">
        <v>1137719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1511373</v>
      </c>
      <c r="O17" s="48">
        <f t="shared" si="2"/>
        <v>4.5880097626723497</v>
      </c>
      <c r="P17" s="9"/>
    </row>
    <row r="18" spans="1:16">
      <c r="A18" s="12"/>
      <c r="B18" s="25">
        <v>331.49</v>
      </c>
      <c r="C18" s="20" t="s">
        <v>32</v>
      </c>
      <c r="D18" s="47">
        <v>557359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557359</v>
      </c>
      <c r="O18" s="48">
        <f t="shared" si="2"/>
        <v>1.6919506523626517</v>
      </c>
      <c r="P18" s="9"/>
    </row>
    <row r="19" spans="1:16">
      <c r="A19" s="12"/>
      <c r="B19" s="25">
        <v>331.5</v>
      </c>
      <c r="C19" s="20" t="s">
        <v>28</v>
      </c>
      <c r="D19" s="47">
        <v>5314270</v>
      </c>
      <c r="E19" s="47">
        <v>126864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5441134</v>
      </c>
      <c r="O19" s="48">
        <f t="shared" si="2"/>
        <v>16.517415563205411</v>
      </c>
      <c r="P19" s="9"/>
    </row>
    <row r="20" spans="1:16">
      <c r="A20" s="12"/>
      <c r="B20" s="25">
        <v>331.69</v>
      </c>
      <c r="C20" s="20" t="s">
        <v>33</v>
      </c>
      <c r="D20" s="47">
        <v>0</v>
      </c>
      <c r="E20" s="47">
        <v>399817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399817</v>
      </c>
      <c r="O20" s="48">
        <f t="shared" si="2"/>
        <v>1.2137072048279087</v>
      </c>
      <c r="P20" s="9"/>
    </row>
    <row r="21" spans="1:16">
      <c r="A21" s="12"/>
      <c r="B21" s="25">
        <v>331.7</v>
      </c>
      <c r="C21" s="20" t="s">
        <v>29</v>
      </c>
      <c r="D21" s="47">
        <v>8335</v>
      </c>
      <c r="E21" s="47">
        <v>0</v>
      </c>
      <c r="F21" s="47">
        <v>0</v>
      </c>
      <c r="G21" s="47">
        <v>33000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41335</v>
      </c>
      <c r="O21" s="48">
        <f t="shared" si="2"/>
        <v>0.12547887486415435</v>
      </c>
      <c r="P21" s="9"/>
    </row>
    <row r="22" spans="1:16">
      <c r="A22" s="12"/>
      <c r="B22" s="25">
        <v>333</v>
      </c>
      <c r="C22" s="20" t="s">
        <v>4</v>
      </c>
      <c r="D22" s="47">
        <v>63101</v>
      </c>
      <c r="E22" s="47">
        <v>491162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554263</v>
      </c>
      <c r="O22" s="48">
        <f t="shared" si="2"/>
        <v>1.6825522588322435</v>
      </c>
      <c r="P22" s="9"/>
    </row>
    <row r="23" spans="1:16">
      <c r="A23" s="12"/>
      <c r="B23" s="25">
        <v>334.2</v>
      </c>
      <c r="C23" s="20" t="s">
        <v>30</v>
      </c>
      <c r="D23" s="47">
        <v>1235682</v>
      </c>
      <c r="E23" s="47">
        <v>85353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1321035</v>
      </c>
      <c r="O23" s="48">
        <f t="shared" si="2"/>
        <v>4.0102089139027015</v>
      </c>
      <c r="P23" s="9"/>
    </row>
    <row r="24" spans="1:16">
      <c r="A24" s="12"/>
      <c r="B24" s="25">
        <v>334.31</v>
      </c>
      <c r="C24" s="20" t="s">
        <v>34</v>
      </c>
      <c r="D24" s="47">
        <v>88875</v>
      </c>
      <c r="E24" s="47">
        <v>85044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173919</v>
      </c>
      <c r="O24" s="48">
        <f t="shared" si="2"/>
        <v>0.52795839935886923</v>
      </c>
      <c r="P24" s="9"/>
    </row>
    <row r="25" spans="1:16">
      <c r="A25" s="12"/>
      <c r="B25" s="25">
        <v>334.39</v>
      </c>
      <c r="C25" s="20" t="s">
        <v>36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23000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1" si="6">SUM(D25:M25)</f>
        <v>23000</v>
      </c>
      <c r="O25" s="48">
        <f t="shared" si="2"/>
        <v>6.9820106976546517E-2</v>
      </c>
      <c r="P25" s="9"/>
    </row>
    <row r="26" spans="1:16">
      <c r="A26" s="12"/>
      <c r="B26" s="25">
        <v>334.41</v>
      </c>
      <c r="C26" s="20" t="s">
        <v>37</v>
      </c>
      <c r="D26" s="47">
        <v>0</v>
      </c>
      <c r="E26" s="47">
        <v>38194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38194</v>
      </c>
      <c r="O26" s="48">
        <f t="shared" si="2"/>
        <v>0.11594387677661816</v>
      </c>
      <c r="P26" s="9"/>
    </row>
    <row r="27" spans="1:16">
      <c r="A27" s="12"/>
      <c r="B27" s="25">
        <v>334.5</v>
      </c>
      <c r="C27" s="20" t="s">
        <v>39</v>
      </c>
      <c r="D27" s="47">
        <v>83339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83339</v>
      </c>
      <c r="O27" s="48">
        <f t="shared" si="2"/>
        <v>0.25298860414427871</v>
      </c>
      <c r="P27" s="9"/>
    </row>
    <row r="28" spans="1:16">
      <c r="A28" s="12"/>
      <c r="B28" s="25">
        <v>334.7</v>
      </c>
      <c r="C28" s="20" t="s">
        <v>40</v>
      </c>
      <c r="D28" s="47">
        <v>848344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848344</v>
      </c>
      <c r="O28" s="48">
        <f t="shared" si="2"/>
        <v>2.5752812536048424</v>
      </c>
      <c r="P28" s="9"/>
    </row>
    <row r="29" spans="1:16">
      <c r="A29" s="12"/>
      <c r="B29" s="25">
        <v>335.12</v>
      </c>
      <c r="C29" s="20" t="s">
        <v>41</v>
      </c>
      <c r="D29" s="47">
        <v>7011636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7011636</v>
      </c>
      <c r="O29" s="48">
        <f t="shared" si="2"/>
        <v>21.284920678287161</v>
      </c>
      <c r="P29" s="9"/>
    </row>
    <row r="30" spans="1:16">
      <c r="A30" s="12"/>
      <c r="B30" s="25">
        <v>335.13</v>
      </c>
      <c r="C30" s="20" t="s">
        <v>42</v>
      </c>
      <c r="D30" s="47">
        <v>77126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77126</v>
      </c>
      <c r="O30" s="48">
        <f t="shared" si="2"/>
        <v>0.23412806829013594</v>
      </c>
      <c r="P30" s="9"/>
    </row>
    <row r="31" spans="1:16">
      <c r="A31" s="12"/>
      <c r="B31" s="25">
        <v>335.14</v>
      </c>
      <c r="C31" s="20" t="s">
        <v>43</v>
      </c>
      <c r="D31" s="47">
        <v>234702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234702</v>
      </c>
      <c r="O31" s="48">
        <f t="shared" si="2"/>
        <v>0.71247472815693136</v>
      </c>
      <c r="P31" s="9"/>
    </row>
    <row r="32" spans="1:16">
      <c r="A32" s="12"/>
      <c r="B32" s="25">
        <v>335.15</v>
      </c>
      <c r="C32" s="20" t="s">
        <v>44</v>
      </c>
      <c r="D32" s="47">
        <v>82771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82771</v>
      </c>
      <c r="O32" s="48">
        <f t="shared" si="2"/>
        <v>0.2512643510676405</v>
      </c>
      <c r="P32" s="9"/>
    </row>
    <row r="33" spans="1:16">
      <c r="A33" s="12"/>
      <c r="B33" s="25">
        <v>335.16</v>
      </c>
      <c r="C33" s="20" t="s">
        <v>45</v>
      </c>
      <c r="D33" s="47">
        <v>446500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446500</v>
      </c>
      <c r="O33" s="48">
        <f t="shared" si="2"/>
        <v>1.3554207723925227</v>
      </c>
      <c r="P33" s="9"/>
    </row>
    <row r="34" spans="1:16">
      <c r="A34" s="12"/>
      <c r="B34" s="25">
        <v>335.17</v>
      </c>
      <c r="C34" s="20" t="s">
        <v>46</v>
      </c>
      <c r="D34" s="47">
        <v>5910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5910</v>
      </c>
      <c r="O34" s="48">
        <f t="shared" si="2"/>
        <v>1.7940731836147389E-2</v>
      </c>
      <c r="P34" s="9"/>
    </row>
    <row r="35" spans="1:16">
      <c r="A35" s="12"/>
      <c r="B35" s="25">
        <v>335.18</v>
      </c>
      <c r="C35" s="20" t="s">
        <v>47</v>
      </c>
      <c r="D35" s="47">
        <v>14902471</v>
      </c>
      <c r="E35" s="47">
        <v>0</v>
      </c>
      <c r="F35" s="47">
        <v>3447450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18349921</v>
      </c>
      <c r="O35" s="48">
        <f t="shared" si="2"/>
        <v>55.704062923094668</v>
      </c>
      <c r="P35" s="9"/>
    </row>
    <row r="36" spans="1:16">
      <c r="A36" s="12"/>
      <c r="B36" s="25">
        <v>335.21</v>
      </c>
      <c r="C36" s="20" t="s">
        <v>48</v>
      </c>
      <c r="D36" s="47">
        <v>0</v>
      </c>
      <c r="E36" s="47">
        <v>33089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33089</v>
      </c>
      <c r="O36" s="48">
        <f t="shared" si="2"/>
        <v>0.1004468486846499</v>
      </c>
      <c r="P36" s="9"/>
    </row>
    <row r="37" spans="1:16">
      <c r="A37" s="12"/>
      <c r="B37" s="25">
        <v>335.22</v>
      </c>
      <c r="C37" s="20" t="s">
        <v>160</v>
      </c>
      <c r="D37" s="47">
        <v>0</v>
      </c>
      <c r="E37" s="47">
        <v>795523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795523</v>
      </c>
      <c r="O37" s="48">
        <f t="shared" ref="O37:O68" si="7">(N37/O$115)</f>
        <v>2.4149348244479656</v>
      </c>
      <c r="P37" s="9"/>
    </row>
    <row r="38" spans="1:16">
      <c r="A38" s="12"/>
      <c r="B38" s="25">
        <v>335.49</v>
      </c>
      <c r="C38" s="20" t="s">
        <v>49</v>
      </c>
      <c r="D38" s="47">
        <v>0</v>
      </c>
      <c r="E38" s="47">
        <v>6474900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6474900</v>
      </c>
      <c r="O38" s="48">
        <f t="shared" si="7"/>
        <v>19.655574376627872</v>
      </c>
      <c r="P38" s="9"/>
    </row>
    <row r="39" spans="1:16">
      <c r="A39" s="12"/>
      <c r="B39" s="25">
        <v>335.5</v>
      </c>
      <c r="C39" s="20" t="s">
        <v>50</v>
      </c>
      <c r="D39" s="47">
        <v>0</v>
      </c>
      <c r="E39" s="47">
        <v>1237147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1237147</v>
      </c>
      <c r="O39" s="48">
        <f t="shared" si="7"/>
        <v>3.7555537341614604</v>
      </c>
      <c r="P39" s="9"/>
    </row>
    <row r="40" spans="1:16">
      <c r="A40" s="12"/>
      <c r="B40" s="25">
        <v>335.69</v>
      </c>
      <c r="C40" s="20" t="s">
        <v>51</v>
      </c>
      <c r="D40" s="47">
        <v>12065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12065</v>
      </c>
      <c r="O40" s="48">
        <f t="shared" si="7"/>
        <v>3.6625199594436247E-2</v>
      </c>
      <c r="P40" s="9"/>
    </row>
    <row r="41" spans="1:16">
      <c r="A41" s="12"/>
      <c r="B41" s="25">
        <v>335.7</v>
      </c>
      <c r="C41" s="20" t="s">
        <v>52</v>
      </c>
      <c r="D41" s="47">
        <v>75908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75908</v>
      </c>
      <c r="O41" s="48">
        <f t="shared" si="7"/>
        <v>0.23043063827720403</v>
      </c>
      <c r="P41" s="9"/>
    </row>
    <row r="42" spans="1:16">
      <c r="A42" s="12"/>
      <c r="B42" s="25">
        <v>337.2</v>
      </c>
      <c r="C42" s="20" t="s">
        <v>54</v>
      </c>
      <c r="D42" s="47">
        <v>1753830</v>
      </c>
      <c r="E42" s="47">
        <v>1181904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47" si="8">SUM(D42:M42)</f>
        <v>2935734</v>
      </c>
      <c r="O42" s="48">
        <f t="shared" si="7"/>
        <v>8.9118809536819477</v>
      </c>
      <c r="P42" s="9"/>
    </row>
    <row r="43" spans="1:16">
      <c r="A43" s="12"/>
      <c r="B43" s="25">
        <v>337.3</v>
      </c>
      <c r="C43" s="20" t="s">
        <v>55</v>
      </c>
      <c r="D43" s="47">
        <v>82847</v>
      </c>
      <c r="E43" s="47">
        <v>0</v>
      </c>
      <c r="F43" s="47">
        <v>0</v>
      </c>
      <c r="G43" s="47">
        <v>0</v>
      </c>
      <c r="H43" s="47">
        <v>0</v>
      </c>
      <c r="I43" s="47">
        <v>9669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92516</v>
      </c>
      <c r="O43" s="48">
        <f t="shared" si="7"/>
        <v>0.28084682682792078</v>
      </c>
      <c r="P43" s="9"/>
    </row>
    <row r="44" spans="1:16">
      <c r="A44" s="12"/>
      <c r="B44" s="25">
        <v>337.4</v>
      </c>
      <c r="C44" s="20" t="s">
        <v>56</v>
      </c>
      <c r="D44" s="47">
        <v>0</v>
      </c>
      <c r="E44" s="47">
        <v>1706516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1706516</v>
      </c>
      <c r="O44" s="48">
        <f t="shared" si="7"/>
        <v>5.1803969424864462</v>
      </c>
      <c r="P44" s="9"/>
    </row>
    <row r="45" spans="1:16">
      <c r="A45" s="12"/>
      <c r="B45" s="25">
        <v>337.5</v>
      </c>
      <c r="C45" s="20" t="s">
        <v>57</v>
      </c>
      <c r="D45" s="47">
        <v>0</v>
      </c>
      <c r="E45" s="47">
        <v>118266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118266</v>
      </c>
      <c r="O45" s="48">
        <f t="shared" si="7"/>
        <v>0.35901499007340221</v>
      </c>
      <c r="P45" s="9"/>
    </row>
    <row r="46" spans="1:16" ht="15.75">
      <c r="A46" s="29" t="s">
        <v>63</v>
      </c>
      <c r="B46" s="30"/>
      <c r="C46" s="31"/>
      <c r="D46" s="32">
        <f t="shared" ref="D46:M46" si="9">SUM(D47:D87)</f>
        <v>9510997</v>
      </c>
      <c r="E46" s="32">
        <f t="shared" si="9"/>
        <v>14739272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30535663</v>
      </c>
      <c r="J46" s="32">
        <f t="shared" si="9"/>
        <v>26308850</v>
      </c>
      <c r="K46" s="32">
        <f t="shared" si="9"/>
        <v>0</v>
      </c>
      <c r="L46" s="32">
        <f t="shared" si="9"/>
        <v>0</v>
      </c>
      <c r="M46" s="32">
        <f t="shared" si="9"/>
        <v>28427</v>
      </c>
      <c r="N46" s="32">
        <f t="shared" si="8"/>
        <v>81123209</v>
      </c>
      <c r="O46" s="46">
        <f t="shared" si="7"/>
        <v>246.26222307220613</v>
      </c>
      <c r="P46" s="10"/>
    </row>
    <row r="47" spans="1:16">
      <c r="A47" s="12"/>
      <c r="B47" s="25">
        <v>341.1</v>
      </c>
      <c r="C47" s="20" t="s">
        <v>66</v>
      </c>
      <c r="D47" s="47">
        <v>579172</v>
      </c>
      <c r="E47" s="47">
        <v>2233325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2812497</v>
      </c>
      <c r="O47" s="48">
        <f t="shared" si="7"/>
        <v>8.5377757135311363</v>
      </c>
      <c r="P47" s="9"/>
    </row>
    <row r="48" spans="1:16">
      <c r="A48" s="12"/>
      <c r="B48" s="25">
        <v>341.2</v>
      </c>
      <c r="C48" s="20" t="s">
        <v>68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26308850</v>
      </c>
      <c r="K48" s="47">
        <v>0</v>
      </c>
      <c r="L48" s="47">
        <v>0</v>
      </c>
      <c r="M48" s="47">
        <v>0</v>
      </c>
      <c r="N48" s="47">
        <f t="shared" ref="N48:N87" si="10">SUM(D48:M48)</f>
        <v>26308850</v>
      </c>
      <c r="O48" s="48">
        <f t="shared" si="7"/>
        <v>79.864640062170253</v>
      </c>
      <c r="P48" s="9"/>
    </row>
    <row r="49" spans="1:16">
      <c r="A49" s="12"/>
      <c r="B49" s="25">
        <v>341.51</v>
      </c>
      <c r="C49" s="20" t="s">
        <v>69</v>
      </c>
      <c r="D49" s="47">
        <v>5406743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5406743</v>
      </c>
      <c r="O49" s="48">
        <f t="shared" si="7"/>
        <v>16.413016289334525</v>
      </c>
      <c r="P49" s="9"/>
    </row>
    <row r="50" spans="1:16">
      <c r="A50" s="12"/>
      <c r="B50" s="25">
        <v>341.53</v>
      </c>
      <c r="C50" s="20" t="s">
        <v>70</v>
      </c>
      <c r="D50" s="47">
        <v>257632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257632</v>
      </c>
      <c r="O50" s="48">
        <f t="shared" si="7"/>
        <v>0.78208233915572312</v>
      </c>
      <c r="P50" s="9"/>
    </row>
    <row r="51" spans="1:16">
      <c r="A51" s="12"/>
      <c r="B51" s="25">
        <v>341.55</v>
      </c>
      <c r="C51" s="20" t="s">
        <v>71</v>
      </c>
      <c r="D51" s="47">
        <v>4748</v>
      </c>
      <c r="E51" s="47">
        <v>213446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218194</v>
      </c>
      <c r="O51" s="48">
        <f t="shared" si="7"/>
        <v>0.6623621052887213</v>
      </c>
      <c r="P51" s="9"/>
    </row>
    <row r="52" spans="1:16">
      <c r="A52" s="12"/>
      <c r="B52" s="25">
        <v>341.56</v>
      </c>
      <c r="C52" s="20" t="s">
        <v>72</v>
      </c>
      <c r="D52" s="47">
        <v>0</v>
      </c>
      <c r="E52" s="47">
        <v>927563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927563</v>
      </c>
      <c r="O52" s="48">
        <f t="shared" si="7"/>
        <v>2.8157629516298441</v>
      </c>
      <c r="P52" s="9"/>
    </row>
    <row r="53" spans="1:16">
      <c r="A53" s="12"/>
      <c r="B53" s="25">
        <v>341.9</v>
      </c>
      <c r="C53" s="20" t="s">
        <v>73</v>
      </c>
      <c r="D53" s="47">
        <v>766366</v>
      </c>
      <c r="E53" s="47">
        <v>1280825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2047191</v>
      </c>
      <c r="O53" s="48">
        <f t="shared" si="7"/>
        <v>6.2145693313662278</v>
      </c>
      <c r="P53" s="9"/>
    </row>
    <row r="54" spans="1:16">
      <c r="A54" s="12"/>
      <c r="B54" s="25">
        <v>342.1</v>
      </c>
      <c r="C54" s="20" t="s">
        <v>74</v>
      </c>
      <c r="D54" s="47">
        <v>0</v>
      </c>
      <c r="E54" s="47">
        <v>437853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437853</v>
      </c>
      <c r="O54" s="48">
        <f t="shared" si="7"/>
        <v>1.3291714478261663</v>
      </c>
      <c r="P54" s="9"/>
    </row>
    <row r="55" spans="1:16">
      <c r="A55" s="12"/>
      <c r="B55" s="25">
        <v>342.2</v>
      </c>
      <c r="C55" s="20" t="s">
        <v>75</v>
      </c>
      <c r="D55" s="47">
        <v>0</v>
      </c>
      <c r="E55" s="47">
        <v>5749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5749</v>
      </c>
      <c r="O55" s="48">
        <f t="shared" si="7"/>
        <v>1.7451991087311561E-2</v>
      </c>
      <c r="P55" s="9"/>
    </row>
    <row r="56" spans="1:16">
      <c r="A56" s="12"/>
      <c r="B56" s="25">
        <v>342.3</v>
      </c>
      <c r="C56" s="20" t="s">
        <v>76</v>
      </c>
      <c r="D56" s="47">
        <v>903261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903261</v>
      </c>
      <c r="O56" s="48">
        <f t="shared" si="7"/>
        <v>2.7419904194670601</v>
      </c>
      <c r="P56" s="9"/>
    </row>
    <row r="57" spans="1:16">
      <c r="A57" s="12"/>
      <c r="B57" s="25">
        <v>342.4</v>
      </c>
      <c r="C57" s="20" t="s">
        <v>77</v>
      </c>
      <c r="D57" s="47">
        <v>0</v>
      </c>
      <c r="E57" s="47">
        <v>1003458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1003458</v>
      </c>
      <c r="O57" s="48">
        <f t="shared" si="7"/>
        <v>3.0461541263683225</v>
      </c>
      <c r="P57" s="9"/>
    </row>
    <row r="58" spans="1:16">
      <c r="A58" s="12"/>
      <c r="B58" s="25">
        <v>342.5</v>
      </c>
      <c r="C58" s="20" t="s">
        <v>78</v>
      </c>
      <c r="D58" s="47">
        <v>0</v>
      </c>
      <c r="E58" s="47">
        <v>4595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4595</v>
      </c>
      <c r="O58" s="48">
        <f t="shared" si="7"/>
        <v>1.3948843111183967E-2</v>
      </c>
      <c r="P58" s="9"/>
    </row>
    <row r="59" spans="1:16">
      <c r="A59" s="12"/>
      <c r="B59" s="25">
        <v>342.6</v>
      </c>
      <c r="C59" s="20" t="s">
        <v>79</v>
      </c>
      <c r="D59" s="47">
        <v>0</v>
      </c>
      <c r="E59" s="47">
        <v>166919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166919</v>
      </c>
      <c r="O59" s="48">
        <f t="shared" si="7"/>
        <v>0.50670880158339859</v>
      </c>
      <c r="P59" s="9"/>
    </row>
    <row r="60" spans="1:16">
      <c r="A60" s="12"/>
      <c r="B60" s="25">
        <v>342.9</v>
      </c>
      <c r="C60" s="20" t="s">
        <v>80</v>
      </c>
      <c r="D60" s="47">
        <v>260105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260105</v>
      </c>
      <c r="O60" s="48">
        <f t="shared" si="7"/>
        <v>0.78958951848411441</v>
      </c>
      <c r="P60" s="9"/>
    </row>
    <row r="61" spans="1:16">
      <c r="A61" s="12"/>
      <c r="B61" s="25">
        <v>343.3</v>
      </c>
      <c r="C61" s="20" t="s">
        <v>81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14120264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14120264</v>
      </c>
      <c r="O61" s="48">
        <f t="shared" si="7"/>
        <v>42.864275783351246</v>
      </c>
      <c r="P61" s="9"/>
    </row>
    <row r="62" spans="1:16">
      <c r="A62" s="12"/>
      <c r="B62" s="25">
        <v>343.4</v>
      </c>
      <c r="C62" s="20" t="s">
        <v>82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3011630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3011630</v>
      </c>
      <c r="O62" s="48">
        <f t="shared" si="7"/>
        <v>9.142275164077251</v>
      </c>
      <c r="P62" s="9"/>
    </row>
    <row r="63" spans="1:16">
      <c r="A63" s="12"/>
      <c r="B63" s="25">
        <v>343.5</v>
      </c>
      <c r="C63" s="20" t="s">
        <v>83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13382374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13382374</v>
      </c>
      <c r="O63" s="48">
        <f t="shared" si="7"/>
        <v>40.62429496870238</v>
      </c>
      <c r="P63" s="9"/>
    </row>
    <row r="64" spans="1:16">
      <c r="A64" s="12"/>
      <c r="B64" s="25">
        <v>343.6</v>
      </c>
      <c r="C64" s="20" t="s">
        <v>84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21395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21395</v>
      </c>
      <c r="O64" s="48">
        <f t="shared" si="7"/>
        <v>6.4947877772313589E-2</v>
      </c>
      <c r="P64" s="9"/>
    </row>
    <row r="65" spans="1:16">
      <c r="A65" s="12"/>
      <c r="B65" s="25">
        <v>344.1</v>
      </c>
      <c r="C65" s="20" t="s">
        <v>85</v>
      </c>
      <c r="D65" s="47">
        <v>0</v>
      </c>
      <c r="E65" s="47">
        <v>725969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725969</v>
      </c>
      <c r="O65" s="48">
        <f t="shared" si="7"/>
        <v>2.2037927496372389</v>
      </c>
      <c r="P65" s="9"/>
    </row>
    <row r="66" spans="1:16">
      <c r="A66" s="12"/>
      <c r="B66" s="25">
        <v>344.9</v>
      </c>
      <c r="C66" s="20" t="s">
        <v>86</v>
      </c>
      <c r="D66" s="47">
        <v>0</v>
      </c>
      <c r="E66" s="47">
        <v>80950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80950</v>
      </c>
      <c r="O66" s="48">
        <f t="shared" si="7"/>
        <v>0.24573641998919307</v>
      </c>
      <c r="P66" s="9"/>
    </row>
    <row r="67" spans="1:16">
      <c r="A67" s="12"/>
      <c r="B67" s="25">
        <v>345.1</v>
      </c>
      <c r="C67" s="20" t="s">
        <v>87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28427</v>
      </c>
      <c r="N67" s="47">
        <f t="shared" si="10"/>
        <v>28427</v>
      </c>
      <c r="O67" s="48">
        <f t="shared" si="7"/>
        <v>8.6294616566186422E-2</v>
      </c>
      <c r="P67" s="9"/>
    </row>
    <row r="68" spans="1:16">
      <c r="A68" s="12"/>
      <c r="B68" s="25">
        <v>346.4</v>
      </c>
      <c r="C68" s="20" t="s">
        <v>88</v>
      </c>
      <c r="D68" s="47">
        <v>406501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406501</v>
      </c>
      <c r="O68" s="48">
        <f t="shared" si="7"/>
        <v>1.2339975350466581</v>
      </c>
      <c r="P68" s="9"/>
    </row>
    <row r="69" spans="1:16">
      <c r="A69" s="12"/>
      <c r="B69" s="25">
        <v>347.1</v>
      </c>
      <c r="C69" s="20" t="s">
        <v>89</v>
      </c>
      <c r="D69" s="47">
        <v>7187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7187</v>
      </c>
      <c r="O69" s="48">
        <f t="shared" ref="O69:O100" si="11">(N69/O$115)</f>
        <v>2.1817265601758253E-2</v>
      </c>
      <c r="P69" s="9"/>
    </row>
    <row r="70" spans="1:16">
      <c r="A70" s="12"/>
      <c r="B70" s="25">
        <v>347.2</v>
      </c>
      <c r="C70" s="20" t="s">
        <v>90</v>
      </c>
      <c r="D70" s="47">
        <v>33632</v>
      </c>
      <c r="E70" s="47">
        <v>1211509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1245141</v>
      </c>
      <c r="O70" s="48">
        <f t="shared" si="11"/>
        <v>3.7798207748210482</v>
      </c>
      <c r="P70" s="9"/>
    </row>
    <row r="71" spans="1:16">
      <c r="A71" s="12"/>
      <c r="B71" s="25">
        <v>347.5</v>
      </c>
      <c r="C71" s="20" t="s">
        <v>91</v>
      </c>
      <c r="D71" s="47">
        <v>160858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160858</v>
      </c>
      <c r="O71" s="48">
        <f t="shared" si="11"/>
        <v>0.48830968556666604</v>
      </c>
      <c r="P71" s="9"/>
    </row>
    <row r="72" spans="1:16">
      <c r="A72" s="12"/>
      <c r="B72" s="25">
        <v>348.11</v>
      </c>
      <c r="C72" s="39" t="s">
        <v>97</v>
      </c>
      <c r="D72" s="47">
        <v>0</v>
      </c>
      <c r="E72" s="47">
        <v>8010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8010</v>
      </c>
      <c r="O72" s="48">
        <f t="shared" si="11"/>
        <v>2.4315611168788592E-2</v>
      </c>
      <c r="P72" s="9"/>
    </row>
    <row r="73" spans="1:16">
      <c r="A73" s="12"/>
      <c r="B73" s="25">
        <v>348.12</v>
      </c>
      <c r="C73" s="39" t="s">
        <v>98</v>
      </c>
      <c r="D73" s="47">
        <v>0</v>
      </c>
      <c r="E73" s="47">
        <v>102961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102961</v>
      </c>
      <c r="O73" s="48">
        <f t="shared" si="11"/>
        <v>0.31255426236574807</v>
      </c>
      <c r="P73" s="9"/>
    </row>
    <row r="74" spans="1:16">
      <c r="A74" s="12"/>
      <c r="B74" s="25">
        <v>348.13</v>
      </c>
      <c r="C74" s="39" t="s">
        <v>99</v>
      </c>
      <c r="D74" s="47">
        <v>0</v>
      </c>
      <c r="E74" s="47">
        <v>528554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528554</v>
      </c>
      <c r="O74" s="48">
        <f t="shared" si="11"/>
        <v>1.6045085575165898</v>
      </c>
      <c r="P74" s="9"/>
    </row>
    <row r="75" spans="1:16">
      <c r="A75" s="12"/>
      <c r="B75" s="25">
        <v>348.22</v>
      </c>
      <c r="C75" s="39" t="s">
        <v>101</v>
      </c>
      <c r="D75" s="47">
        <v>0</v>
      </c>
      <c r="E75" s="47">
        <v>92163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92163</v>
      </c>
      <c r="O75" s="48">
        <f t="shared" si="11"/>
        <v>0.27977523996867204</v>
      </c>
      <c r="P75" s="9"/>
    </row>
    <row r="76" spans="1:16">
      <c r="A76" s="12"/>
      <c r="B76" s="25">
        <v>348.23</v>
      </c>
      <c r="C76" s="39" t="s">
        <v>102</v>
      </c>
      <c r="D76" s="47">
        <v>116520</v>
      </c>
      <c r="E76" s="47">
        <v>363450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479970</v>
      </c>
      <c r="O76" s="48">
        <f t="shared" si="11"/>
        <v>1.4570242063275232</v>
      </c>
      <c r="P76" s="9"/>
    </row>
    <row r="77" spans="1:16">
      <c r="A77" s="12"/>
      <c r="B77" s="25">
        <v>348.31</v>
      </c>
      <c r="C77" s="39" t="s">
        <v>103</v>
      </c>
      <c r="D77" s="47">
        <v>0</v>
      </c>
      <c r="E77" s="47">
        <v>1412302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1412302</v>
      </c>
      <c r="O77" s="48">
        <f t="shared" si="11"/>
        <v>4.287264205356113</v>
      </c>
      <c r="P77" s="9"/>
    </row>
    <row r="78" spans="1:16">
      <c r="A78" s="12"/>
      <c r="B78" s="25">
        <v>348.32</v>
      </c>
      <c r="C78" s="39" t="s">
        <v>104</v>
      </c>
      <c r="D78" s="47">
        <v>0</v>
      </c>
      <c r="E78" s="47">
        <v>26551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26551</v>
      </c>
      <c r="O78" s="48">
        <f t="shared" si="11"/>
        <v>8.0599724362360278E-2</v>
      </c>
      <c r="P78" s="9"/>
    </row>
    <row r="79" spans="1:16">
      <c r="A79" s="12"/>
      <c r="B79" s="25">
        <v>348.41</v>
      </c>
      <c r="C79" s="39" t="s">
        <v>105</v>
      </c>
      <c r="D79" s="47">
        <v>45289</v>
      </c>
      <c r="E79" s="47">
        <v>1642550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1687839</v>
      </c>
      <c r="O79" s="48">
        <f t="shared" si="11"/>
        <v>5.1236999799646652</v>
      </c>
      <c r="P79" s="9"/>
    </row>
    <row r="80" spans="1:16">
      <c r="A80" s="12"/>
      <c r="B80" s="25">
        <v>348.42</v>
      </c>
      <c r="C80" s="39" t="s">
        <v>106</v>
      </c>
      <c r="D80" s="47">
        <v>0</v>
      </c>
      <c r="E80" s="47">
        <v>215111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215111</v>
      </c>
      <c r="O80" s="48">
        <f t="shared" si="11"/>
        <v>0.653003175297039</v>
      </c>
      <c r="P80" s="9"/>
    </row>
    <row r="81" spans="1:16">
      <c r="A81" s="12"/>
      <c r="B81" s="25">
        <v>348.48</v>
      </c>
      <c r="C81" s="39" t="s">
        <v>107</v>
      </c>
      <c r="D81" s="47">
        <v>0</v>
      </c>
      <c r="E81" s="47">
        <v>90723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90723</v>
      </c>
      <c r="O81" s="48">
        <f t="shared" si="11"/>
        <v>0.2754038941405752</v>
      </c>
      <c r="P81" s="9"/>
    </row>
    <row r="82" spans="1:16">
      <c r="A82" s="12"/>
      <c r="B82" s="25">
        <v>348.51</v>
      </c>
      <c r="C82" s="39" t="s">
        <v>161</v>
      </c>
      <c r="D82" s="47">
        <v>0</v>
      </c>
      <c r="E82" s="47">
        <v>200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200</v>
      </c>
      <c r="O82" s="48">
        <f t="shared" si="11"/>
        <v>6.0713136501344797E-4</v>
      </c>
      <c r="P82" s="9"/>
    </row>
    <row r="83" spans="1:16">
      <c r="A83" s="12"/>
      <c r="B83" s="25">
        <v>348.52</v>
      </c>
      <c r="C83" s="39" t="s">
        <v>108</v>
      </c>
      <c r="D83" s="47">
        <v>562833</v>
      </c>
      <c r="E83" s="47">
        <v>245130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807963</v>
      </c>
      <c r="O83" s="48">
        <f t="shared" si="11"/>
        <v>2.4526983953518022</v>
      </c>
      <c r="P83" s="9"/>
    </row>
    <row r="84" spans="1:16">
      <c r="A84" s="12"/>
      <c r="B84" s="25">
        <v>348.53</v>
      </c>
      <c r="C84" s="39" t="s">
        <v>109</v>
      </c>
      <c r="D84" s="47">
        <v>0</v>
      </c>
      <c r="E84" s="47">
        <v>1277628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1277628</v>
      </c>
      <c r="O84" s="48">
        <f t="shared" si="11"/>
        <v>3.8784401580970074</v>
      </c>
      <c r="P84" s="9"/>
    </row>
    <row r="85" spans="1:16">
      <c r="A85" s="12"/>
      <c r="B85" s="25">
        <v>348.71</v>
      </c>
      <c r="C85" s="39" t="s">
        <v>110</v>
      </c>
      <c r="D85" s="47">
        <v>0</v>
      </c>
      <c r="E85" s="47">
        <v>333796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333796</v>
      </c>
      <c r="O85" s="48">
        <f t="shared" si="11"/>
        <v>1.0132901055801444</v>
      </c>
      <c r="P85" s="9"/>
    </row>
    <row r="86" spans="1:16">
      <c r="A86" s="12"/>
      <c r="B86" s="25">
        <v>348.72</v>
      </c>
      <c r="C86" s="39" t="s">
        <v>111</v>
      </c>
      <c r="D86" s="47">
        <v>0</v>
      </c>
      <c r="E86" s="47">
        <v>40962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40962</v>
      </c>
      <c r="O86" s="48">
        <f t="shared" si="11"/>
        <v>0.12434657486840428</v>
      </c>
      <c r="P86" s="9"/>
    </row>
    <row r="87" spans="1:16">
      <c r="A87" s="12"/>
      <c r="B87" s="25">
        <v>349</v>
      </c>
      <c r="C87" s="20" t="s">
        <v>1</v>
      </c>
      <c r="D87" s="47">
        <v>150</v>
      </c>
      <c r="E87" s="47">
        <v>67020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67170</v>
      </c>
      <c r="O87" s="48">
        <f t="shared" si="11"/>
        <v>0.20390506893976651</v>
      </c>
      <c r="P87" s="9"/>
    </row>
    <row r="88" spans="1:16" ht="15.75">
      <c r="A88" s="29" t="s">
        <v>64</v>
      </c>
      <c r="B88" s="30"/>
      <c r="C88" s="31"/>
      <c r="D88" s="32">
        <f t="shared" ref="D88:M88" si="12">SUM(D89:D95)</f>
        <v>582460</v>
      </c>
      <c r="E88" s="32">
        <f t="shared" si="12"/>
        <v>3922105</v>
      </c>
      <c r="F88" s="32">
        <f t="shared" si="12"/>
        <v>0</v>
      </c>
      <c r="G88" s="32">
        <f t="shared" si="12"/>
        <v>0</v>
      </c>
      <c r="H88" s="32">
        <f t="shared" si="12"/>
        <v>0</v>
      </c>
      <c r="I88" s="32">
        <f t="shared" si="12"/>
        <v>0</v>
      </c>
      <c r="J88" s="32">
        <f t="shared" si="12"/>
        <v>0</v>
      </c>
      <c r="K88" s="32">
        <f t="shared" si="12"/>
        <v>0</v>
      </c>
      <c r="L88" s="32">
        <f t="shared" si="12"/>
        <v>0</v>
      </c>
      <c r="M88" s="32">
        <f t="shared" si="12"/>
        <v>0</v>
      </c>
      <c r="N88" s="32">
        <f>SUM(D88:M88)</f>
        <v>4504565</v>
      </c>
      <c r="O88" s="46">
        <f t="shared" si="11"/>
        <v>13.674313486209011</v>
      </c>
      <c r="P88" s="10"/>
    </row>
    <row r="89" spans="1:16">
      <c r="A89" s="13"/>
      <c r="B89" s="40">
        <v>351.1</v>
      </c>
      <c r="C89" s="21" t="s">
        <v>113</v>
      </c>
      <c r="D89" s="47">
        <v>276568</v>
      </c>
      <c r="E89" s="47">
        <v>1500550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1777118</v>
      </c>
      <c r="O89" s="48">
        <f t="shared" si="11"/>
        <v>5.3947203856498431</v>
      </c>
      <c r="P89" s="9"/>
    </row>
    <row r="90" spans="1:16">
      <c r="A90" s="13"/>
      <c r="B90" s="40">
        <v>351.2</v>
      </c>
      <c r="C90" s="21" t="s">
        <v>114</v>
      </c>
      <c r="D90" s="47">
        <v>0</v>
      </c>
      <c r="E90" s="47">
        <v>880254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5" si="13">SUM(D90:M90)</f>
        <v>880254</v>
      </c>
      <c r="O90" s="48">
        <f t="shared" si="11"/>
        <v>2.6721490628927382</v>
      </c>
      <c r="P90" s="9"/>
    </row>
    <row r="91" spans="1:16">
      <c r="A91" s="13"/>
      <c r="B91" s="40">
        <v>351.5</v>
      </c>
      <c r="C91" s="21" t="s">
        <v>115</v>
      </c>
      <c r="D91" s="47">
        <v>0</v>
      </c>
      <c r="E91" s="47">
        <v>852200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852200</v>
      </c>
      <c r="O91" s="48">
        <f t="shared" si="11"/>
        <v>2.5869867463223017</v>
      </c>
      <c r="P91" s="9"/>
    </row>
    <row r="92" spans="1:16">
      <c r="A92" s="13"/>
      <c r="B92" s="40">
        <v>351.9</v>
      </c>
      <c r="C92" s="21" t="s">
        <v>119</v>
      </c>
      <c r="D92" s="47">
        <v>0</v>
      </c>
      <c r="E92" s="47">
        <v>292705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292705</v>
      </c>
      <c r="O92" s="48">
        <f t="shared" si="11"/>
        <v>0.88855193098130647</v>
      </c>
      <c r="P92" s="9"/>
    </row>
    <row r="93" spans="1:16">
      <c r="A93" s="13"/>
      <c r="B93" s="40">
        <v>352</v>
      </c>
      <c r="C93" s="21" t="s">
        <v>116</v>
      </c>
      <c r="D93" s="47">
        <v>137805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137805</v>
      </c>
      <c r="O93" s="48">
        <f t="shared" si="11"/>
        <v>0.41832868877839097</v>
      </c>
      <c r="P93" s="9"/>
    </row>
    <row r="94" spans="1:16">
      <c r="A94" s="13"/>
      <c r="B94" s="40">
        <v>354</v>
      </c>
      <c r="C94" s="21" t="s">
        <v>117</v>
      </c>
      <c r="D94" s="47">
        <v>168087</v>
      </c>
      <c r="E94" s="47">
        <v>14990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183077</v>
      </c>
      <c r="O94" s="48">
        <f t="shared" si="11"/>
        <v>0.55575894456283503</v>
      </c>
      <c r="P94" s="9"/>
    </row>
    <row r="95" spans="1:16">
      <c r="A95" s="13"/>
      <c r="B95" s="40">
        <v>359</v>
      </c>
      <c r="C95" s="21" t="s">
        <v>118</v>
      </c>
      <c r="D95" s="47">
        <v>0</v>
      </c>
      <c r="E95" s="47">
        <v>381406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381406</v>
      </c>
      <c r="O95" s="48">
        <f t="shared" si="11"/>
        <v>1.1578177270215957</v>
      </c>
      <c r="P95" s="9"/>
    </row>
    <row r="96" spans="1:16" ht="15.75">
      <c r="A96" s="29" t="s">
        <v>5</v>
      </c>
      <c r="B96" s="30"/>
      <c r="C96" s="31"/>
      <c r="D96" s="32">
        <f t="shared" ref="D96:M96" si="14">SUM(D97:D107)</f>
        <v>15637616</v>
      </c>
      <c r="E96" s="32">
        <f t="shared" si="14"/>
        <v>58868939</v>
      </c>
      <c r="F96" s="32">
        <f t="shared" si="14"/>
        <v>3084379</v>
      </c>
      <c r="G96" s="32">
        <f t="shared" si="14"/>
        <v>3689270</v>
      </c>
      <c r="H96" s="32">
        <f t="shared" si="14"/>
        <v>0</v>
      </c>
      <c r="I96" s="32">
        <f t="shared" si="14"/>
        <v>11538609</v>
      </c>
      <c r="J96" s="32">
        <f t="shared" si="14"/>
        <v>828443</v>
      </c>
      <c r="K96" s="32">
        <f t="shared" si="14"/>
        <v>0</v>
      </c>
      <c r="L96" s="32">
        <f t="shared" si="14"/>
        <v>0</v>
      </c>
      <c r="M96" s="32">
        <f t="shared" si="14"/>
        <v>7020</v>
      </c>
      <c r="N96" s="32">
        <f>SUM(D96:M96)</f>
        <v>93654276</v>
      </c>
      <c r="O96" s="46">
        <f t="shared" si="11"/>
        <v>284.30224213613099</v>
      </c>
      <c r="P96" s="10"/>
    </row>
    <row r="97" spans="1:16">
      <c r="A97" s="12"/>
      <c r="B97" s="25">
        <v>361.1</v>
      </c>
      <c r="C97" s="20" t="s">
        <v>120</v>
      </c>
      <c r="D97" s="47">
        <v>3040068</v>
      </c>
      <c r="E97" s="47">
        <v>4854888</v>
      </c>
      <c r="F97" s="47">
        <v>94124</v>
      </c>
      <c r="G97" s="47">
        <v>1610137</v>
      </c>
      <c r="H97" s="47">
        <v>0</v>
      </c>
      <c r="I97" s="47">
        <v>1808178</v>
      </c>
      <c r="J97" s="47">
        <v>429408</v>
      </c>
      <c r="K97" s="47">
        <v>0</v>
      </c>
      <c r="L97" s="47">
        <v>0</v>
      </c>
      <c r="M97" s="47">
        <v>7020</v>
      </c>
      <c r="N97" s="47">
        <f>SUM(D97:M97)</f>
        <v>11843823</v>
      </c>
      <c r="O97" s="48">
        <f t="shared" si="11"/>
        <v>35.953782124838348</v>
      </c>
      <c r="P97" s="9"/>
    </row>
    <row r="98" spans="1:16">
      <c r="A98" s="12"/>
      <c r="B98" s="25">
        <v>361.3</v>
      </c>
      <c r="C98" s="20" t="s">
        <v>121</v>
      </c>
      <c r="D98" s="47">
        <v>-216460</v>
      </c>
      <c r="E98" s="47">
        <v>156131</v>
      </c>
      <c r="F98" s="47">
        <v>-5502</v>
      </c>
      <c r="G98" s="47">
        <v>214932</v>
      </c>
      <c r="H98" s="47">
        <v>0</v>
      </c>
      <c r="I98" s="47">
        <v>160057</v>
      </c>
      <c r="J98" s="47">
        <v>-16159</v>
      </c>
      <c r="K98" s="47">
        <v>0</v>
      </c>
      <c r="L98" s="47">
        <v>0</v>
      </c>
      <c r="M98" s="47">
        <v>0</v>
      </c>
      <c r="N98" s="47">
        <f t="shared" ref="N98:N107" si="15">SUM(D98:M98)</f>
        <v>292999</v>
      </c>
      <c r="O98" s="48">
        <f t="shared" si="11"/>
        <v>0.88944441408787622</v>
      </c>
      <c r="P98" s="9"/>
    </row>
    <row r="99" spans="1:16">
      <c r="A99" s="12"/>
      <c r="B99" s="25">
        <v>362</v>
      </c>
      <c r="C99" s="20" t="s">
        <v>122</v>
      </c>
      <c r="D99" s="47">
        <v>201992</v>
      </c>
      <c r="E99" s="47">
        <v>33060</v>
      </c>
      <c r="F99" s="47">
        <v>0</v>
      </c>
      <c r="G99" s="47">
        <v>0</v>
      </c>
      <c r="H99" s="47">
        <v>0</v>
      </c>
      <c r="I99" s="47">
        <v>71586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306638</v>
      </c>
      <c r="O99" s="48">
        <f t="shared" si="11"/>
        <v>0.9308477375249683</v>
      </c>
      <c r="P99" s="9"/>
    </row>
    <row r="100" spans="1:16">
      <c r="A100" s="12"/>
      <c r="B100" s="25">
        <v>363.11</v>
      </c>
      <c r="C100" s="20" t="s">
        <v>23</v>
      </c>
      <c r="D100" s="47">
        <v>0</v>
      </c>
      <c r="E100" s="47">
        <v>2124347</v>
      </c>
      <c r="F100" s="47">
        <v>1573009</v>
      </c>
      <c r="G100" s="47">
        <v>1853175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5550531</v>
      </c>
      <c r="O100" s="48">
        <f t="shared" si="11"/>
        <v>16.849507312897291</v>
      </c>
      <c r="P100" s="9"/>
    </row>
    <row r="101" spans="1:16">
      <c r="A101" s="12"/>
      <c r="B101" s="25">
        <v>363.12</v>
      </c>
      <c r="C101" s="20" t="s">
        <v>162</v>
      </c>
      <c r="D101" s="47">
        <v>0</v>
      </c>
      <c r="E101" s="47">
        <v>27894961</v>
      </c>
      <c r="F101" s="47">
        <v>0</v>
      </c>
      <c r="G101" s="47">
        <v>0</v>
      </c>
      <c r="H101" s="47">
        <v>0</v>
      </c>
      <c r="I101" s="47">
        <v>8502768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36397729</v>
      </c>
      <c r="O101" s="48">
        <f t="shared" ref="O101:O113" si="16">(N101/O$115)</f>
        <v>110.4910144557978</v>
      </c>
      <c r="P101" s="9"/>
    </row>
    <row r="102" spans="1:16">
      <c r="A102" s="12"/>
      <c r="B102" s="25">
        <v>363.22</v>
      </c>
      <c r="C102" s="20" t="s">
        <v>163</v>
      </c>
      <c r="D102" s="47">
        <v>0</v>
      </c>
      <c r="E102" s="47">
        <v>759224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759224</v>
      </c>
      <c r="O102" s="48">
        <f t="shared" si="16"/>
        <v>2.3047435173548503</v>
      </c>
      <c r="P102" s="9"/>
    </row>
    <row r="103" spans="1:16">
      <c r="A103" s="12"/>
      <c r="B103" s="25">
        <v>363.24</v>
      </c>
      <c r="C103" s="20" t="s">
        <v>164</v>
      </c>
      <c r="D103" s="47">
        <v>0</v>
      </c>
      <c r="E103" s="47">
        <v>21531997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21531997</v>
      </c>
      <c r="O103" s="48">
        <f t="shared" si="16"/>
        <v>65.363753650377333</v>
      </c>
      <c r="P103" s="9"/>
    </row>
    <row r="104" spans="1:16">
      <c r="A104" s="12"/>
      <c r="B104" s="25">
        <v>364</v>
      </c>
      <c r="C104" s="20" t="s">
        <v>123</v>
      </c>
      <c r="D104" s="47">
        <v>83939</v>
      </c>
      <c r="E104" s="47">
        <v>455056</v>
      </c>
      <c r="F104" s="47">
        <v>0</v>
      </c>
      <c r="G104" s="47">
        <v>11026</v>
      </c>
      <c r="H104" s="47">
        <v>0</v>
      </c>
      <c r="I104" s="47">
        <v>0</v>
      </c>
      <c r="J104" s="47">
        <v>426696</v>
      </c>
      <c r="K104" s="47">
        <v>0</v>
      </c>
      <c r="L104" s="47">
        <v>0</v>
      </c>
      <c r="M104" s="47">
        <v>0</v>
      </c>
      <c r="N104" s="47">
        <f t="shared" si="15"/>
        <v>976717</v>
      </c>
      <c r="O104" s="48">
        <f t="shared" si="16"/>
        <v>2.9649776272091994</v>
      </c>
      <c r="P104" s="9"/>
    </row>
    <row r="105" spans="1:16">
      <c r="A105" s="12"/>
      <c r="B105" s="25">
        <v>365</v>
      </c>
      <c r="C105" s="20" t="s">
        <v>124</v>
      </c>
      <c r="D105" s="47">
        <v>8588</v>
      </c>
      <c r="E105" s="47">
        <v>15634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24222</v>
      </c>
      <c r="O105" s="48">
        <f t="shared" si="16"/>
        <v>7.3529679616778684E-2</v>
      </c>
      <c r="P105" s="9"/>
    </row>
    <row r="106" spans="1:16">
      <c r="A106" s="12"/>
      <c r="B106" s="25">
        <v>366</v>
      </c>
      <c r="C106" s="20" t="s">
        <v>125</v>
      </c>
      <c r="D106" s="47">
        <v>106486</v>
      </c>
      <c r="E106" s="47">
        <v>19126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125612</v>
      </c>
      <c r="O106" s="48">
        <f t="shared" si="16"/>
        <v>0.38131492511034615</v>
      </c>
      <c r="P106" s="9"/>
    </row>
    <row r="107" spans="1:16">
      <c r="A107" s="12"/>
      <c r="B107" s="25">
        <v>369.9</v>
      </c>
      <c r="C107" s="20" t="s">
        <v>126</v>
      </c>
      <c r="D107" s="47">
        <v>12413003</v>
      </c>
      <c r="E107" s="47">
        <v>1024515</v>
      </c>
      <c r="F107" s="47">
        <v>1422748</v>
      </c>
      <c r="G107" s="47">
        <v>0</v>
      </c>
      <c r="H107" s="47">
        <v>0</v>
      </c>
      <c r="I107" s="47">
        <v>996020</v>
      </c>
      <c r="J107" s="47">
        <v>-11502</v>
      </c>
      <c r="K107" s="47">
        <v>0</v>
      </c>
      <c r="L107" s="47">
        <v>0</v>
      </c>
      <c r="M107" s="47">
        <v>0</v>
      </c>
      <c r="N107" s="47">
        <f t="shared" si="15"/>
        <v>15844784</v>
      </c>
      <c r="O107" s="48">
        <f t="shared" si="16"/>
        <v>48.0993266913162</v>
      </c>
      <c r="P107" s="9"/>
    </row>
    <row r="108" spans="1:16" ht="15.75">
      <c r="A108" s="29" t="s">
        <v>65</v>
      </c>
      <c r="B108" s="30"/>
      <c r="C108" s="31"/>
      <c r="D108" s="32">
        <f t="shared" ref="D108:M108" si="17">SUM(D109:D112)</f>
        <v>1714092</v>
      </c>
      <c r="E108" s="32">
        <f t="shared" si="17"/>
        <v>95020102</v>
      </c>
      <c r="F108" s="32">
        <f t="shared" si="17"/>
        <v>840172</v>
      </c>
      <c r="G108" s="32">
        <f t="shared" si="17"/>
        <v>4386005</v>
      </c>
      <c r="H108" s="32">
        <f t="shared" si="17"/>
        <v>0</v>
      </c>
      <c r="I108" s="32">
        <f t="shared" si="17"/>
        <v>468653</v>
      </c>
      <c r="J108" s="32">
        <f t="shared" si="17"/>
        <v>0</v>
      </c>
      <c r="K108" s="32">
        <f t="shared" si="17"/>
        <v>0</v>
      </c>
      <c r="L108" s="32">
        <f t="shared" si="17"/>
        <v>0</v>
      </c>
      <c r="M108" s="32">
        <f t="shared" si="17"/>
        <v>0</v>
      </c>
      <c r="N108" s="32">
        <f t="shared" ref="N108:N113" si="18">SUM(D108:M108)</f>
        <v>102429024</v>
      </c>
      <c r="O108" s="46">
        <f t="shared" si="16"/>
        <v>310.93936579057612</v>
      </c>
      <c r="P108" s="9"/>
    </row>
    <row r="109" spans="1:16">
      <c r="A109" s="12"/>
      <c r="B109" s="25">
        <v>381</v>
      </c>
      <c r="C109" s="20" t="s">
        <v>127</v>
      </c>
      <c r="D109" s="47">
        <v>1675304</v>
      </c>
      <c r="E109" s="47">
        <v>93185077</v>
      </c>
      <c r="F109" s="47">
        <v>733591</v>
      </c>
      <c r="G109" s="47">
        <v>0</v>
      </c>
      <c r="H109" s="47">
        <v>0</v>
      </c>
      <c r="I109" s="47">
        <v>20000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95613972</v>
      </c>
      <c r="O109" s="48">
        <f t="shared" si="16"/>
        <v>290.25120667358794</v>
      </c>
      <c r="P109" s="9"/>
    </row>
    <row r="110" spans="1:16">
      <c r="A110" s="12"/>
      <c r="B110" s="25">
        <v>383</v>
      </c>
      <c r="C110" s="20" t="s">
        <v>165</v>
      </c>
      <c r="D110" s="47">
        <v>38788</v>
      </c>
      <c r="E110" s="47">
        <v>1299273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1338061</v>
      </c>
      <c r="O110" s="48">
        <f t="shared" si="16"/>
        <v>4.0618940070062957</v>
      </c>
      <c r="P110" s="9"/>
    </row>
    <row r="111" spans="1:16">
      <c r="A111" s="12"/>
      <c r="B111" s="25">
        <v>384</v>
      </c>
      <c r="C111" s="20" t="s">
        <v>128</v>
      </c>
      <c r="D111" s="47">
        <v>0</v>
      </c>
      <c r="E111" s="47">
        <v>535752</v>
      </c>
      <c r="F111" s="47">
        <v>106581</v>
      </c>
      <c r="G111" s="47">
        <v>4386005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5028338</v>
      </c>
      <c r="O111" s="48">
        <f t="shared" si="16"/>
        <v>15.264308568444955</v>
      </c>
      <c r="P111" s="9"/>
    </row>
    <row r="112" spans="1:16" ht="15.75" thickBot="1">
      <c r="A112" s="12"/>
      <c r="B112" s="25">
        <v>389.4</v>
      </c>
      <c r="C112" s="20" t="s">
        <v>130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448653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448653</v>
      </c>
      <c r="O112" s="48">
        <f t="shared" si="16"/>
        <v>1.3619565415368924</v>
      </c>
      <c r="P112" s="9"/>
    </row>
    <row r="113" spans="1:119" ht="16.5" thickBot="1">
      <c r="A113" s="14" t="s">
        <v>96</v>
      </c>
      <c r="B113" s="23"/>
      <c r="C113" s="22"/>
      <c r="D113" s="15">
        <f t="shared" ref="D113:M113" si="19">SUM(D5,D12,D16,D46,D88,D96,D108)</f>
        <v>122575287</v>
      </c>
      <c r="E113" s="15">
        <f t="shared" si="19"/>
        <v>273149586</v>
      </c>
      <c r="F113" s="15">
        <f t="shared" si="19"/>
        <v>9100752</v>
      </c>
      <c r="G113" s="15">
        <f t="shared" si="19"/>
        <v>8108275</v>
      </c>
      <c r="H113" s="15">
        <f t="shared" si="19"/>
        <v>0</v>
      </c>
      <c r="I113" s="15">
        <f t="shared" si="19"/>
        <v>43454067</v>
      </c>
      <c r="J113" s="15">
        <f t="shared" si="19"/>
        <v>27137293</v>
      </c>
      <c r="K113" s="15">
        <f t="shared" si="19"/>
        <v>0</v>
      </c>
      <c r="L113" s="15">
        <f t="shared" si="19"/>
        <v>0</v>
      </c>
      <c r="M113" s="15">
        <f t="shared" si="19"/>
        <v>35447</v>
      </c>
      <c r="N113" s="15">
        <f t="shared" si="18"/>
        <v>483560707</v>
      </c>
      <c r="O113" s="38">
        <f t="shared" si="16"/>
        <v>1467.9243605388897</v>
      </c>
      <c r="P113" s="6"/>
      <c r="Q113" s="2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</row>
    <row r="114" spans="1:119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9"/>
    </row>
    <row r="115" spans="1:119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9" t="s">
        <v>166</v>
      </c>
      <c r="M115" s="49"/>
      <c r="N115" s="49"/>
      <c r="O115" s="44">
        <v>329418</v>
      </c>
    </row>
    <row r="116" spans="1:119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2"/>
    </row>
    <row r="117" spans="1:119" ht="15.75" customHeight="1" thickBot="1">
      <c r="A117" s="53" t="s">
        <v>156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</sheetData>
  <mergeCells count="10">
    <mergeCell ref="L115:N115"/>
    <mergeCell ref="A116:O116"/>
    <mergeCell ref="A117:O1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64340739</v>
      </c>
      <c r="E5" s="27">
        <f t="shared" si="0"/>
        <v>75392311</v>
      </c>
      <c r="F5" s="27">
        <f t="shared" si="0"/>
        <v>1705251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141438301</v>
      </c>
      <c r="O5" s="33">
        <f t="shared" ref="O5:O36" si="2">(N5/O$112)</f>
        <v>435.16397608784609</v>
      </c>
      <c r="P5" s="6"/>
    </row>
    <row r="6" spans="1:133">
      <c r="A6" s="12"/>
      <c r="B6" s="25">
        <v>311</v>
      </c>
      <c r="C6" s="20" t="s">
        <v>3</v>
      </c>
      <c r="D6" s="47">
        <v>61659195</v>
      </c>
      <c r="E6" s="47">
        <v>62081401</v>
      </c>
      <c r="F6" s="47">
        <v>1705251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125445847</v>
      </c>
      <c r="O6" s="48">
        <f t="shared" si="2"/>
        <v>385.95990745270336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1119633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1119633</v>
      </c>
      <c r="O7" s="48">
        <f t="shared" si="2"/>
        <v>3.4447808308950445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2453913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2453913</v>
      </c>
      <c r="O8" s="48">
        <f t="shared" si="2"/>
        <v>7.54996723308812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9511140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9511140</v>
      </c>
      <c r="O9" s="48">
        <f t="shared" si="2"/>
        <v>29.262975235598713</v>
      </c>
      <c r="P9" s="9"/>
    </row>
    <row r="10" spans="1:133">
      <c r="A10" s="12"/>
      <c r="B10" s="25">
        <v>315</v>
      </c>
      <c r="C10" s="20" t="s">
        <v>170</v>
      </c>
      <c r="D10" s="47">
        <v>2681544</v>
      </c>
      <c r="E10" s="47">
        <v>226224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2907768</v>
      </c>
      <c r="O10" s="48">
        <f t="shared" si="2"/>
        <v>8.9463453355608689</v>
      </c>
      <c r="P10" s="9"/>
    </row>
    <row r="11" spans="1:133" ht="15.75">
      <c r="A11" s="29" t="s">
        <v>229</v>
      </c>
      <c r="B11" s="30"/>
      <c r="C11" s="31"/>
      <c r="D11" s="32">
        <f t="shared" ref="D11:M11" si="3">SUM(D12:D15)</f>
        <v>2745</v>
      </c>
      <c r="E11" s="32">
        <f t="shared" si="3"/>
        <v>5185631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1424870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6613246</v>
      </c>
      <c r="O11" s="46">
        <f t="shared" si="2"/>
        <v>20.347009288573425</v>
      </c>
      <c r="P11" s="10"/>
    </row>
    <row r="12" spans="1:133">
      <c r="A12" s="12"/>
      <c r="B12" s="25">
        <v>313.7</v>
      </c>
      <c r="C12" s="20" t="s">
        <v>18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1424870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1424870</v>
      </c>
      <c r="O12" s="48">
        <f t="shared" si="2"/>
        <v>4.3839051390209312</v>
      </c>
      <c r="P12" s="9"/>
    </row>
    <row r="13" spans="1:133">
      <c r="A13" s="12"/>
      <c r="B13" s="25">
        <v>321</v>
      </c>
      <c r="C13" s="20" t="s">
        <v>230</v>
      </c>
      <c r="D13" s="47">
        <v>2745</v>
      </c>
      <c r="E13" s="47">
        <v>219975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222720</v>
      </c>
      <c r="O13" s="48">
        <f t="shared" si="2"/>
        <v>0.68524381351473584</v>
      </c>
      <c r="P13" s="9"/>
    </row>
    <row r="14" spans="1:133">
      <c r="A14" s="12"/>
      <c r="B14" s="25">
        <v>322</v>
      </c>
      <c r="C14" s="20" t="s">
        <v>0</v>
      </c>
      <c r="D14" s="47">
        <v>0</v>
      </c>
      <c r="E14" s="47">
        <v>4688995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4688995</v>
      </c>
      <c r="O14" s="48">
        <f t="shared" si="2"/>
        <v>14.426655959732081</v>
      </c>
      <c r="P14" s="9"/>
    </row>
    <row r="15" spans="1:133">
      <c r="A15" s="12"/>
      <c r="B15" s="25">
        <v>329</v>
      </c>
      <c r="C15" s="20" t="s">
        <v>231</v>
      </c>
      <c r="D15" s="47">
        <v>0</v>
      </c>
      <c r="E15" s="47">
        <v>276661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276661</v>
      </c>
      <c r="O15" s="48">
        <f t="shared" si="2"/>
        <v>0.8512043763056768</v>
      </c>
      <c r="P15" s="9"/>
    </row>
    <row r="16" spans="1:133" ht="15.75">
      <c r="A16" s="29" t="s">
        <v>27</v>
      </c>
      <c r="B16" s="30"/>
      <c r="C16" s="31"/>
      <c r="D16" s="32">
        <f t="shared" ref="D16:M16" si="4">SUM(D17:D44)</f>
        <v>30058677</v>
      </c>
      <c r="E16" s="32">
        <f t="shared" si="4"/>
        <v>15165932</v>
      </c>
      <c r="F16" s="32">
        <f t="shared" si="4"/>
        <v>3449827</v>
      </c>
      <c r="G16" s="32">
        <f t="shared" si="4"/>
        <v>0</v>
      </c>
      <c r="H16" s="32">
        <f t="shared" si="4"/>
        <v>0</v>
      </c>
      <c r="I16" s="32">
        <f t="shared" si="4"/>
        <v>30056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1"/>
        <v>48704492</v>
      </c>
      <c r="O16" s="46">
        <f t="shared" si="2"/>
        <v>149.84937065992253</v>
      </c>
      <c r="P16" s="10"/>
    </row>
    <row r="17" spans="1:16">
      <c r="A17" s="12"/>
      <c r="B17" s="25">
        <v>331.2</v>
      </c>
      <c r="C17" s="20" t="s">
        <v>26</v>
      </c>
      <c r="D17" s="47">
        <v>463138</v>
      </c>
      <c r="E17" s="47">
        <v>1007340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1470478</v>
      </c>
      <c r="O17" s="48">
        <f t="shared" si="2"/>
        <v>4.5242275162065457</v>
      </c>
      <c r="P17" s="9"/>
    </row>
    <row r="18" spans="1:16">
      <c r="A18" s="12"/>
      <c r="B18" s="25">
        <v>331.5</v>
      </c>
      <c r="C18" s="20" t="s">
        <v>28</v>
      </c>
      <c r="D18" s="47">
        <v>2000780</v>
      </c>
      <c r="E18" s="47">
        <v>426682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2427462</v>
      </c>
      <c r="O18" s="48">
        <f t="shared" si="2"/>
        <v>7.4685853001172227</v>
      </c>
      <c r="P18" s="9"/>
    </row>
    <row r="19" spans="1:16">
      <c r="A19" s="12"/>
      <c r="B19" s="25">
        <v>331.69</v>
      </c>
      <c r="C19" s="20" t="s">
        <v>33</v>
      </c>
      <c r="D19" s="47">
        <v>0</v>
      </c>
      <c r="E19" s="47">
        <v>319948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319948</v>
      </c>
      <c r="O19" s="48">
        <f t="shared" si="2"/>
        <v>0.98438572039517203</v>
      </c>
      <c r="P19" s="9"/>
    </row>
    <row r="20" spans="1:16">
      <c r="A20" s="12"/>
      <c r="B20" s="25">
        <v>331.7</v>
      </c>
      <c r="C20" s="20" t="s">
        <v>29</v>
      </c>
      <c r="D20" s="47">
        <v>318385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318385</v>
      </c>
      <c r="O20" s="48">
        <f t="shared" si="2"/>
        <v>0.97957682994741913</v>
      </c>
      <c r="P20" s="9"/>
    </row>
    <row r="21" spans="1:16">
      <c r="A21" s="12"/>
      <c r="B21" s="25">
        <v>333</v>
      </c>
      <c r="C21" s="20" t="s">
        <v>4</v>
      </c>
      <c r="D21" s="47">
        <v>115056</v>
      </c>
      <c r="E21" s="47">
        <v>446425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561481</v>
      </c>
      <c r="O21" s="48">
        <f t="shared" si="2"/>
        <v>1.7275115914873718</v>
      </c>
      <c r="P21" s="9"/>
    </row>
    <row r="22" spans="1:16">
      <c r="A22" s="12"/>
      <c r="B22" s="25">
        <v>334.1</v>
      </c>
      <c r="C22" s="20" t="s">
        <v>232</v>
      </c>
      <c r="D22" s="47">
        <v>12500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12500</v>
      </c>
      <c r="O22" s="48">
        <f t="shared" si="2"/>
        <v>3.8458816760660014E-2</v>
      </c>
      <c r="P22" s="9"/>
    </row>
    <row r="23" spans="1:16">
      <c r="A23" s="12"/>
      <c r="B23" s="25">
        <v>334.2</v>
      </c>
      <c r="C23" s="20" t="s">
        <v>30</v>
      </c>
      <c r="D23" s="47">
        <v>102959</v>
      </c>
      <c r="E23" s="47">
        <v>223163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326122</v>
      </c>
      <c r="O23" s="48">
        <f t="shared" si="2"/>
        <v>1.0033812991695972</v>
      </c>
      <c r="P23" s="9"/>
    </row>
    <row r="24" spans="1:16">
      <c r="A24" s="12"/>
      <c r="B24" s="25">
        <v>334.39</v>
      </c>
      <c r="C24" s="20" t="s">
        <v>36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23000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9" si="6">SUM(D24:M24)</f>
        <v>23000</v>
      </c>
      <c r="O24" s="48">
        <f t="shared" si="2"/>
        <v>7.0764222839614421E-2</v>
      </c>
      <c r="P24" s="9"/>
    </row>
    <row r="25" spans="1:16">
      <c r="A25" s="12"/>
      <c r="B25" s="25">
        <v>334.49</v>
      </c>
      <c r="C25" s="20" t="s">
        <v>38</v>
      </c>
      <c r="D25" s="47">
        <v>0</v>
      </c>
      <c r="E25" s="47">
        <v>983324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983324</v>
      </c>
      <c r="O25" s="48">
        <f t="shared" si="2"/>
        <v>3.02539820258874</v>
      </c>
      <c r="P25" s="9"/>
    </row>
    <row r="26" spans="1:16">
      <c r="A26" s="12"/>
      <c r="B26" s="25">
        <v>334.7</v>
      </c>
      <c r="C26" s="20" t="s">
        <v>40</v>
      </c>
      <c r="D26" s="47">
        <v>709423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709423</v>
      </c>
      <c r="O26" s="48">
        <f t="shared" si="2"/>
        <v>2.1826855330238168</v>
      </c>
      <c r="P26" s="9"/>
    </row>
    <row r="27" spans="1:16">
      <c r="A27" s="12"/>
      <c r="B27" s="25">
        <v>335.12</v>
      </c>
      <c r="C27" s="20" t="s">
        <v>41</v>
      </c>
      <c r="D27" s="47">
        <v>7517366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7517366</v>
      </c>
      <c r="O27" s="48">
        <f t="shared" si="2"/>
        <v>23.128720121345257</v>
      </c>
      <c r="P27" s="9"/>
    </row>
    <row r="28" spans="1:16">
      <c r="A28" s="12"/>
      <c r="B28" s="25">
        <v>335.13</v>
      </c>
      <c r="C28" s="20" t="s">
        <v>42</v>
      </c>
      <c r="D28" s="47">
        <v>72665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72665</v>
      </c>
      <c r="O28" s="48">
        <f t="shared" si="2"/>
        <v>0.2235687935930688</v>
      </c>
      <c r="P28" s="9"/>
    </row>
    <row r="29" spans="1:16">
      <c r="A29" s="12"/>
      <c r="B29" s="25">
        <v>335.14</v>
      </c>
      <c r="C29" s="20" t="s">
        <v>43</v>
      </c>
      <c r="D29" s="47">
        <v>268429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268429</v>
      </c>
      <c r="O29" s="48">
        <f t="shared" si="2"/>
        <v>0.82587693793977657</v>
      </c>
      <c r="P29" s="9"/>
    </row>
    <row r="30" spans="1:16">
      <c r="A30" s="12"/>
      <c r="B30" s="25">
        <v>335.15</v>
      </c>
      <c r="C30" s="20" t="s">
        <v>44</v>
      </c>
      <c r="D30" s="47">
        <v>92921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92921</v>
      </c>
      <c r="O30" s="48">
        <f t="shared" si="2"/>
        <v>0.28589053697738315</v>
      </c>
      <c r="P30" s="9"/>
    </row>
    <row r="31" spans="1:16">
      <c r="A31" s="12"/>
      <c r="B31" s="25">
        <v>335.16</v>
      </c>
      <c r="C31" s="20" t="s">
        <v>45</v>
      </c>
      <c r="D31" s="47">
        <v>446500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446500</v>
      </c>
      <c r="O31" s="48">
        <f t="shared" si="2"/>
        <v>1.3737489346907756</v>
      </c>
      <c r="P31" s="9"/>
    </row>
    <row r="32" spans="1:16">
      <c r="A32" s="12"/>
      <c r="B32" s="25">
        <v>335.18</v>
      </c>
      <c r="C32" s="20" t="s">
        <v>47</v>
      </c>
      <c r="D32" s="47">
        <v>17154473</v>
      </c>
      <c r="E32" s="47">
        <v>0</v>
      </c>
      <c r="F32" s="47">
        <v>3449827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20604300</v>
      </c>
      <c r="O32" s="48">
        <f t="shared" si="2"/>
        <v>63.393359854533372</v>
      </c>
      <c r="P32" s="9"/>
    </row>
    <row r="33" spans="1:16">
      <c r="A33" s="12"/>
      <c r="B33" s="25">
        <v>335.21</v>
      </c>
      <c r="C33" s="20" t="s">
        <v>48</v>
      </c>
      <c r="D33" s="47">
        <v>0</v>
      </c>
      <c r="E33" s="47">
        <v>27341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27341</v>
      </c>
      <c r="O33" s="48">
        <f t="shared" si="2"/>
        <v>8.4120200724256439E-2</v>
      </c>
      <c r="P33" s="9"/>
    </row>
    <row r="34" spans="1:16">
      <c r="A34" s="12"/>
      <c r="B34" s="25">
        <v>335.22</v>
      </c>
      <c r="C34" s="20" t="s">
        <v>160</v>
      </c>
      <c r="D34" s="47">
        <v>0</v>
      </c>
      <c r="E34" s="47">
        <v>762982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762982</v>
      </c>
      <c r="O34" s="48">
        <f t="shared" si="2"/>
        <v>2.3474707943745519</v>
      </c>
      <c r="P34" s="9"/>
    </row>
    <row r="35" spans="1:16">
      <c r="A35" s="12"/>
      <c r="B35" s="25">
        <v>335.39</v>
      </c>
      <c r="C35" s="20" t="s">
        <v>233</v>
      </c>
      <c r="D35" s="47">
        <v>91200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91200</v>
      </c>
      <c r="O35" s="48">
        <f t="shared" si="2"/>
        <v>0.28059552708577545</v>
      </c>
      <c r="P35" s="9"/>
    </row>
    <row r="36" spans="1:16">
      <c r="A36" s="12"/>
      <c r="B36" s="25">
        <v>335.49</v>
      </c>
      <c r="C36" s="20" t="s">
        <v>49</v>
      </c>
      <c r="D36" s="47">
        <v>0</v>
      </c>
      <c r="E36" s="47">
        <v>6736006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6736006</v>
      </c>
      <c r="O36" s="48">
        <f t="shared" si="2"/>
        <v>20.724705636216513</v>
      </c>
      <c r="P36" s="9"/>
    </row>
    <row r="37" spans="1:16">
      <c r="A37" s="12"/>
      <c r="B37" s="25">
        <v>335.5</v>
      </c>
      <c r="C37" s="20" t="s">
        <v>50</v>
      </c>
      <c r="D37" s="47">
        <v>0</v>
      </c>
      <c r="E37" s="47">
        <v>1786705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1786705</v>
      </c>
      <c r="O37" s="48">
        <f t="shared" ref="O37:O68" si="7">(N37/O$112)</f>
        <v>5.4971648160284046</v>
      </c>
      <c r="P37" s="9"/>
    </row>
    <row r="38" spans="1:16">
      <c r="A38" s="12"/>
      <c r="B38" s="25">
        <v>335.69</v>
      </c>
      <c r="C38" s="20" t="s">
        <v>51</v>
      </c>
      <c r="D38" s="47">
        <v>12022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12022</v>
      </c>
      <c r="O38" s="48">
        <f t="shared" si="7"/>
        <v>3.6988151607732375E-2</v>
      </c>
      <c r="P38" s="9"/>
    </row>
    <row r="39" spans="1:16">
      <c r="A39" s="12"/>
      <c r="B39" s="25">
        <v>335.7</v>
      </c>
      <c r="C39" s="20" t="s">
        <v>52</v>
      </c>
      <c r="D39" s="47">
        <v>46748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46748</v>
      </c>
      <c r="O39" s="48">
        <f t="shared" si="7"/>
        <v>0.14382982127418675</v>
      </c>
      <c r="P39" s="9"/>
    </row>
    <row r="40" spans="1:16">
      <c r="A40" s="12"/>
      <c r="B40" s="25">
        <v>337.2</v>
      </c>
      <c r="C40" s="20" t="s">
        <v>54</v>
      </c>
      <c r="D40" s="47">
        <v>55118</v>
      </c>
      <c r="E40" s="47">
        <v>1157474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46" si="8">SUM(D40:M40)</f>
        <v>1212592</v>
      </c>
      <c r="O40" s="48">
        <f t="shared" si="7"/>
        <v>3.73078828267538</v>
      </c>
      <c r="P40" s="9"/>
    </row>
    <row r="41" spans="1:16">
      <c r="A41" s="12"/>
      <c r="B41" s="25">
        <v>337.3</v>
      </c>
      <c r="C41" s="20" t="s">
        <v>55</v>
      </c>
      <c r="D41" s="47">
        <v>67500</v>
      </c>
      <c r="E41" s="47">
        <v>0</v>
      </c>
      <c r="F41" s="47">
        <v>0</v>
      </c>
      <c r="G41" s="47">
        <v>0</v>
      </c>
      <c r="H41" s="47">
        <v>0</v>
      </c>
      <c r="I41" s="47">
        <v>7056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74556</v>
      </c>
      <c r="O41" s="48">
        <f t="shared" si="7"/>
        <v>0.22938684339262144</v>
      </c>
      <c r="P41" s="9"/>
    </row>
    <row r="42" spans="1:16">
      <c r="A42" s="12"/>
      <c r="B42" s="25">
        <v>337.4</v>
      </c>
      <c r="C42" s="20" t="s">
        <v>56</v>
      </c>
      <c r="D42" s="47">
        <v>11494</v>
      </c>
      <c r="E42" s="47">
        <v>1144171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1155665</v>
      </c>
      <c r="O42" s="48">
        <f t="shared" si="7"/>
        <v>3.5556406777366525</v>
      </c>
      <c r="P42" s="9"/>
    </row>
    <row r="43" spans="1:16">
      <c r="A43" s="12"/>
      <c r="B43" s="25">
        <v>337.5</v>
      </c>
      <c r="C43" s="20" t="s">
        <v>57</v>
      </c>
      <c r="D43" s="47">
        <v>0</v>
      </c>
      <c r="E43" s="47">
        <v>79188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79188</v>
      </c>
      <c r="O43" s="48">
        <f t="shared" si="7"/>
        <v>0.24363814253145161</v>
      </c>
      <c r="P43" s="9"/>
    </row>
    <row r="44" spans="1:16">
      <c r="A44" s="12"/>
      <c r="B44" s="25">
        <v>337.7</v>
      </c>
      <c r="C44" s="20" t="s">
        <v>58</v>
      </c>
      <c r="D44" s="47">
        <v>500000</v>
      </c>
      <c r="E44" s="47">
        <v>65183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565183</v>
      </c>
      <c r="O44" s="48">
        <f t="shared" si="7"/>
        <v>1.7389015546592088</v>
      </c>
      <c r="P44" s="9"/>
    </row>
    <row r="45" spans="1:16" ht="15.75">
      <c r="A45" s="29" t="s">
        <v>63</v>
      </c>
      <c r="B45" s="30"/>
      <c r="C45" s="31"/>
      <c r="D45" s="32">
        <f t="shared" ref="D45:M45" si="9">SUM(D46:D85)</f>
        <v>11109499</v>
      </c>
      <c r="E45" s="32">
        <f t="shared" si="9"/>
        <v>14795826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23208100</v>
      </c>
      <c r="J45" s="32">
        <f t="shared" si="9"/>
        <v>25433545</v>
      </c>
      <c r="K45" s="32">
        <f t="shared" si="9"/>
        <v>0</v>
      </c>
      <c r="L45" s="32">
        <f t="shared" si="9"/>
        <v>0</v>
      </c>
      <c r="M45" s="32">
        <f t="shared" si="9"/>
        <v>24560</v>
      </c>
      <c r="N45" s="32">
        <f t="shared" si="8"/>
        <v>74571530</v>
      </c>
      <c r="O45" s="46">
        <f t="shared" si="7"/>
        <v>229.4346246265649</v>
      </c>
      <c r="P45" s="10"/>
    </row>
    <row r="46" spans="1:16">
      <c r="A46" s="12"/>
      <c r="B46" s="25">
        <v>341.1</v>
      </c>
      <c r="C46" s="20" t="s">
        <v>66</v>
      </c>
      <c r="D46" s="47">
        <v>904330</v>
      </c>
      <c r="E46" s="47">
        <v>2545869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3450199</v>
      </c>
      <c r="O46" s="48">
        <f t="shared" si="7"/>
        <v>10.615245690304993</v>
      </c>
      <c r="P46" s="9"/>
    </row>
    <row r="47" spans="1:16">
      <c r="A47" s="12"/>
      <c r="B47" s="25">
        <v>341.2</v>
      </c>
      <c r="C47" s="20" t="s">
        <v>68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25433545</v>
      </c>
      <c r="K47" s="47">
        <v>0</v>
      </c>
      <c r="L47" s="47">
        <v>0</v>
      </c>
      <c r="M47" s="47">
        <v>0</v>
      </c>
      <c r="N47" s="47">
        <f t="shared" ref="N47:N85" si="10">SUM(D47:M47)</f>
        <v>25433545</v>
      </c>
      <c r="O47" s="48">
        <f t="shared" si="7"/>
        <v>78.25152373832006</v>
      </c>
      <c r="P47" s="9"/>
    </row>
    <row r="48" spans="1:16">
      <c r="A48" s="12"/>
      <c r="B48" s="25">
        <v>341.51</v>
      </c>
      <c r="C48" s="20" t="s">
        <v>69</v>
      </c>
      <c r="D48" s="47">
        <v>4806068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4806068</v>
      </c>
      <c r="O48" s="48">
        <f t="shared" si="7"/>
        <v>14.78685508410174</v>
      </c>
      <c r="P48" s="9"/>
    </row>
    <row r="49" spans="1:16">
      <c r="A49" s="12"/>
      <c r="B49" s="25">
        <v>341.53</v>
      </c>
      <c r="C49" s="20" t="s">
        <v>70</v>
      </c>
      <c r="D49" s="47">
        <v>1407957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1407957</v>
      </c>
      <c r="O49" s="48">
        <f t="shared" si="7"/>
        <v>4.3318688215910877</v>
      </c>
      <c r="P49" s="9"/>
    </row>
    <row r="50" spans="1:16">
      <c r="A50" s="12"/>
      <c r="B50" s="25">
        <v>341.55</v>
      </c>
      <c r="C50" s="20" t="s">
        <v>71</v>
      </c>
      <c r="D50" s="47">
        <v>343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343</v>
      </c>
      <c r="O50" s="48">
        <f t="shared" si="7"/>
        <v>1.0553099319125109E-3</v>
      </c>
      <c r="P50" s="9"/>
    </row>
    <row r="51" spans="1:16">
      <c r="A51" s="12"/>
      <c r="B51" s="25">
        <v>341.56</v>
      </c>
      <c r="C51" s="20" t="s">
        <v>72</v>
      </c>
      <c r="D51" s="47">
        <v>0</v>
      </c>
      <c r="E51" s="47">
        <v>925069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925069</v>
      </c>
      <c r="O51" s="48">
        <f t="shared" si="7"/>
        <v>2.8461647329573601</v>
      </c>
      <c r="P51" s="9"/>
    </row>
    <row r="52" spans="1:16">
      <c r="A52" s="12"/>
      <c r="B52" s="25">
        <v>341.9</v>
      </c>
      <c r="C52" s="20" t="s">
        <v>73</v>
      </c>
      <c r="D52" s="47">
        <v>1209866</v>
      </c>
      <c r="E52" s="47">
        <v>1166856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2376722</v>
      </c>
      <c r="O52" s="48">
        <f t="shared" si="7"/>
        <v>7.312473271122351</v>
      </c>
      <c r="P52" s="9"/>
    </row>
    <row r="53" spans="1:16">
      <c r="A53" s="12"/>
      <c r="B53" s="25">
        <v>342.1</v>
      </c>
      <c r="C53" s="20" t="s">
        <v>74</v>
      </c>
      <c r="D53" s="47">
        <v>0</v>
      </c>
      <c r="E53" s="47">
        <v>410504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410504</v>
      </c>
      <c r="O53" s="48">
        <f t="shared" si="7"/>
        <v>1.2629998492414383</v>
      </c>
      <c r="P53" s="9"/>
    </row>
    <row r="54" spans="1:16">
      <c r="A54" s="12"/>
      <c r="B54" s="25">
        <v>342.2</v>
      </c>
      <c r="C54" s="20" t="s">
        <v>75</v>
      </c>
      <c r="D54" s="47">
        <v>0</v>
      </c>
      <c r="E54" s="47">
        <v>10726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10726</v>
      </c>
      <c r="O54" s="48">
        <f t="shared" si="7"/>
        <v>3.3000741485987146E-2</v>
      </c>
      <c r="P54" s="9"/>
    </row>
    <row r="55" spans="1:16">
      <c r="A55" s="12"/>
      <c r="B55" s="25">
        <v>342.3</v>
      </c>
      <c r="C55" s="20" t="s">
        <v>76</v>
      </c>
      <c r="D55" s="47">
        <v>919811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919811</v>
      </c>
      <c r="O55" s="48">
        <f t="shared" si="7"/>
        <v>2.8299874162751557</v>
      </c>
      <c r="P55" s="9"/>
    </row>
    <row r="56" spans="1:16">
      <c r="A56" s="12"/>
      <c r="B56" s="25">
        <v>342.4</v>
      </c>
      <c r="C56" s="20" t="s">
        <v>77</v>
      </c>
      <c r="D56" s="47">
        <v>0</v>
      </c>
      <c r="E56" s="47">
        <v>1016081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1016081</v>
      </c>
      <c r="O56" s="48">
        <f t="shared" si="7"/>
        <v>3.126181839439055</v>
      </c>
      <c r="P56" s="9"/>
    </row>
    <row r="57" spans="1:16">
      <c r="A57" s="12"/>
      <c r="B57" s="25">
        <v>342.5</v>
      </c>
      <c r="C57" s="20" t="s">
        <v>78</v>
      </c>
      <c r="D57" s="47">
        <v>0</v>
      </c>
      <c r="E57" s="47">
        <v>3775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3775</v>
      </c>
      <c r="O57" s="48">
        <f t="shared" si="7"/>
        <v>1.1614562661719325E-2</v>
      </c>
      <c r="P57" s="9"/>
    </row>
    <row r="58" spans="1:16">
      <c r="A58" s="12"/>
      <c r="B58" s="25">
        <v>342.9</v>
      </c>
      <c r="C58" s="20" t="s">
        <v>80</v>
      </c>
      <c r="D58" s="47">
        <v>789</v>
      </c>
      <c r="E58" s="47">
        <v>1837630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1838419</v>
      </c>
      <c r="O58" s="48">
        <f t="shared" si="7"/>
        <v>5.6562735560252655</v>
      </c>
      <c r="P58" s="9"/>
    </row>
    <row r="59" spans="1:16">
      <c r="A59" s="12"/>
      <c r="B59" s="25">
        <v>343.3</v>
      </c>
      <c r="C59" s="20" t="s">
        <v>81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10043110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10043110</v>
      </c>
      <c r="O59" s="48">
        <f t="shared" si="7"/>
        <v>30.899690175772175</v>
      </c>
      <c r="P59" s="9"/>
    </row>
    <row r="60" spans="1:16">
      <c r="A60" s="12"/>
      <c r="B60" s="25">
        <v>343.4</v>
      </c>
      <c r="C60" s="20" t="s">
        <v>82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4462844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4462844</v>
      </c>
      <c r="O60" s="48">
        <f t="shared" si="7"/>
        <v>13.730855970192879</v>
      </c>
      <c r="P60" s="9"/>
    </row>
    <row r="61" spans="1:16">
      <c r="A61" s="12"/>
      <c r="B61" s="25">
        <v>343.5</v>
      </c>
      <c r="C61" s="20" t="s">
        <v>83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8691596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8691596</v>
      </c>
      <c r="O61" s="48">
        <f t="shared" si="7"/>
        <v>26.741479833734843</v>
      </c>
      <c r="P61" s="9"/>
    </row>
    <row r="62" spans="1:16">
      <c r="A62" s="12"/>
      <c r="B62" s="25">
        <v>343.6</v>
      </c>
      <c r="C62" s="20" t="s">
        <v>84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10550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10550</v>
      </c>
      <c r="O62" s="48">
        <f t="shared" si="7"/>
        <v>3.245924134599705E-2</v>
      </c>
      <c r="P62" s="9"/>
    </row>
    <row r="63" spans="1:16">
      <c r="A63" s="12"/>
      <c r="B63" s="25">
        <v>344.1</v>
      </c>
      <c r="C63" s="20" t="s">
        <v>85</v>
      </c>
      <c r="D63" s="47">
        <v>0</v>
      </c>
      <c r="E63" s="47">
        <v>673078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673078</v>
      </c>
      <c r="O63" s="48">
        <f t="shared" si="7"/>
        <v>2.0708626774105219</v>
      </c>
      <c r="P63" s="9"/>
    </row>
    <row r="64" spans="1:16">
      <c r="A64" s="12"/>
      <c r="B64" s="25">
        <v>344.9</v>
      </c>
      <c r="C64" s="20" t="s">
        <v>86</v>
      </c>
      <c r="D64" s="47">
        <v>0</v>
      </c>
      <c r="E64" s="47">
        <v>100338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100338</v>
      </c>
      <c r="O64" s="48">
        <f t="shared" si="7"/>
        <v>0.30871046049048839</v>
      </c>
      <c r="P64" s="9"/>
    </row>
    <row r="65" spans="1:16">
      <c r="A65" s="12"/>
      <c r="B65" s="25">
        <v>345.1</v>
      </c>
      <c r="C65" s="20" t="s">
        <v>87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24560</v>
      </c>
      <c r="N65" s="47">
        <f t="shared" si="10"/>
        <v>24560</v>
      </c>
      <c r="O65" s="48">
        <f t="shared" si="7"/>
        <v>7.5563883171344798E-2</v>
      </c>
      <c r="P65" s="9"/>
    </row>
    <row r="66" spans="1:16">
      <c r="A66" s="12"/>
      <c r="B66" s="25">
        <v>346.4</v>
      </c>
      <c r="C66" s="20" t="s">
        <v>88</v>
      </c>
      <c r="D66" s="47">
        <v>437165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437165</v>
      </c>
      <c r="O66" s="48">
        <f t="shared" si="7"/>
        <v>1.3450278903339148</v>
      </c>
      <c r="P66" s="9"/>
    </row>
    <row r="67" spans="1:16">
      <c r="A67" s="12"/>
      <c r="B67" s="25">
        <v>347.1</v>
      </c>
      <c r="C67" s="20" t="s">
        <v>89</v>
      </c>
      <c r="D67" s="47">
        <v>2224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2224</v>
      </c>
      <c r="O67" s="48">
        <f t="shared" si="7"/>
        <v>6.8425926780566297E-3</v>
      </c>
      <c r="P67" s="9"/>
    </row>
    <row r="68" spans="1:16">
      <c r="A68" s="12"/>
      <c r="B68" s="25">
        <v>347.2</v>
      </c>
      <c r="C68" s="20" t="s">
        <v>90</v>
      </c>
      <c r="D68" s="47">
        <v>387854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387854</v>
      </c>
      <c r="O68" s="48">
        <f t="shared" si="7"/>
        <v>1.1933124732711224</v>
      </c>
      <c r="P68" s="9"/>
    </row>
    <row r="69" spans="1:16">
      <c r="A69" s="12"/>
      <c r="B69" s="25">
        <v>347.5</v>
      </c>
      <c r="C69" s="20" t="s">
        <v>91</v>
      </c>
      <c r="D69" s="47">
        <v>193246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193246</v>
      </c>
      <c r="O69" s="48">
        <f t="shared" ref="O69:O100" si="11">(N69/O$112)</f>
        <v>0.59456100029844039</v>
      </c>
      <c r="P69" s="9"/>
    </row>
    <row r="70" spans="1:16">
      <c r="A70" s="12"/>
      <c r="B70" s="25">
        <v>348.11</v>
      </c>
      <c r="C70" s="39" t="s">
        <v>97</v>
      </c>
      <c r="D70" s="47">
        <v>0</v>
      </c>
      <c r="E70" s="47">
        <v>8488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8488</v>
      </c>
      <c r="O70" s="48">
        <f t="shared" si="11"/>
        <v>2.6115074933158577E-2</v>
      </c>
      <c r="P70" s="9"/>
    </row>
    <row r="71" spans="1:16">
      <c r="A71" s="12"/>
      <c r="B71" s="25">
        <v>348.12</v>
      </c>
      <c r="C71" s="39" t="s">
        <v>98</v>
      </c>
      <c r="D71" s="47">
        <v>0</v>
      </c>
      <c r="E71" s="47">
        <v>86063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86063</v>
      </c>
      <c r="O71" s="48">
        <f t="shared" si="11"/>
        <v>0.26479049174981462</v>
      </c>
      <c r="P71" s="9"/>
    </row>
    <row r="72" spans="1:16">
      <c r="A72" s="12"/>
      <c r="B72" s="25">
        <v>348.13</v>
      </c>
      <c r="C72" s="39" t="s">
        <v>99</v>
      </c>
      <c r="D72" s="47">
        <v>0</v>
      </c>
      <c r="E72" s="47">
        <v>606941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606941</v>
      </c>
      <c r="O72" s="48">
        <f t="shared" si="11"/>
        <v>1.8673786162825401</v>
      </c>
      <c r="P72" s="9"/>
    </row>
    <row r="73" spans="1:16">
      <c r="A73" s="12"/>
      <c r="B73" s="25">
        <v>348.22</v>
      </c>
      <c r="C73" s="39" t="s">
        <v>101</v>
      </c>
      <c r="D73" s="47">
        <v>0</v>
      </c>
      <c r="E73" s="47">
        <v>88835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88835</v>
      </c>
      <c r="O73" s="48">
        <f t="shared" si="11"/>
        <v>0.2733191189546586</v>
      </c>
      <c r="P73" s="9"/>
    </row>
    <row r="74" spans="1:16">
      <c r="A74" s="12"/>
      <c r="B74" s="25">
        <v>348.23</v>
      </c>
      <c r="C74" s="39" t="s">
        <v>102</v>
      </c>
      <c r="D74" s="47">
        <v>113461</v>
      </c>
      <c r="E74" s="47">
        <v>424760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538221</v>
      </c>
      <c r="O74" s="48">
        <f t="shared" si="11"/>
        <v>1.6559474252591355</v>
      </c>
      <c r="P74" s="9"/>
    </row>
    <row r="75" spans="1:16">
      <c r="A75" s="12"/>
      <c r="B75" s="25">
        <v>348.31</v>
      </c>
      <c r="C75" s="39" t="s">
        <v>103</v>
      </c>
      <c r="D75" s="47">
        <v>0</v>
      </c>
      <c r="E75" s="47">
        <v>1239492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1239492</v>
      </c>
      <c r="O75" s="48">
        <f t="shared" si="11"/>
        <v>3.8135516563443201</v>
      </c>
      <c r="P75" s="9"/>
    </row>
    <row r="76" spans="1:16">
      <c r="A76" s="12"/>
      <c r="B76" s="25">
        <v>348.32</v>
      </c>
      <c r="C76" s="39" t="s">
        <v>104</v>
      </c>
      <c r="D76" s="47">
        <v>0</v>
      </c>
      <c r="E76" s="47">
        <v>22204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22204</v>
      </c>
      <c r="O76" s="48">
        <f t="shared" si="11"/>
        <v>6.8315165388295601E-2</v>
      </c>
      <c r="P76" s="9"/>
    </row>
    <row r="77" spans="1:16">
      <c r="A77" s="12"/>
      <c r="B77" s="25">
        <v>348.41</v>
      </c>
      <c r="C77" s="39" t="s">
        <v>105</v>
      </c>
      <c r="D77" s="47">
        <v>46236</v>
      </c>
      <c r="E77" s="47">
        <v>1073494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1119730</v>
      </c>
      <c r="O77" s="48">
        <f t="shared" si="11"/>
        <v>3.4450792713131069</v>
      </c>
      <c r="P77" s="9"/>
    </row>
    <row r="78" spans="1:16">
      <c r="A78" s="12"/>
      <c r="B78" s="25">
        <v>348.42</v>
      </c>
      <c r="C78" s="39" t="s">
        <v>106</v>
      </c>
      <c r="D78" s="47">
        <v>0</v>
      </c>
      <c r="E78" s="47">
        <v>187404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187404</v>
      </c>
      <c r="O78" s="48">
        <f t="shared" si="11"/>
        <v>0.57658688769717836</v>
      </c>
      <c r="P78" s="9"/>
    </row>
    <row r="79" spans="1:16">
      <c r="A79" s="12"/>
      <c r="B79" s="25">
        <v>348.48</v>
      </c>
      <c r="C79" s="39" t="s">
        <v>107</v>
      </c>
      <c r="D79" s="47">
        <v>0</v>
      </c>
      <c r="E79" s="47">
        <v>93480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93480</v>
      </c>
      <c r="O79" s="48">
        <f t="shared" si="11"/>
        <v>0.28761041526291986</v>
      </c>
      <c r="P79" s="9"/>
    </row>
    <row r="80" spans="1:16">
      <c r="A80" s="12"/>
      <c r="B80" s="25">
        <v>348.51</v>
      </c>
      <c r="C80" s="39" t="s">
        <v>161</v>
      </c>
      <c r="D80" s="47">
        <v>0</v>
      </c>
      <c r="E80" s="47">
        <v>600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600</v>
      </c>
      <c r="O80" s="48">
        <f t="shared" si="11"/>
        <v>1.8460232045116806E-3</v>
      </c>
      <c r="P80" s="9"/>
    </row>
    <row r="81" spans="1:16">
      <c r="A81" s="12"/>
      <c r="B81" s="25">
        <v>348.52</v>
      </c>
      <c r="C81" s="39" t="s">
        <v>108</v>
      </c>
      <c r="D81" s="47">
        <v>630082</v>
      </c>
      <c r="E81" s="47">
        <v>237910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867992</v>
      </c>
      <c r="O81" s="48">
        <f t="shared" si="11"/>
        <v>2.6705556222175044</v>
      </c>
      <c r="P81" s="9"/>
    </row>
    <row r="82" spans="1:16">
      <c r="A82" s="12"/>
      <c r="B82" s="25">
        <v>348.53</v>
      </c>
      <c r="C82" s="39" t="s">
        <v>109</v>
      </c>
      <c r="D82" s="47">
        <v>0</v>
      </c>
      <c r="E82" s="47">
        <v>1518644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1518644</v>
      </c>
      <c r="O82" s="48">
        <f t="shared" si="11"/>
        <v>4.6724201056540613</v>
      </c>
      <c r="P82" s="9"/>
    </row>
    <row r="83" spans="1:16">
      <c r="A83" s="12"/>
      <c r="B83" s="25">
        <v>348.71</v>
      </c>
      <c r="C83" s="39" t="s">
        <v>110</v>
      </c>
      <c r="D83" s="47">
        <v>0</v>
      </c>
      <c r="E83" s="47">
        <v>362439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362439</v>
      </c>
      <c r="O83" s="48">
        <f t="shared" si="11"/>
        <v>1.1151180070333484</v>
      </c>
      <c r="P83" s="9"/>
    </row>
    <row r="84" spans="1:16">
      <c r="A84" s="12"/>
      <c r="B84" s="25">
        <v>348.72</v>
      </c>
      <c r="C84" s="39" t="s">
        <v>111</v>
      </c>
      <c r="D84" s="47">
        <v>0</v>
      </c>
      <c r="E84" s="47">
        <v>40970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40970</v>
      </c>
      <c r="O84" s="48">
        <f t="shared" si="11"/>
        <v>0.12605261781473925</v>
      </c>
      <c r="P84" s="9"/>
    </row>
    <row r="85" spans="1:16">
      <c r="A85" s="12"/>
      <c r="B85" s="25">
        <v>349</v>
      </c>
      <c r="C85" s="20" t="s">
        <v>1</v>
      </c>
      <c r="D85" s="47">
        <v>50067</v>
      </c>
      <c r="E85" s="47">
        <v>114176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164243</v>
      </c>
      <c r="O85" s="48">
        <f t="shared" si="11"/>
        <v>0.5053273152976866</v>
      </c>
      <c r="P85" s="9"/>
    </row>
    <row r="86" spans="1:16" ht="15.75">
      <c r="A86" s="29" t="s">
        <v>64</v>
      </c>
      <c r="B86" s="30"/>
      <c r="C86" s="31"/>
      <c r="D86" s="32">
        <f t="shared" ref="D86:M86" si="12">SUM(D87:D93)</f>
        <v>558437</v>
      </c>
      <c r="E86" s="32">
        <f t="shared" si="12"/>
        <v>3963164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>SUM(D86:M86)</f>
        <v>4521601</v>
      </c>
      <c r="O86" s="46">
        <f t="shared" si="11"/>
        <v>13.911633945905367</v>
      </c>
      <c r="P86" s="10"/>
    </row>
    <row r="87" spans="1:16">
      <c r="A87" s="13"/>
      <c r="B87" s="40">
        <v>351.1</v>
      </c>
      <c r="C87" s="21" t="s">
        <v>113</v>
      </c>
      <c r="D87" s="47">
        <v>230330</v>
      </c>
      <c r="E87" s="47">
        <v>1678761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1909091</v>
      </c>
      <c r="O87" s="48">
        <f t="shared" si="11"/>
        <v>5.8737104758740148</v>
      </c>
      <c r="P87" s="9"/>
    </row>
    <row r="88" spans="1:16">
      <c r="A88" s="13"/>
      <c r="B88" s="40">
        <v>351.2</v>
      </c>
      <c r="C88" s="21" t="s">
        <v>114</v>
      </c>
      <c r="D88" s="47">
        <v>0</v>
      </c>
      <c r="E88" s="47">
        <v>718565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3" si="13">SUM(D88:M88)</f>
        <v>718565</v>
      </c>
      <c r="O88" s="48">
        <f t="shared" si="11"/>
        <v>2.2108127732498932</v>
      </c>
      <c r="P88" s="9"/>
    </row>
    <row r="89" spans="1:16">
      <c r="A89" s="13"/>
      <c r="B89" s="40">
        <v>351.5</v>
      </c>
      <c r="C89" s="21" t="s">
        <v>115</v>
      </c>
      <c r="D89" s="47">
        <v>0</v>
      </c>
      <c r="E89" s="47">
        <v>907115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907115</v>
      </c>
      <c r="O89" s="48">
        <f t="shared" si="11"/>
        <v>2.7909255652676888</v>
      </c>
      <c r="P89" s="9"/>
    </row>
    <row r="90" spans="1:16">
      <c r="A90" s="13"/>
      <c r="B90" s="40">
        <v>351.9</v>
      </c>
      <c r="C90" s="21" t="s">
        <v>234</v>
      </c>
      <c r="D90" s="47">
        <v>0</v>
      </c>
      <c r="E90" s="47">
        <v>299855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299855</v>
      </c>
      <c r="O90" s="48">
        <f t="shared" si="11"/>
        <v>0.92256547998141669</v>
      </c>
      <c r="P90" s="9"/>
    </row>
    <row r="91" spans="1:16">
      <c r="A91" s="13"/>
      <c r="B91" s="40">
        <v>352</v>
      </c>
      <c r="C91" s="21" t="s">
        <v>116</v>
      </c>
      <c r="D91" s="47">
        <v>128936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128936</v>
      </c>
      <c r="O91" s="48">
        <f t="shared" si="11"/>
        <v>0.39669807982819677</v>
      </c>
      <c r="P91" s="9"/>
    </row>
    <row r="92" spans="1:16">
      <c r="A92" s="13"/>
      <c r="B92" s="40">
        <v>354</v>
      </c>
      <c r="C92" s="21" t="s">
        <v>117</v>
      </c>
      <c r="D92" s="47">
        <v>199171</v>
      </c>
      <c r="E92" s="47">
        <v>640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199811</v>
      </c>
      <c r="O92" s="48">
        <f t="shared" si="11"/>
        <v>0.61475957086113908</v>
      </c>
      <c r="P92" s="9"/>
    </row>
    <row r="93" spans="1:16">
      <c r="A93" s="13"/>
      <c r="B93" s="40">
        <v>359</v>
      </c>
      <c r="C93" s="21" t="s">
        <v>118</v>
      </c>
      <c r="D93" s="47">
        <v>0</v>
      </c>
      <c r="E93" s="47">
        <v>358228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358228</v>
      </c>
      <c r="O93" s="48">
        <f t="shared" si="11"/>
        <v>1.1021620008430173</v>
      </c>
      <c r="P93" s="9"/>
    </row>
    <row r="94" spans="1:16" ht="15.75">
      <c r="A94" s="29" t="s">
        <v>5</v>
      </c>
      <c r="B94" s="30"/>
      <c r="C94" s="31"/>
      <c r="D94" s="32">
        <f t="shared" ref="D94:M94" si="14">SUM(D95:D105)</f>
        <v>13766424</v>
      </c>
      <c r="E94" s="32">
        <f t="shared" si="14"/>
        <v>63155262</v>
      </c>
      <c r="F94" s="32">
        <f t="shared" si="14"/>
        <v>2473056</v>
      </c>
      <c r="G94" s="32">
        <f t="shared" si="14"/>
        <v>4068068</v>
      </c>
      <c r="H94" s="32">
        <f t="shared" si="14"/>
        <v>0</v>
      </c>
      <c r="I94" s="32">
        <f t="shared" si="14"/>
        <v>13303947</v>
      </c>
      <c r="J94" s="32">
        <f t="shared" si="14"/>
        <v>714206</v>
      </c>
      <c r="K94" s="32">
        <f t="shared" si="14"/>
        <v>0</v>
      </c>
      <c r="L94" s="32">
        <f t="shared" si="14"/>
        <v>0</v>
      </c>
      <c r="M94" s="32">
        <f t="shared" si="14"/>
        <v>17570</v>
      </c>
      <c r="N94" s="32">
        <f>SUM(D94:M94)</f>
        <v>97498533</v>
      </c>
      <c r="O94" s="46">
        <f t="shared" si="11"/>
        <v>299.97425720641309</v>
      </c>
      <c r="P94" s="10"/>
    </row>
    <row r="95" spans="1:16">
      <c r="A95" s="12"/>
      <c r="B95" s="25">
        <v>361.1</v>
      </c>
      <c r="C95" s="20" t="s">
        <v>120</v>
      </c>
      <c r="D95" s="47">
        <v>3604023</v>
      </c>
      <c r="E95" s="47">
        <v>6919711</v>
      </c>
      <c r="F95" s="47">
        <v>147819</v>
      </c>
      <c r="G95" s="47">
        <v>2943249</v>
      </c>
      <c r="H95" s="47">
        <v>0</v>
      </c>
      <c r="I95" s="47">
        <v>2915321</v>
      </c>
      <c r="J95" s="47">
        <v>564245</v>
      </c>
      <c r="K95" s="47">
        <v>0</v>
      </c>
      <c r="L95" s="47">
        <v>0</v>
      </c>
      <c r="M95" s="47">
        <v>16595</v>
      </c>
      <c r="N95" s="47">
        <f>SUM(D95:M95)</f>
        <v>17110963</v>
      </c>
      <c r="O95" s="48">
        <f t="shared" si="11"/>
        <v>52.64539124923467</v>
      </c>
      <c r="P95" s="9"/>
    </row>
    <row r="96" spans="1:16">
      <c r="A96" s="12"/>
      <c r="B96" s="25">
        <v>361.3</v>
      </c>
      <c r="C96" s="20" t="s">
        <v>121</v>
      </c>
      <c r="D96" s="47">
        <v>190436</v>
      </c>
      <c r="E96" s="47">
        <v>93984</v>
      </c>
      <c r="F96" s="47">
        <v>0</v>
      </c>
      <c r="G96" s="47">
        <v>118709</v>
      </c>
      <c r="H96" s="47">
        <v>0</v>
      </c>
      <c r="I96" s="47">
        <v>42759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5" si="15">SUM(D96:M96)</f>
        <v>445888</v>
      </c>
      <c r="O96" s="48">
        <f t="shared" si="11"/>
        <v>1.3718659910221738</v>
      </c>
      <c r="P96" s="9"/>
    </row>
    <row r="97" spans="1:119">
      <c r="A97" s="12"/>
      <c r="B97" s="25">
        <v>362</v>
      </c>
      <c r="C97" s="20" t="s">
        <v>122</v>
      </c>
      <c r="D97" s="47">
        <v>105700</v>
      </c>
      <c r="E97" s="47">
        <v>39857</v>
      </c>
      <c r="F97" s="47">
        <v>0</v>
      </c>
      <c r="G97" s="47">
        <v>89656</v>
      </c>
      <c r="H97" s="47">
        <v>0</v>
      </c>
      <c r="I97" s="47">
        <v>66925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302138</v>
      </c>
      <c r="O97" s="48">
        <f t="shared" si="11"/>
        <v>0.92958959827458365</v>
      </c>
      <c r="P97" s="9"/>
    </row>
    <row r="98" spans="1:119">
      <c r="A98" s="12"/>
      <c r="B98" s="25">
        <v>363.1</v>
      </c>
      <c r="C98" s="20" t="s">
        <v>235</v>
      </c>
      <c r="D98" s="47">
        <v>0</v>
      </c>
      <c r="E98" s="47">
        <v>29217056</v>
      </c>
      <c r="F98" s="47">
        <v>1215410</v>
      </c>
      <c r="G98" s="47">
        <v>819853</v>
      </c>
      <c r="H98" s="47">
        <v>0</v>
      </c>
      <c r="I98" s="47">
        <v>8715126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39967445</v>
      </c>
      <c r="O98" s="48">
        <f t="shared" si="11"/>
        <v>122.96805149174058</v>
      </c>
      <c r="P98" s="9"/>
    </row>
    <row r="99" spans="1:119">
      <c r="A99" s="12"/>
      <c r="B99" s="25">
        <v>363.22</v>
      </c>
      <c r="C99" s="20" t="s">
        <v>163</v>
      </c>
      <c r="D99" s="47">
        <v>0</v>
      </c>
      <c r="E99" s="47">
        <v>1452182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1452182</v>
      </c>
      <c r="O99" s="48">
        <f t="shared" si="11"/>
        <v>4.4679361152903025</v>
      </c>
      <c r="P99" s="9"/>
    </row>
    <row r="100" spans="1:119">
      <c r="A100" s="12"/>
      <c r="B100" s="25">
        <v>363.24</v>
      </c>
      <c r="C100" s="20" t="s">
        <v>164</v>
      </c>
      <c r="D100" s="47">
        <v>0</v>
      </c>
      <c r="E100" s="47">
        <v>23051329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23051329</v>
      </c>
      <c r="O100" s="48">
        <f t="shared" si="11"/>
        <v>70.922147048055066</v>
      </c>
      <c r="P100" s="9"/>
    </row>
    <row r="101" spans="1:119">
      <c r="A101" s="12"/>
      <c r="B101" s="25">
        <v>364</v>
      </c>
      <c r="C101" s="20" t="s">
        <v>216</v>
      </c>
      <c r="D101" s="47">
        <v>18811</v>
      </c>
      <c r="E101" s="47">
        <v>125933</v>
      </c>
      <c r="F101" s="47">
        <v>0</v>
      </c>
      <c r="G101" s="47">
        <v>96601</v>
      </c>
      <c r="H101" s="47">
        <v>0</v>
      </c>
      <c r="I101" s="47">
        <v>700168</v>
      </c>
      <c r="J101" s="47">
        <v>130421</v>
      </c>
      <c r="K101" s="47">
        <v>0</v>
      </c>
      <c r="L101" s="47">
        <v>0</v>
      </c>
      <c r="M101" s="47">
        <v>0</v>
      </c>
      <c r="N101" s="47">
        <f t="shared" si="15"/>
        <v>1071934</v>
      </c>
      <c r="O101" s="48">
        <f t="shared" ref="O101:O110" si="16">(N101/O$112)</f>
        <v>3.2980250628417065</v>
      </c>
      <c r="P101" s="9"/>
    </row>
    <row r="102" spans="1:119">
      <c r="A102" s="12"/>
      <c r="B102" s="25">
        <v>365</v>
      </c>
      <c r="C102" s="20" t="s">
        <v>217</v>
      </c>
      <c r="D102" s="47">
        <v>2842</v>
      </c>
      <c r="E102" s="47">
        <v>2047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4889</v>
      </c>
      <c r="O102" s="48">
        <f t="shared" si="16"/>
        <v>1.5042012411429344E-2</v>
      </c>
      <c r="P102" s="9"/>
    </row>
    <row r="103" spans="1:119">
      <c r="A103" s="12"/>
      <c r="B103" s="25">
        <v>366</v>
      </c>
      <c r="C103" s="20" t="s">
        <v>125</v>
      </c>
      <c r="D103" s="47">
        <v>74944</v>
      </c>
      <c r="E103" s="47">
        <v>13258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88202</v>
      </c>
      <c r="O103" s="48">
        <f t="shared" si="16"/>
        <v>0.27137156447389876</v>
      </c>
      <c r="P103" s="9"/>
    </row>
    <row r="104" spans="1:119">
      <c r="A104" s="12"/>
      <c r="B104" s="25">
        <v>369.3</v>
      </c>
      <c r="C104" s="20" t="s">
        <v>154</v>
      </c>
      <c r="D104" s="47">
        <v>1180</v>
      </c>
      <c r="E104" s="47">
        <v>490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1670</v>
      </c>
      <c r="O104" s="48">
        <f t="shared" si="16"/>
        <v>5.138097919224178E-3</v>
      </c>
      <c r="P104" s="9"/>
    </row>
    <row r="105" spans="1:119">
      <c r="A105" s="12"/>
      <c r="B105" s="25">
        <v>369.9</v>
      </c>
      <c r="C105" s="20" t="s">
        <v>126</v>
      </c>
      <c r="D105" s="47">
        <v>9768488</v>
      </c>
      <c r="E105" s="47">
        <v>2239415</v>
      </c>
      <c r="F105" s="47">
        <v>1109827</v>
      </c>
      <c r="G105" s="47">
        <v>0</v>
      </c>
      <c r="H105" s="47">
        <v>0</v>
      </c>
      <c r="I105" s="47">
        <v>863648</v>
      </c>
      <c r="J105" s="47">
        <v>19540</v>
      </c>
      <c r="K105" s="47">
        <v>0</v>
      </c>
      <c r="L105" s="47">
        <v>0</v>
      </c>
      <c r="M105" s="47">
        <v>975</v>
      </c>
      <c r="N105" s="47">
        <f t="shared" si="15"/>
        <v>14001893</v>
      </c>
      <c r="O105" s="48">
        <f t="shared" si="16"/>
        <v>43.079698975149448</v>
      </c>
      <c r="P105" s="9"/>
    </row>
    <row r="106" spans="1:119" ht="15.75">
      <c r="A106" s="29" t="s">
        <v>65</v>
      </c>
      <c r="B106" s="30"/>
      <c r="C106" s="31"/>
      <c r="D106" s="32">
        <f t="shared" ref="D106:M106" si="17">SUM(D107:D109)</f>
        <v>4191094</v>
      </c>
      <c r="E106" s="32">
        <f t="shared" si="17"/>
        <v>90438128</v>
      </c>
      <c r="F106" s="32">
        <f t="shared" si="17"/>
        <v>544560</v>
      </c>
      <c r="G106" s="32">
        <f t="shared" si="17"/>
        <v>3028927</v>
      </c>
      <c r="H106" s="32">
        <f t="shared" si="17"/>
        <v>0</v>
      </c>
      <c r="I106" s="32">
        <f t="shared" si="17"/>
        <v>206665</v>
      </c>
      <c r="J106" s="32">
        <f t="shared" si="17"/>
        <v>0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>SUM(D106:M106)</f>
        <v>98409374</v>
      </c>
      <c r="O106" s="46">
        <f t="shared" si="16"/>
        <v>302.77664657578077</v>
      </c>
      <c r="P106" s="9"/>
    </row>
    <row r="107" spans="1:119">
      <c r="A107" s="12"/>
      <c r="B107" s="25">
        <v>381</v>
      </c>
      <c r="C107" s="20" t="s">
        <v>127</v>
      </c>
      <c r="D107" s="47">
        <v>4191094</v>
      </c>
      <c r="E107" s="47">
        <v>89566666</v>
      </c>
      <c r="F107" s="47">
        <v>449740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94207500</v>
      </c>
      <c r="O107" s="48">
        <f t="shared" si="16"/>
        <v>289.84871839839025</v>
      </c>
      <c r="P107" s="9"/>
    </row>
    <row r="108" spans="1:119">
      <c r="A108" s="12"/>
      <c r="B108" s="25">
        <v>384</v>
      </c>
      <c r="C108" s="20" t="s">
        <v>128</v>
      </c>
      <c r="D108" s="47">
        <v>0</v>
      </c>
      <c r="E108" s="47">
        <v>871462</v>
      </c>
      <c r="F108" s="47">
        <v>94820</v>
      </c>
      <c r="G108" s="47">
        <v>3028927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3995209</v>
      </c>
      <c r="O108" s="48">
        <f t="shared" si="16"/>
        <v>12.292080868123179</v>
      </c>
      <c r="P108" s="9"/>
    </row>
    <row r="109" spans="1:119" ht="15.75" thickBot="1">
      <c r="A109" s="12"/>
      <c r="B109" s="25">
        <v>389.4</v>
      </c>
      <c r="C109" s="20" t="s">
        <v>218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206665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206665</v>
      </c>
      <c r="O109" s="48">
        <f t="shared" si="16"/>
        <v>0.63584730926734412</v>
      </c>
      <c r="P109" s="9"/>
    </row>
    <row r="110" spans="1:119" ht="16.5" thickBot="1">
      <c r="A110" s="14" t="s">
        <v>96</v>
      </c>
      <c r="B110" s="23"/>
      <c r="C110" s="22"/>
      <c r="D110" s="15">
        <f t="shared" ref="D110:M110" si="18">SUM(D5,D11,D16,D45,D86,D94,D106)</f>
        <v>124027615</v>
      </c>
      <c r="E110" s="15">
        <f t="shared" si="18"/>
        <v>268096254</v>
      </c>
      <c r="F110" s="15">
        <f t="shared" si="18"/>
        <v>8172694</v>
      </c>
      <c r="G110" s="15">
        <f t="shared" si="18"/>
        <v>7096995</v>
      </c>
      <c r="H110" s="15">
        <f t="shared" si="18"/>
        <v>0</v>
      </c>
      <c r="I110" s="15">
        <f t="shared" si="18"/>
        <v>38173638</v>
      </c>
      <c r="J110" s="15">
        <f t="shared" si="18"/>
        <v>26147751</v>
      </c>
      <c r="K110" s="15">
        <f t="shared" si="18"/>
        <v>0</v>
      </c>
      <c r="L110" s="15">
        <f t="shared" si="18"/>
        <v>0</v>
      </c>
      <c r="M110" s="15">
        <f t="shared" si="18"/>
        <v>42130</v>
      </c>
      <c r="N110" s="15">
        <f>SUM(D110:M110)</f>
        <v>471757077</v>
      </c>
      <c r="O110" s="38">
        <f t="shared" si="16"/>
        <v>1451.4575183910063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9" t="s">
        <v>236</v>
      </c>
      <c r="M112" s="49"/>
      <c r="N112" s="49"/>
      <c r="O112" s="44">
        <v>325023</v>
      </c>
    </row>
    <row r="113" spans="1:15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2"/>
    </row>
    <row r="114" spans="1:15" ht="15.75" customHeight="1" thickBot="1">
      <c r="A114" s="53" t="s">
        <v>156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</sheetData>
  <mergeCells count="10">
    <mergeCell ref="L112:N112"/>
    <mergeCell ref="A113:O113"/>
    <mergeCell ref="A114:O1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49819411</v>
      </c>
      <c r="E5" s="27">
        <f t="shared" si="0"/>
        <v>64186996</v>
      </c>
      <c r="F5" s="27">
        <f t="shared" si="0"/>
        <v>1648756</v>
      </c>
      <c r="G5" s="27">
        <f t="shared" si="0"/>
        <v>0</v>
      </c>
      <c r="H5" s="27">
        <f t="shared" si="0"/>
        <v>0</v>
      </c>
      <c r="I5" s="27">
        <f t="shared" si="0"/>
        <v>932825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116587988</v>
      </c>
      <c r="O5" s="33">
        <f t="shared" ref="O5:O36" si="1">(N5/O$113)</f>
        <v>370.03366828110222</v>
      </c>
      <c r="P5" s="6"/>
    </row>
    <row r="6" spans="1:133">
      <c r="A6" s="12"/>
      <c r="B6" s="25">
        <v>311</v>
      </c>
      <c r="C6" s="20" t="s">
        <v>3</v>
      </c>
      <c r="D6" s="47">
        <v>47250167</v>
      </c>
      <c r="E6" s="47">
        <v>51236165</v>
      </c>
      <c r="F6" s="47">
        <v>1648756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100135088</v>
      </c>
      <c r="O6" s="48">
        <f t="shared" si="1"/>
        <v>317.81450706818083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1152113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5" si="2">SUM(D7:M7)</f>
        <v>1152113</v>
      </c>
      <c r="O7" s="48">
        <f t="shared" si="1"/>
        <v>3.6566425665081854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2372928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2372928</v>
      </c>
      <c r="O8" s="48">
        <f t="shared" si="1"/>
        <v>7.5313354957882908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9209040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9209040</v>
      </c>
      <c r="O9" s="48">
        <f t="shared" si="1"/>
        <v>29.228181316135256</v>
      </c>
      <c r="P9" s="9"/>
    </row>
    <row r="10" spans="1:133">
      <c r="A10" s="12"/>
      <c r="B10" s="25">
        <v>313.7</v>
      </c>
      <c r="C10" s="20" t="s">
        <v>18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932825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932825</v>
      </c>
      <c r="O10" s="48">
        <f t="shared" si="1"/>
        <v>2.9606536877051104</v>
      </c>
      <c r="P10" s="9"/>
    </row>
    <row r="11" spans="1:133">
      <c r="A11" s="12"/>
      <c r="B11" s="25">
        <v>315</v>
      </c>
      <c r="C11" s="20" t="s">
        <v>170</v>
      </c>
      <c r="D11" s="47">
        <v>2569244</v>
      </c>
      <c r="E11" s="47">
        <v>216750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2785994</v>
      </c>
      <c r="O11" s="48">
        <f t="shared" si="1"/>
        <v>8.8423481467845644</v>
      </c>
      <c r="P11" s="9"/>
    </row>
    <row r="12" spans="1:133" ht="15.75">
      <c r="A12" s="29" t="s">
        <v>238</v>
      </c>
      <c r="B12" s="30"/>
      <c r="C12" s="31"/>
      <c r="D12" s="32">
        <f t="shared" ref="D12:M12" si="3">SUM(D13:D15)</f>
        <v>114207</v>
      </c>
      <c r="E12" s="32">
        <f t="shared" si="3"/>
        <v>7773590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7887797</v>
      </c>
      <c r="O12" s="46">
        <f t="shared" si="1"/>
        <v>25.034744218818435</v>
      </c>
      <c r="P12" s="10"/>
    </row>
    <row r="13" spans="1:133">
      <c r="A13" s="12"/>
      <c r="B13" s="25">
        <v>321</v>
      </c>
      <c r="C13" s="20" t="s">
        <v>230</v>
      </c>
      <c r="D13" s="47">
        <v>80743</v>
      </c>
      <c r="E13" s="47">
        <v>207771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288514</v>
      </c>
      <c r="O13" s="48">
        <f t="shared" si="1"/>
        <v>0.9157023429416582</v>
      </c>
      <c r="P13" s="9"/>
    </row>
    <row r="14" spans="1:133">
      <c r="A14" s="12"/>
      <c r="B14" s="25">
        <v>322</v>
      </c>
      <c r="C14" s="20" t="s">
        <v>0</v>
      </c>
      <c r="D14" s="47">
        <v>0</v>
      </c>
      <c r="E14" s="47">
        <v>7141016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7141016</v>
      </c>
      <c r="O14" s="48">
        <f t="shared" si="1"/>
        <v>22.664567688860394</v>
      </c>
      <c r="P14" s="9"/>
    </row>
    <row r="15" spans="1:133">
      <c r="A15" s="12"/>
      <c r="B15" s="25">
        <v>329</v>
      </c>
      <c r="C15" s="20" t="s">
        <v>231</v>
      </c>
      <c r="D15" s="47">
        <v>33464</v>
      </c>
      <c r="E15" s="47">
        <v>424803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458267</v>
      </c>
      <c r="O15" s="48">
        <f t="shared" si="1"/>
        <v>1.4544741870163835</v>
      </c>
      <c r="P15" s="9"/>
    </row>
    <row r="16" spans="1:133" ht="15.75">
      <c r="A16" s="29" t="s">
        <v>27</v>
      </c>
      <c r="B16" s="30"/>
      <c r="C16" s="31"/>
      <c r="D16" s="32">
        <f t="shared" ref="D16:M16" si="4">SUM(D17:D44)</f>
        <v>33207339</v>
      </c>
      <c r="E16" s="32">
        <f t="shared" si="4"/>
        <v>19736817</v>
      </c>
      <c r="F16" s="32">
        <f t="shared" si="4"/>
        <v>3447123</v>
      </c>
      <c r="G16" s="32">
        <f t="shared" si="4"/>
        <v>0</v>
      </c>
      <c r="H16" s="32">
        <f t="shared" si="4"/>
        <v>0</v>
      </c>
      <c r="I16" s="32">
        <f t="shared" si="4"/>
        <v>380555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2"/>
        <v>56771834</v>
      </c>
      <c r="O16" s="46">
        <f t="shared" si="1"/>
        <v>180.1857151018491</v>
      </c>
      <c r="P16" s="10"/>
    </row>
    <row r="17" spans="1:16">
      <c r="A17" s="12"/>
      <c r="B17" s="25">
        <v>331.1</v>
      </c>
      <c r="C17" s="20" t="s">
        <v>153</v>
      </c>
      <c r="D17" s="47">
        <v>0</v>
      </c>
      <c r="E17" s="47">
        <v>606980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606980</v>
      </c>
      <c r="O17" s="48">
        <f t="shared" si="1"/>
        <v>1.9264680678189885</v>
      </c>
      <c r="P17" s="9"/>
    </row>
    <row r="18" spans="1:16">
      <c r="A18" s="12"/>
      <c r="B18" s="25">
        <v>331.2</v>
      </c>
      <c r="C18" s="20" t="s">
        <v>26</v>
      </c>
      <c r="D18" s="47">
        <v>663811</v>
      </c>
      <c r="E18" s="47">
        <v>1111670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1775481</v>
      </c>
      <c r="O18" s="48">
        <f t="shared" si="1"/>
        <v>5.6351238121838048</v>
      </c>
      <c r="P18" s="9"/>
    </row>
    <row r="19" spans="1:16">
      <c r="A19" s="12"/>
      <c r="B19" s="25">
        <v>331.49</v>
      </c>
      <c r="C19" s="20" t="s">
        <v>32</v>
      </c>
      <c r="D19" s="47">
        <v>1440518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1440518</v>
      </c>
      <c r="O19" s="48">
        <f t="shared" si="1"/>
        <v>4.5719989589747172</v>
      </c>
      <c r="P19" s="9"/>
    </row>
    <row r="20" spans="1:16">
      <c r="A20" s="12"/>
      <c r="B20" s="25">
        <v>331.5</v>
      </c>
      <c r="C20" s="20" t="s">
        <v>28</v>
      </c>
      <c r="D20" s="47">
        <v>2897205</v>
      </c>
      <c r="E20" s="47">
        <v>161805</v>
      </c>
      <c r="F20" s="47">
        <v>0</v>
      </c>
      <c r="G20" s="47">
        <v>0</v>
      </c>
      <c r="H20" s="47">
        <v>0</v>
      </c>
      <c r="I20" s="47">
        <v>352886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3411896</v>
      </c>
      <c r="O20" s="48">
        <f t="shared" si="1"/>
        <v>10.828871947542481</v>
      </c>
      <c r="P20" s="9"/>
    </row>
    <row r="21" spans="1:16">
      <c r="A21" s="12"/>
      <c r="B21" s="25">
        <v>331.69</v>
      </c>
      <c r="C21" s="20" t="s">
        <v>33</v>
      </c>
      <c r="D21" s="47">
        <v>0</v>
      </c>
      <c r="E21" s="47">
        <v>288507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288507</v>
      </c>
      <c r="O21" s="48">
        <f t="shared" si="1"/>
        <v>0.91568012593866832</v>
      </c>
      <c r="P21" s="9"/>
    </row>
    <row r="22" spans="1:16">
      <c r="A22" s="12"/>
      <c r="B22" s="25">
        <v>331.7</v>
      </c>
      <c r="C22" s="20" t="s">
        <v>29</v>
      </c>
      <c r="D22" s="47">
        <v>63373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63373</v>
      </c>
      <c r="O22" s="48">
        <f t="shared" si="1"/>
        <v>0.20113687578156242</v>
      </c>
      <c r="P22" s="9"/>
    </row>
    <row r="23" spans="1:16">
      <c r="A23" s="12"/>
      <c r="B23" s="25">
        <v>333</v>
      </c>
      <c r="C23" s="20" t="s">
        <v>4</v>
      </c>
      <c r="D23" s="47">
        <v>115056</v>
      </c>
      <c r="E23" s="47">
        <v>405550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520606</v>
      </c>
      <c r="O23" s="48">
        <f t="shared" si="1"/>
        <v>1.6523292940705994</v>
      </c>
      <c r="P23" s="9"/>
    </row>
    <row r="24" spans="1:16">
      <c r="A24" s="12"/>
      <c r="B24" s="25">
        <v>334.1</v>
      </c>
      <c r="C24" s="20" t="s">
        <v>232</v>
      </c>
      <c r="D24" s="47">
        <v>14728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14728</v>
      </c>
      <c r="O24" s="48">
        <f t="shared" si="1"/>
        <v>4.6744574290484141E-2</v>
      </c>
      <c r="P24" s="9"/>
    </row>
    <row r="25" spans="1:16">
      <c r="A25" s="12"/>
      <c r="B25" s="25">
        <v>334.2</v>
      </c>
      <c r="C25" s="20" t="s">
        <v>30</v>
      </c>
      <c r="D25" s="47">
        <v>102959</v>
      </c>
      <c r="E25" s="47">
        <v>37656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140615</v>
      </c>
      <c r="O25" s="48">
        <f t="shared" si="1"/>
        <v>0.44629198220100674</v>
      </c>
      <c r="P25" s="9"/>
    </row>
    <row r="26" spans="1:16">
      <c r="A26" s="12"/>
      <c r="B26" s="25">
        <v>334.39</v>
      </c>
      <c r="C26" s="20" t="s">
        <v>36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23000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5">SUM(D26:M26)</f>
        <v>23000</v>
      </c>
      <c r="O26" s="48">
        <f t="shared" si="1"/>
        <v>7.2998724109256868E-2</v>
      </c>
      <c r="P26" s="9"/>
    </row>
    <row r="27" spans="1:16">
      <c r="A27" s="12"/>
      <c r="B27" s="25">
        <v>334.49</v>
      </c>
      <c r="C27" s="20" t="s">
        <v>38</v>
      </c>
      <c r="D27" s="47">
        <v>0</v>
      </c>
      <c r="E27" s="47">
        <v>2522695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2522695</v>
      </c>
      <c r="O27" s="48">
        <f t="shared" si="1"/>
        <v>8.0066746224696423</v>
      </c>
      <c r="P27" s="9"/>
    </row>
    <row r="28" spans="1:16">
      <c r="A28" s="12"/>
      <c r="B28" s="25">
        <v>334.7</v>
      </c>
      <c r="C28" s="20" t="s">
        <v>40</v>
      </c>
      <c r="D28" s="47">
        <v>284392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284392</v>
      </c>
      <c r="O28" s="48">
        <f t="shared" si="1"/>
        <v>0.90261970203825137</v>
      </c>
      <c r="P28" s="9"/>
    </row>
    <row r="29" spans="1:16">
      <c r="A29" s="12"/>
      <c r="B29" s="25">
        <v>335.12</v>
      </c>
      <c r="C29" s="20" t="s">
        <v>41</v>
      </c>
      <c r="D29" s="47">
        <v>7688062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7688062</v>
      </c>
      <c r="O29" s="48">
        <f t="shared" si="1"/>
        <v>24.400813777080941</v>
      </c>
      <c r="P29" s="9"/>
    </row>
    <row r="30" spans="1:16">
      <c r="A30" s="12"/>
      <c r="B30" s="25">
        <v>335.13</v>
      </c>
      <c r="C30" s="20" t="s">
        <v>42</v>
      </c>
      <c r="D30" s="47">
        <v>71889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71889</v>
      </c>
      <c r="O30" s="48">
        <f t="shared" si="1"/>
        <v>0.22816544684740728</v>
      </c>
      <c r="P30" s="9"/>
    </row>
    <row r="31" spans="1:16">
      <c r="A31" s="12"/>
      <c r="B31" s="25">
        <v>335.14</v>
      </c>
      <c r="C31" s="20" t="s">
        <v>43</v>
      </c>
      <c r="D31" s="47">
        <v>205939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205939</v>
      </c>
      <c r="O31" s="48">
        <f t="shared" si="1"/>
        <v>0.65362105410157612</v>
      </c>
      <c r="P31" s="9"/>
    </row>
    <row r="32" spans="1:16">
      <c r="A32" s="12"/>
      <c r="B32" s="25">
        <v>335.15</v>
      </c>
      <c r="C32" s="20" t="s">
        <v>44</v>
      </c>
      <c r="D32" s="47">
        <v>91613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91613</v>
      </c>
      <c r="O32" s="48">
        <f t="shared" si="1"/>
        <v>0.29076661355744998</v>
      </c>
      <c r="P32" s="9"/>
    </row>
    <row r="33" spans="1:16">
      <c r="A33" s="12"/>
      <c r="B33" s="25">
        <v>335.16</v>
      </c>
      <c r="C33" s="20" t="s">
        <v>45</v>
      </c>
      <c r="D33" s="47">
        <v>446500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446500</v>
      </c>
      <c r="O33" s="48">
        <f t="shared" si="1"/>
        <v>1.4171274049905735</v>
      </c>
      <c r="P33" s="9"/>
    </row>
    <row r="34" spans="1:16">
      <c r="A34" s="12"/>
      <c r="B34" s="25">
        <v>335.18</v>
      </c>
      <c r="C34" s="20" t="s">
        <v>47</v>
      </c>
      <c r="D34" s="47">
        <v>18785570</v>
      </c>
      <c r="E34" s="47">
        <v>0</v>
      </c>
      <c r="F34" s="47">
        <v>3447123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22232693</v>
      </c>
      <c r="O34" s="48">
        <f t="shared" si="1"/>
        <v>70.563400978817668</v>
      </c>
      <c r="P34" s="9"/>
    </row>
    <row r="35" spans="1:16">
      <c r="A35" s="12"/>
      <c r="B35" s="25">
        <v>335.2</v>
      </c>
      <c r="C35" s="20" t="s">
        <v>239</v>
      </c>
      <c r="D35" s="47">
        <v>0</v>
      </c>
      <c r="E35" s="47">
        <v>765198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765198</v>
      </c>
      <c r="O35" s="48">
        <f t="shared" si="1"/>
        <v>2.4286294648241364</v>
      </c>
      <c r="P35" s="9"/>
    </row>
    <row r="36" spans="1:16">
      <c r="A36" s="12"/>
      <c r="B36" s="25">
        <v>335.39</v>
      </c>
      <c r="C36" s="20" t="s">
        <v>233</v>
      </c>
      <c r="D36" s="47">
        <v>168792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168792</v>
      </c>
      <c r="O36" s="48">
        <f t="shared" si="1"/>
        <v>0.5357217669499863</v>
      </c>
      <c r="P36" s="9"/>
    </row>
    <row r="37" spans="1:16">
      <c r="A37" s="12"/>
      <c r="B37" s="25">
        <v>335.49</v>
      </c>
      <c r="C37" s="20" t="s">
        <v>49</v>
      </c>
      <c r="D37" s="47">
        <v>0</v>
      </c>
      <c r="E37" s="47">
        <v>6613882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6613882</v>
      </c>
      <c r="O37" s="48">
        <f t="shared" ref="O37:O68" si="6">(N37/O$113)</f>
        <v>20.991519452573048</v>
      </c>
      <c r="P37" s="9"/>
    </row>
    <row r="38" spans="1:16">
      <c r="A38" s="12"/>
      <c r="B38" s="25">
        <v>335.5</v>
      </c>
      <c r="C38" s="20" t="s">
        <v>50</v>
      </c>
      <c r="D38" s="47">
        <v>0</v>
      </c>
      <c r="E38" s="47">
        <v>3557823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3557823</v>
      </c>
      <c r="O38" s="48">
        <f t="shared" si="6"/>
        <v>11.292023461155157</v>
      </c>
      <c r="P38" s="9"/>
    </row>
    <row r="39" spans="1:16">
      <c r="A39" s="12"/>
      <c r="B39" s="25">
        <v>335.69</v>
      </c>
      <c r="C39" s="20" t="s">
        <v>51</v>
      </c>
      <c r="D39" s="47">
        <v>11483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11483</v>
      </c>
      <c r="O39" s="48">
        <f t="shared" si="6"/>
        <v>3.6445406475938982E-2</v>
      </c>
      <c r="P39" s="9"/>
    </row>
    <row r="40" spans="1:16">
      <c r="A40" s="12"/>
      <c r="B40" s="25">
        <v>335.7</v>
      </c>
      <c r="C40" s="20" t="s">
        <v>52</v>
      </c>
      <c r="D40" s="47">
        <v>51615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51615</v>
      </c>
      <c r="O40" s="48">
        <f t="shared" si="6"/>
        <v>0.16381865847388233</v>
      </c>
      <c r="P40" s="9"/>
    </row>
    <row r="41" spans="1:16">
      <c r="A41" s="12"/>
      <c r="B41" s="25">
        <v>337.2</v>
      </c>
      <c r="C41" s="20" t="s">
        <v>54</v>
      </c>
      <c r="D41" s="47">
        <v>6838</v>
      </c>
      <c r="E41" s="47">
        <v>929727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6" si="7">SUM(D41:M41)</f>
        <v>936565</v>
      </c>
      <c r="O41" s="48">
        <f t="shared" si="6"/>
        <v>2.9725239150167897</v>
      </c>
      <c r="P41" s="9"/>
    </row>
    <row r="42" spans="1:16">
      <c r="A42" s="12"/>
      <c r="B42" s="25">
        <v>337.3</v>
      </c>
      <c r="C42" s="20" t="s">
        <v>55</v>
      </c>
      <c r="D42" s="47">
        <v>71158</v>
      </c>
      <c r="E42" s="47">
        <v>0</v>
      </c>
      <c r="F42" s="47">
        <v>0</v>
      </c>
      <c r="G42" s="47">
        <v>0</v>
      </c>
      <c r="H42" s="47">
        <v>0</v>
      </c>
      <c r="I42" s="47">
        <v>4669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75827</v>
      </c>
      <c r="O42" s="48">
        <f t="shared" si="6"/>
        <v>0.24066409795794003</v>
      </c>
      <c r="P42" s="9"/>
    </row>
    <row r="43" spans="1:16">
      <c r="A43" s="12"/>
      <c r="B43" s="25">
        <v>337.4</v>
      </c>
      <c r="C43" s="20" t="s">
        <v>56</v>
      </c>
      <c r="D43" s="47">
        <v>23731</v>
      </c>
      <c r="E43" s="47">
        <v>2342502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2366233</v>
      </c>
      <c r="O43" s="48">
        <f t="shared" si="6"/>
        <v>7.5100865193573574</v>
      </c>
      <c r="P43" s="9"/>
    </row>
    <row r="44" spans="1:16">
      <c r="A44" s="12"/>
      <c r="B44" s="25">
        <v>337.5</v>
      </c>
      <c r="C44" s="20" t="s">
        <v>57</v>
      </c>
      <c r="D44" s="47">
        <v>2107</v>
      </c>
      <c r="E44" s="47">
        <v>392822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394929</v>
      </c>
      <c r="O44" s="48">
        <f t="shared" si="6"/>
        <v>1.25344839624977</v>
      </c>
      <c r="P44" s="9"/>
    </row>
    <row r="45" spans="1:16" ht="15.75">
      <c r="A45" s="29" t="s">
        <v>63</v>
      </c>
      <c r="B45" s="30"/>
      <c r="C45" s="31"/>
      <c r="D45" s="32">
        <f t="shared" ref="D45:M45" si="8">SUM(D46:D89)</f>
        <v>10948089</v>
      </c>
      <c r="E45" s="32">
        <f t="shared" si="8"/>
        <v>13674270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21751652</v>
      </c>
      <c r="J45" s="32">
        <f t="shared" si="8"/>
        <v>22853200</v>
      </c>
      <c r="K45" s="32">
        <f t="shared" si="8"/>
        <v>0</v>
      </c>
      <c r="L45" s="32">
        <f t="shared" si="8"/>
        <v>1846733</v>
      </c>
      <c r="M45" s="32">
        <f t="shared" si="8"/>
        <v>284869</v>
      </c>
      <c r="N45" s="32">
        <f t="shared" si="7"/>
        <v>71358813</v>
      </c>
      <c r="O45" s="46">
        <f t="shared" si="6"/>
        <v>226.4827088239588</v>
      </c>
      <c r="P45" s="10"/>
    </row>
    <row r="46" spans="1:16">
      <c r="A46" s="12"/>
      <c r="B46" s="25">
        <v>341.1</v>
      </c>
      <c r="C46" s="20" t="s">
        <v>66</v>
      </c>
      <c r="D46" s="47">
        <v>414493</v>
      </c>
      <c r="E46" s="47">
        <v>2138702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2553195</v>
      </c>
      <c r="O46" s="48">
        <f t="shared" si="6"/>
        <v>8.1034772783536564</v>
      </c>
      <c r="P46" s="9"/>
    </row>
    <row r="47" spans="1:16">
      <c r="A47" s="12"/>
      <c r="B47" s="25">
        <v>341.2</v>
      </c>
      <c r="C47" s="20" t="s">
        <v>68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22853200</v>
      </c>
      <c r="K47" s="47">
        <v>0</v>
      </c>
      <c r="L47" s="47">
        <v>0</v>
      </c>
      <c r="M47" s="47">
        <v>0</v>
      </c>
      <c r="N47" s="47">
        <f t="shared" ref="N47:N89" si="9">SUM(D47:M47)</f>
        <v>22853200</v>
      </c>
      <c r="O47" s="48">
        <f t="shared" si="6"/>
        <v>72.532801817985614</v>
      </c>
      <c r="P47" s="9"/>
    </row>
    <row r="48" spans="1:16">
      <c r="A48" s="12"/>
      <c r="B48" s="25">
        <v>341.51</v>
      </c>
      <c r="C48" s="20" t="s">
        <v>69</v>
      </c>
      <c r="D48" s="47">
        <v>4140334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4140334</v>
      </c>
      <c r="O48" s="48">
        <f t="shared" si="6"/>
        <v>13.140830408094606</v>
      </c>
      <c r="P48" s="9"/>
    </row>
    <row r="49" spans="1:16">
      <c r="A49" s="12"/>
      <c r="B49" s="25">
        <v>341.53</v>
      </c>
      <c r="C49" s="20" t="s">
        <v>70</v>
      </c>
      <c r="D49" s="47">
        <v>2645447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2645447</v>
      </c>
      <c r="O49" s="48">
        <f t="shared" si="6"/>
        <v>8.3962719868983164</v>
      </c>
      <c r="P49" s="9"/>
    </row>
    <row r="50" spans="1:16">
      <c r="A50" s="12"/>
      <c r="B50" s="25">
        <v>341.55</v>
      </c>
      <c r="C50" s="20" t="s">
        <v>71</v>
      </c>
      <c r="D50" s="47">
        <v>3442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3442</v>
      </c>
      <c r="O50" s="48">
        <f t="shared" si="6"/>
        <v>1.0924417755828789E-2</v>
      </c>
      <c r="P50" s="9"/>
    </row>
    <row r="51" spans="1:16">
      <c r="A51" s="12"/>
      <c r="B51" s="25">
        <v>341.56</v>
      </c>
      <c r="C51" s="20" t="s">
        <v>72</v>
      </c>
      <c r="D51" s="47">
        <v>0</v>
      </c>
      <c r="E51" s="47">
        <v>882614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882614</v>
      </c>
      <c r="O51" s="48">
        <f t="shared" si="6"/>
        <v>2.8012911252594628</v>
      </c>
      <c r="P51" s="9"/>
    </row>
    <row r="52" spans="1:16">
      <c r="A52" s="12"/>
      <c r="B52" s="25">
        <v>341.9</v>
      </c>
      <c r="C52" s="20" t="s">
        <v>73</v>
      </c>
      <c r="D52" s="47">
        <v>1014005</v>
      </c>
      <c r="E52" s="47">
        <v>1451909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2465914</v>
      </c>
      <c r="O52" s="48">
        <f t="shared" si="6"/>
        <v>7.8264598157893071</v>
      </c>
      <c r="P52" s="9"/>
    </row>
    <row r="53" spans="1:16">
      <c r="A53" s="12"/>
      <c r="B53" s="25">
        <v>342.1</v>
      </c>
      <c r="C53" s="20" t="s">
        <v>74</v>
      </c>
      <c r="D53" s="47">
        <v>0</v>
      </c>
      <c r="E53" s="47">
        <v>451130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451130</v>
      </c>
      <c r="O53" s="48">
        <f t="shared" si="6"/>
        <v>1.4318223655395241</v>
      </c>
      <c r="P53" s="9"/>
    </row>
    <row r="54" spans="1:16">
      <c r="A54" s="12"/>
      <c r="B54" s="25">
        <v>342.2</v>
      </c>
      <c r="C54" s="20" t="s">
        <v>75</v>
      </c>
      <c r="D54" s="47">
        <v>0</v>
      </c>
      <c r="E54" s="47">
        <v>21863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21863</v>
      </c>
      <c r="O54" s="48">
        <f t="shared" si="6"/>
        <v>6.9390048052203612E-2</v>
      </c>
      <c r="P54" s="9"/>
    </row>
    <row r="55" spans="1:16">
      <c r="A55" s="12"/>
      <c r="B55" s="25">
        <v>342.3</v>
      </c>
      <c r="C55" s="20" t="s">
        <v>76</v>
      </c>
      <c r="D55" s="47">
        <v>857903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857903</v>
      </c>
      <c r="O55" s="48">
        <f t="shared" si="6"/>
        <v>2.7228619308479911</v>
      </c>
      <c r="P55" s="9"/>
    </row>
    <row r="56" spans="1:16">
      <c r="A56" s="12"/>
      <c r="B56" s="25">
        <v>342.4</v>
      </c>
      <c r="C56" s="20" t="s">
        <v>77</v>
      </c>
      <c r="D56" s="47">
        <v>0</v>
      </c>
      <c r="E56" s="47">
        <v>1005357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1005357</v>
      </c>
      <c r="O56" s="48">
        <f t="shared" si="6"/>
        <v>3.1908599249700069</v>
      </c>
      <c r="P56" s="9"/>
    </row>
    <row r="57" spans="1:16">
      <c r="A57" s="12"/>
      <c r="B57" s="25">
        <v>342.5</v>
      </c>
      <c r="C57" s="20" t="s">
        <v>78</v>
      </c>
      <c r="D57" s="47">
        <v>0</v>
      </c>
      <c r="E57" s="47">
        <v>5355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5355</v>
      </c>
      <c r="O57" s="48">
        <f t="shared" si="6"/>
        <v>1.6996007287176981E-2</v>
      </c>
      <c r="P57" s="9"/>
    </row>
    <row r="58" spans="1:16">
      <c r="A58" s="12"/>
      <c r="B58" s="25">
        <v>342.9</v>
      </c>
      <c r="C58" s="20" t="s">
        <v>80</v>
      </c>
      <c r="D58" s="47">
        <v>499</v>
      </c>
      <c r="E58" s="47">
        <v>948695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1846733</v>
      </c>
      <c r="M58" s="47">
        <v>0</v>
      </c>
      <c r="N58" s="47">
        <f t="shared" si="9"/>
        <v>2795927</v>
      </c>
      <c r="O58" s="48">
        <f t="shared" si="6"/>
        <v>8.8738740740270536</v>
      </c>
      <c r="P58" s="9"/>
    </row>
    <row r="59" spans="1:16">
      <c r="A59" s="12"/>
      <c r="B59" s="25">
        <v>343.3</v>
      </c>
      <c r="C59" s="20" t="s">
        <v>81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9660620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9660620</v>
      </c>
      <c r="O59" s="48">
        <f t="shared" si="6"/>
        <v>30.661431917581268</v>
      </c>
      <c r="P59" s="9"/>
    </row>
    <row r="60" spans="1:16">
      <c r="A60" s="12"/>
      <c r="B60" s="25">
        <v>343.4</v>
      </c>
      <c r="C60" s="20" t="s">
        <v>82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3923795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3923795</v>
      </c>
      <c r="O60" s="48">
        <f t="shared" si="6"/>
        <v>12.453566463751372</v>
      </c>
      <c r="P60" s="9"/>
    </row>
    <row r="61" spans="1:16">
      <c r="A61" s="12"/>
      <c r="B61" s="25">
        <v>343.5</v>
      </c>
      <c r="C61" s="20" t="s">
        <v>83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8154754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8154754</v>
      </c>
      <c r="O61" s="48">
        <f t="shared" si="6"/>
        <v>25.882027714124302</v>
      </c>
      <c r="P61" s="9"/>
    </row>
    <row r="62" spans="1:16">
      <c r="A62" s="12"/>
      <c r="B62" s="25">
        <v>343.6</v>
      </c>
      <c r="C62" s="20" t="s">
        <v>84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12483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12483</v>
      </c>
      <c r="O62" s="48">
        <f t="shared" si="6"/>
        <v>3.9619264045906676E-2</v>
      </c>
      <c r="P62" s="9"/>
    </row>
    <row r="63" spans="1:16">
      <c r="A63" s="12"/>
      <c r="B63" s="25">
        <v>344.1</v>
      </c>
      <c r="C63" s="20" t="s">
        <v>85</v>
      </c>
      <c r="D63" s="47">
        <v>0</v>
      </c>
      <c r="E63" s="47">
        <v>739135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739135</v>
      </c>
      <c r="O63" s="48">
        <f t="shared" si="6"/>
        <v>2.3459092149780685</v>
      </c>
      <c r="P63" s="9"/>
    </row>
    <row r="64" spans="1:16">
      <c r="A64" s="12"/>
      <c r="B64" s="25">
        <v>344.9</v>
      </c>
      <c r="C64" s="20" t="s">
        <v>86</v>
      </c>
      <c r="D64" s="47">
        <v>0</v>
      </c>
      <c r="E64" s="47">
        <v>72262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72262</v>
      </c>
      <c r="O64" s="48">
        <f t="shared" si="6"/>
        <v>0.22934929572100524</v>
      </c>
      <c r="P64" s="9"/>
    </row>
    <row r="65" spans="1:16">
      <c r="A65" s="12"/>
      <c r="B65" s="25">
        <v>345.1</v>
      </c>
      <c r="C65" s="20" t="s">
        <v>87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139482</v>
      </c>
      <c r="N65" s="47">
        <f t="shared" si="9"/>
        <v>139482</v>
      </c>
      <c r="O65" s="48">
        <f t="shared" si="6"/>
        <v>0.44269600157423333</v>
      </c>
      <c r="P65" s="9"/>
    </row>
    <row r="66" spans="1:16">
      <c r="A66" s="12"/>
      <c r="B66" s="25">
        <v>346.4</v>
      </c>
      <c r="C66" s="20" t="s">
        <v>88</v>
      </c>
      <c r="D66" s="47">
        <v>421797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421797</v>
      </c>
      <c r="O66" s="48">
        <f t="shared" si="6"/>
        <v>1.3387236014396617</v>
      </c>
      <c r="P66" s="9"/>
    </row>
    <row r="67" spans="1:16">
      <c r="A67" s="12"/>
      <c r="B67" s="25">
        <v>347.1</v>
      </c>
      <c r="C67" s="20" t="s">
        <v>89</v>
      </c>
      <c r="D67" s="47">
        <v>1168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1168</v>
      </c>
      <c r="O67" s="48">
        <f t="shared" si="6"/>
        <v>3.707065641722262E-3</v>
      </c>
      <c r="P67" s="9"/>
    </row>
    <row r="68" spans="1:16">
      <c r="A68" s="12"/>
      <c r="B68" s="25">
        <v>347.2</v>
      </c>
      <c r="C68" s="20" t="s">
        <v>90</v>
      </c>
      <c r="D68" s="47">
        <v>567722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567722</v>
      </c>
      <c r="O68" s="48">
        <f t="shared" si="6"/>
        <v>1.8018687673371969</v>
      </c>
      <c r="P68" s="9"/>
    </row>
    <row r="69" spans="1:16">
      <c r="A69" s="12"/>
      <c r="B69" s="25">
        <v>347.5</v>
      </c>
      <c r="C69" s="20" t="s">
        <v>91</v>
      </c>
      <c r="D69" s="47">
        <v>199052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199052</v>
      </c>
      <c r="O69" s="48">
        <f t="shared" ref="O69:O100" si="10">(N69/O$113)</f>
        <v>0.63176269701720866</v>
      </c>
      <c r="P69" s="9"/>
    </row>
    <row r="70" spans="1:16">
      <c r="A70" s="12"/>
      <c r="B70" s="25">
        <v>348.11</v>
      </c>
      <c r="C70" s="39" t="s">
        <v>97</v>
      </c>
      <c r="D70" s="47">
        <v>0</v>
      </c>
      <c r="E70" s="47">
        <v>6980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6980</v>
      </c>
      <c r="O70" s="48">
        <f t="shared" si="10"/>
        <v>2.2153525838374478E-2</v>
      </c>
      <c r="P70" s="9"/>
    </row>
    <row r="71" spans="1:16">
      <c r="A71" s="12"/>
      <c r="B71" s="25">
        <v>348.12</v>
      </c>
      <c r="C71" s="39" t="s">
        <v>98</v>
      </c>
      <c r="D71" s="47">
        <v>0</v>
      </c>
      <c r="E71" s="47">
        <v>85595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85595</v>
      </c>
      <c r="O71" s="48">
        <f t="shared" si="10"/>
        <v>0.27166633870138446</v>
      </c>
      <c r="P71" s="9"/>
    </row>
    <row r="72" spans="1:16">
      <c r="A72" s="12"/>
      <c r="B72" s="25">
        <v>348.13</v>
      </c>
      <c r="C72" s="39" t="s">
        <v>99</v>
      </c>
      <c r="D72" s="47">
        <v>0</v>
      </c>
      <c r="E72" s="47">
        <v>209571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209571</v>
      </c>
      <c r="O72" s="48">
        <f t="shared" si="10"/>
        <v>0.66514850479569876</v>
      </c>
      <c r="P72" s="9"/>
    </row>
    <row r="73" spans="1:16">
      <c r="A73" s="12"/>
      <c r="B73" s="25">
        <v>348.14</v>
      </c>
      <c r="C73" s="39" t="s">
        <v>240</v>
      </c>
      <c r="D73" s="47">
        <v>0</v>
      </c>
      <c r="E73" s="47">
        <v>408247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408247</v>
      </c>
      <c r="O73" s="48">
        <f t="shared" si="10"/>
        <v>1.2957178313665996</v>
      </c>
      <c r="P73" s="9"/>
    </row>
    <row r="74" spans="1:16">
      <c r="A74" s="12"/>
      <c r="B74" s="25">
        <v>348.22</v>
      </c>
      <c r="C74" s="39" t="s">
        <v>101</v>
      </c>
      <c r="D74" s="47">
        <v>0</v>
      </c>
      <c r="E74" s="47">
        <v>70655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70655</v>
      </c>
      <c r="O74" s="48">
        <f t="shared" si="10"/>
        <v>0.22424890660606714</v>
      </c>
      <c r="P74" s="9"/>
    </row>
    <row r="75" spans="1:16">
      <c r="A75" s="12"/>
      <c r="B75" s="25">
        <v>348.23</v>
      </c>
      <c r="C75" s="39" t="s">
        <v>102</v>
      </c>
      <c r="D75" s="47">
        <v>31978</v>
      </c>
      <c r="E75" s="47">
        <v>143693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175671</v>
      </c>
      <c r="O75" s="48">
        <f t="shared" si="10"/>
        <v>0.55755473317379411</v>
      </c>
      <c r="P75" s="9"/>
    </row>
    <row r="76" spans="1:16">
      <c r="A76" s="12"/>
      <c r="B76" s="25">
        <v>348.24</v>
      </c>
      <c r="C76" s="39" t="s">
        <v>241</v>
      </c>
      <c r="D76" s="47">
        <v>0</v>
      </c>
      <c r="E76" s="47">
        <v>303359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303359</v>
      </c>
      <c r="O76" s="48">
        <f t="shared" si="10"/>
        <v>0.96281825856782854</v>
      </c>
      <c r="P76" s="9"/>
    </row>
    <row r="77" spans="1:16">
      <c r="A77" s="12"/>
      <c r="B77" s="25">
        <v>348.31</v>
      </c>
      <c r="C77" s="39" t="s">
        <v>103</v>
      </c>
      <c r="D77" s="47">
        <v>0</v>
      </c>
      <c r="E77" s="47">
        <v>1058966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1058966</v>
      </c>
      <c r="O77" s="48">
        <f t="shared" si="10"/>
        <v>3.361007255438405</v>
      </c>
      <c r="P77" s="9"/>
    </row>
    <row r="78" spans="1:16">
      <c r="A78" s="12"/>
      <c r="B78" s="25">
        <v>348.32</v>
      </c>
      <c r="C78" s="39" t="s">
        <v>104</v>
      </c>
      <c r="D78" s="47">
        <v>0</v>
      </c>
      <c r="E78" s="47">
        <v>21497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21497</v>
      </c>
      <c r="O78" s="48">
        <f t="shared" si="10"/>
        <v>6.8228416181595433E-2</v>
      </c>
      <c r="P78" s="9"/>
    </row>
    <row r="79" spans="1:16">
      <c r="A79" s="12"/>
      <c r="B79" s="25">
        <v>348.41</v>
      </c>
      <c r="C79" s="39" t="s">
        <v>105</v>
      </c>
      <c r="D79" s="47">
        <v>0</v>
      </c>
      <c r="E79" s="47">
        <v>964222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964222</v>
      </c>
      <c r="O79" s="48">
        <f t="shared" si="10"/>
        <v>3.0603032938293859</v>
      </c>
      <c r="P79" s="9"/>
    </row>
    <row r="80" spans="1:16">
      <c r="A80" s="12"/>
      <c r="B80" s="25">
        <v>348.42</v>
      </c>
      <c r="C80" s="39" t="s">
        <v>106</v>
      </c>
      <c r="D80" s="47">
        <v>0</v>
      </c>
      <c r="E80" s="47">
        <v>270096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270096</v>
      </c>
      <c r="O80" s="48">
        <f t="shared" si="10"/>
        <v>0.85724623421799329</v>
      </c>
      <c r="P80" s="9"/>
    </row>
    <row r="81" spans="1:16">
      <c r="A81" s="12"/>
      <c r="B81" s="25">
        <v>348.44</v>
      </c>
      <c r="C81" s="39" t="s">
        <v>242</v>
      </c>
      <c r="D81" s="47">
        <v>48918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48918</v>
      </c>
      <c r="O81" s="48">
        <f t="shared" si="10"/>
        <v>0.15525876460767946</v>
      </c>
      <c r="P81" s="9"/>
    </row>
    <row r="82" spans="1:16">
      <c r="A82" s="12"/>
      <c r="B82" s="25">
        <v>348.46</v>
      </c>
      <c r="C82" s="39" t="s">
        <v>243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126646</v>
      </c>
      <c r="N82" s="47">
        <f>SUM(D82:M82)</f>
        <v>126646</v>
      </c>
      <c r="O82" s="48">
        <f t="shared" si="10"/>
        <v>0.40195636580612809</v>
      </c>
      <c r="P82" s="9"/>
    </row>
    <row r="83" spans="1:16">
      <c r="A83" s="12"/>
      <c r="B83" s="25">
        <v>348.48</v>
      </c>
      <c r="C83" s="39" t="s">
        <v>244</v>
      </c>
      <c r="D83" s="47">
        <v>0</v>
      </c>
      <c r="E83" s="47">
        <v>104968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104968</v>
      </c>
      <c r="O83" s="48">
        <f t="shared" si="10"/>
        <v>0.33315348140436851</v>
      </c>
      <c r="P83" s="9"/>
    </row>
    <row r="84" spans="1:16">
      <c r="A84" s="12"/>
      <c r="B84" s="25">
        <v>348.51</v>
      </c>
      <c r="C84" s="39" t="s">
        <v>161</v>
      </c>
      <c r="D84" s="47">
        <v>0</v>
      </c>
      <c r="E84" s="47">
        <v>400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400</v>
      </c>
      <c r="O84" s="48">
        <f t="shared" si="10"/>
        <v>1.2695430279870761E-3</v>
      </c>
      <c r="P84" s="9"/>
    </row>
    <row r="85" spans="1:16">
      <c r="A85" s="12"/>
      <c r="B85" s="25">
        <v>348.52</v>
      </c>
      <c r="C85" s="39" t="s">
        <v>108</v>
      </c>
      <c r="D85" s="47">
        <v>586130</v>
      </c>
      <c r="E85" s="47">
        <v>238828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824958</v>
      </c>
      <c r="O85" s="48">
        <f t="shared" si="10"/>
        <v>2.6182991932054058</v>
      </c>
      <c r="P85" s="9"/>
    </row>
    <row r="86" spans="1:16">
      <c r="A86" s="12"/>
      <c r="B86" s="25">
        <v>348.53</v>
      </c>
      <c r="C86" s="39" t="s">
        <v>109</v>
      </c>
      <c r="D86" s="47">
        <v>0</v>
      </c>
      <c r="E86" s="47">
        <v>1357770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1357770</v>
      </c>
      <c r="O86" s="48">
        <f t="shared" si="10"/>
        <v>4.3093685927750309</v>
      </c>
      <c r="P86" s="9"/>
    </row>
    <row r="87" spans="1:16">
      <c r="A87" s="12"/>
      <c r="B87" s="25">
        <v>348.71</v>
      </c>
      <c r="C87" s="39" t="s">
        <v>110</v>
      </c>
      <c r="D87" s="47">
        <v>0</v>
      </c>
      <c r="E87" s="47">
        <v>465106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465106</v>
      </c>
      <c r="O87" s="48">
        <f t="shared" si="10"/>
        <v>1.4761801989373924</v>
      </c>
      <c r="P87" s="9"/>
    </row>
    <row r="88" spans="1:16">
      <c r="A88" s="12"/>
      <c r="B88" s="25">
        <v>348.72</v>
      </c>
      <c r="C88" s="39" t="s">
        <v>111</v>
      </c>
      <c r="D88" s="47">
        <v>0</v>
      </c>
      <c r="E88" s="47">
        <v>38618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38618</v>
      </c>
      <c r="O88" s="48">
        <f t="shared" si="10"/>
        <v>0.12256803163701226</v>
      </c>
      <c r="P88" s="9"/>
    </row>
    <row r="89" spans="1:16">
      <c r="A89" s="12"/>
      <c r="B89" s="25">
        <v>349</v>
      </c>
      <c r="C89" s="20" t="s">
        <v>1</v>
      </c>
      <c r="D89" s="47">
        <v>15201</v>
      </c>
      <c r="E89" s="47">
        <v>208677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18741</v>
      </c>
      <c r="N89" s="47">
        <f t="shared" si="9"/>
        <v>242619</v>
      </c>
      <c r="O89" s="48">
        <f t="shared" si="10"/>
        <v>0.77003814976799101</v>
      </c>
      <c r="P89" s="9"/>
    </row>
    <row r="90" spans="1:16" ht="15.75">
      <c r="A90" s="29" t="s">
        <v>64</v>
      </c>
      <c r="B90" s="30"/>
      <c r="C90" s="31"/>
      <c r="D90" s="32">
        <f t="shared" ref="D90:M90" si="11">SUM(D91:D94)</f>
        <v>593967</v>
      </c>
      <c r="E90" s="32">
        <f t="shared" si="11"/>
        <v>3417672</v>
      </c>
      <c r="F90" s="32">
        <f t="shared" si="11"/>
        <v>0</v>
      </c>
      <c r="G90" s="32">
        <f t="shared" si="11"/>
        <v>0</v>
      </c>
      <c r="H90" s="32">
        <f t="shared" si="11"/>
        <v>0</v>
      </c>
      <c r="I90" s="32">
        <f t="shared" si="11"/>
        <v>0</v>
      </c>
      <c r="J90" s="32">
        <f t="shared" si="11"/>
        <v>0</v>
      </c>
      <c r="K90" s="32">
        <f t="shared" si="11"/>
        <v>0</v>
      </c>
      <c r="L90" s="32">
        <f t="shared" si="11"/>
        <v>0</v>
      </c>
      <c r="M90" s="32">
        <f t="shared" si="11"/>
        <v>0</v>
      </c>
      <c r="N90" s="32">
        <f t="shared" ref="N90:N96" si="12">SUM(D90:M90)</f>
        <v>4011639</v>
      </c>
      <c r="O90" s="46">
        <f t="shared" si="10"/>
        <v>12.732370808127614</v>
      </c>
      <c r="P90" s="10"/>
    </row>
    <row r="91" spans="1:16">
      <c r="A91" s="13"/>
      <c r="B91" s="40">
        <v>351</v>
      </c>
      <c r="C91" s="21" t="s">
        <v>245</v>
      </c>
      <c r="D91" s="47">
        <v>225139</v>
      </c>
      <c r="E91" s="47">
        <v>3050774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3275913</v>
      </c>
      <c r="O91" s="48">
        <f t="shared" si="10"/>
        <v>10.397281273605566</v>
      </c>
      <c r="P91" s="9"/>
    </row>
    <row r="92" spans="1:16">
      <c r="A92" s="13"/>
      <c r="B92" s="40">
        <v>352</v>
      </c>
      <c r="C92" s="21" t="s">
        <v>116</v>
      </c>
      <c r="D92" s="47">
        <v>123152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123152</v>
      </c>
      <c r="O92" s="48">
        <f t="shared" si="10"/>
        <v>0.39086690745666097</v>
      </c>
      <c r="P92" s="9"/>
    </row>
    <row r="93" spans="1:16">
      <c r="A93" s="13"/>
      <c r="B93" s="40">
        <v>354</v>
      </c>
      <c r="C93" s="21" t="s">
        <v>117</v>
      </c>
      <c r="D93" s="47">
        <v>241807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241807</v>
      </c>
      <c r="O93" s="48">
        <f t="shared" si="10"/>
        <v>0.76746097742117725</v>
      </c>
      <c r="P93" s="9"/>
    </row>
    <row r="94" spans="1:16">
      <c r="A94" s="13"/>
      <c r="B94" s="40">
        <v>359</v>
      </c>
      <c r="C94" s="21" t="s">
        <v>118</v>
      </c>
      <c r="D94" s="47">
        <v>3869</v>
      </c>
      <c r="E94" s="47">
        <v>366898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370767</v>
      </c>
      <c r="O94" s="48">
        <f t="shared" si="10"/>
        <v>1.1767616496442106</v>
      </c>
      <c r="P94" s="9"/>
    </row>
    <row r="95" spans="1:16" ht="15.75">
      <c r="A95" s="29" t="s">
        <v>5</v>
      </c>
      <c r="B95" s="30"/>
      <c r="C95" s="31"/>
      <c r="D95" s="32">
        <f t="shared" ref="D95:M95" si="13">SUM(D96:D105)</f>
        <v>11448180</v>
      </c>
      <c r="E95" s="32">
        <f t="shared" si="13"/>
        <v>56840328</v>
      </c>
      <c r="F95" s="32">
        <f t="shared" si="13"/>
        <v>2522339</v>
      </c>
      <c r="G95" s="32">
        <f t="shared" si="13"/>
        <v>4357819</v>
      </c>
      <c r="H95" s="32">
        <f t="shared" si="13"/>
        <v>0</v>
      </c>
      <c r="I95" s="32">
        <f t="shared" si="13"/>
        <v>12123555</v>
      </c>
      <c r="J95" s="32">
        <f t="shared" si="13"/>
        <v>533379</v>
      </c>
      <c r="K95" s="32">
        <f t="shared" si="13"/>
        <v>0</v>
      </c>
      <c r="L95" s="32">
        <f t="shared" si="13"/>
        <v>0</v>
      </c>
      <c r="M95" s="32">
        <f t="shared" si="13"/>
        <v>6515</v>
      </c>
      <c r="N95" s="32">
        <f t="shared" si="12"/>
        <v>87832115</v>
      </c>
      <c r="O95" s="46">
        <f t="shared" si="10"/>
        <v>278.76662307902268</v>
      </c>
      <c r="P95" s="10"/>
    </row>
    <row r="96" spans="1:16">
      <c r="A96" s="12"/>
      <c r="B96" s="25">
        <v>361.1</v>
      </c>
      <c r="C96" s="20" t="s">
        <v>120</v>
      </c>
      <c r="D96" s="47">
        <v>2284142</v>
      </c>
      <c r="E96" s="47">
        <v>6583830</v>
      </c>
      <c r="F96" s="47">
        <v>156675</v>
      </c>
      <c r="G96" s="47">
        <v>3264753</v>
      </c>
      <c r="H96" s="47">
        <v>0</v>
      </c>
      <c r="I96" s="47">
        <v>2628590</v>
      </c>
      <c r="J96" s="47">
        <v>374533</v>
      </c>
      <c r="K96" s="47">
        <v>0</v>
      </c>
      <c r="L96" s="47">
        <v>0</v>
      </c>
      <c r="M96" s="47">
        <v>6465</v>
      </c>
      <c r="N96" s="47">
        <f t="shared" si="12"/>
        <v>15298988</v>
      </c>
      <c r="O96" s="48">
        <f t="shared" si="10"/>
        <v>48.556808876644851</v>
      </c>
      <c r="P96" s="9"/>
    </row>
    <row r="97" spans="1:119">
      <c r="A97" s="12"/>
      <c r="B97" s="25">
        <v>361.3</v>
      </c>
      <c r="C97" s="20" t="s">
        <v>121</v>
      </c>
      <c r="D97" s="47">
        <v>36840</v>
      </c>
      <c r="E97" s="47">
        <v>124030</v>
      </c>
      <c r="F97" s="47">
        <v>0</v>
      </c>
      <c r="G97" s="47">
        <v>-57575</v>
      </c>
      <c r="H97" s="47">
        <v>0</v>
      </c>
      <c r="I97" s="47">
        <v>29112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4" si="14">SUM(D97:M97)</f>
        <v>132407</v>
      </c>
      <c r="O97" s="48">
        <f t="shared" si="10"/>
        <v>0.42024095926671196</v>
      </c>
      <c r="P97" s="9"/>
    </row>
    <row r="98" spans="1:119">
      <c r="A98" s="12"/>
      <c r="B98" s="25">
        <v>362</v>
      </c>
      <c r="C98" s="20" t="s">
        <v>122</v>
      </c>
      <c r="D98" s="47">
        <v>113920</v>
      </c>
      <c r="E98" s="47">
        <v>17852</v>
      </c>
      <c r="F98" s="47">
        <v>0</v>
      </c>
      <c r="G98" s="47">
        <v>170775</v>
      </c>
      <c r="H98" s="47">
        <v>0</v>
      </c>
      <c r="I98" s="47">
        <v>31199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333746</v>
      </c>
      <c r="O98" s="48">
        <f t="shared" si="10"/>
        <v>1.0592622685464368</v>
      </c>
      <c r="P98" s="9"/>
    </row>
    <row r="99" spans="1:119">
      <c r="A99" s="12"/>
      <c r="B99" s="25">
        <v>363.1</v>
      </c>
      <c r="C99" s="20" t="s">
        <v>235</v>
      </c>
      <c r="D99" s="47">
        <v>1299</v>
      </c>
      <c r="E99" s="47">
        <v>24836076</v>
      </c>
      <c r="F99" s="47">
        <v>1255836</v>
      </c>
      <c r="G99" s="47">
        <v>853018</v>
      </c>
      <c r="H99" s="47">
        <v>0</v>
      </c>
      <c r="I99" s="47">
        <v>8410388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35356617</v>
      </c>
      <c r="O99" s="48">
        <f t="shared" si="10"/>
        <v>112.21686651389832</v>
      </c>
      <c r="P99" s="9"/>
    </row>
    <row r="100" spans="1:119">
      <c r="A100" s="12"/>
      <c r="B100" s="25">
        <v>363.22</v>
      </c>
      <c r="C100" s="20" t="s">
        <v>163</v>
      </c>
      <c r="D100" s="47">
        <v>0</v>
      </c>
      <c r="E100" s="47">
        <v>1242032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1242032</v>
      </c>
      <c r="O100" s="48">
        <f t="shared" si="10"/>
        <v>3.9420326653421101</v>
      </c>
      <c r="P100" s="9"/>
    </row>
    <row r="101" spans="1:119">
      <c r="A101" s="12"/>
      <c r="B101" s="25">
        <v>363.24</v>
      </c>
      <c r="C101" s="20" t="s">
        <v>164</v>
      </c>
      <c r="D101" s="47">
        <v>0</v>
      </c>
      <c r="E101" s="47">
        <v>21104869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21104869</v>
      </c>
      <c r="O101" s="48">
        <f t="shared" ref="O101:O111" si="15">(N101/O$113)</f>
        <v>66.98384823882644</v>
      </c>
      <c r="P101" s="9"/>
    </row>
    <row r="102" spans="1:119">
      <c r="A102" s="12"/>
      <c r="B102" s="25">
        <v>364</v>
      </c>
      <c r="C102" s="20" t="s">
        <v>216</v>
      </c>
      <c r="D102" s="47">
        <v>25154</v>
      </c>
      <c r="E102" s="47">
        <v>140720</v>
      </c>
      <c r="F102" s="47">
        <v>0</v>
      </c>
      <c r="G102" s="47">
        <v>126848</v>
      </c>
      <c r="H102" s="47">
        <v>0</v>
      </c>
      <c r="I102" s="47">
        <v>-20261</v>
      </c>
      <c r="J102" s="47">
        <v>65848</v>
      </c>
      <c r="K102" s="47">
        <v>0</v>
      </c>
      <c r="L102" s="47">
        <v>0</v>
      </c>
      <c r="M102" s="47">
        <v>0</v>
      </c>
      <c r="N102" s="47">
        <f t="shared" si="14"/>
        <v>338309</v>
      </c>
      <c r="O102" s="48">
        <f t="shared" si="15"/>
        <v>1.0737445806381993</v>
      </c>
      <c r="P102" s="9"/>
    </row>
    <row r="103" spans="1:119">
      <c r="A103" s="12"/>
      <c r="B103" s="25">
        <v>365</v>
      </c>
      <c r="C103" s="20" t="s">
        <v>217</v>
      </c>
      <c r="D103" s="47">
        <v>354</v>
      </c>
      <c r="E103" s="47">
        <v>3463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3817</v>
      </c>
      <c r="O103" s="48">
        <f t="shared" si="15"/>
        <v>1.2114614344566673E-2</v>
      </c>
      <c r="P103" s="9"/>
    </row>
    <row r="104" spans="1:119">
      <c r="A104" s="12"/>
      <c r="B104" s="25">
        <v>366</v>
      </c>
      <c r="C104" s="20" t="s">
        <v>125</v>
      </c>
      <c r="D104" s="47">
        <v>459178</v>
      </c>
      <c r="E104" s="47">
        <v>52734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511912</v>
      </c>
      <c r="O104" s="48">
        <f t="shared" si="15"/>
        <v>1.6247357763573003</v>
      </c>
      <c r="P104" s="9"/>
    </row>
    <row r="105" spans="1:119">
      <c r="A105" s="12"/>
      <c r="B105" s="25">
        <v>369</v>
      </c>
      <c r="C105" s="20" t="s">
        <v>246</v>
      </c>
      <c r="D105" s="47">
        <v>8527293</v>
      </c>
      <c r="E105" s="47">
        <v>2734722</v>
      </c>
      <c r="F105" s="47">
        <v>1109828</v>
      </c>
      <c r="G105" s="47">
        <v>0</v>
      </c>
      <c r="H105" s="47">
        <v>0</v>
      </c>
      <c r="I105" s="47">
        <v>1044527</v>
      </c>
      <c r="J105" s="47">
        <v>92998</v>
      </c>
      <c r="K105" s="47">
        <v>0</v>
      </c>
      <c r="L105" s="47">
        <v>0</v>
      </c>
      <c r="M105" s="47">
        <v>50</v>
      </c>
      <c r="N105" s="47">
        <f t="shared" ref="N105:N111" si="16">SUM(D105:M105)</f>
        <v>13509418</v>
      </c>
      <c r="O105" s="48">
        <f t="shared" si="15"/>
        <v>42.876968585157769</v>
      </c>
      <c r="P105" s="9"/>
    </row>
    <row r="106" spans="1:119" ht="15.75">
      <c r="A106" s="29" t="s">
        <v>65</v>
      </c>
      <c r="B106" s="30"/>
      <c r="C106" s="31"/>
      <c r="D106" s="32">
        <f t="shared" ref="D106:M106" si="17">SUM(D107:D110)</f>
        <v>2439177</v>
      </c>
      <c r="E106" s="32">
        <f t="shared" si="17"/>
        <v>85836243</v>
      </c>
      <c r="F106" s="32">
        <f t="shared" si="17"/>
        <v>456729</v>
      </c>
      <c r="G106" s="32">
        <f t="shared" si="17"/>
        <v>7888575</v>
      </c>
      <c r="H106" s="32">
        <f t="shared" si="17"/>
        <v>0</v>
      </c>
      <c r="I106" s="32">
        <f t="shared" si="17"/>
        <v>1087300</v>
      </c>
      <c r="J106" s="32">
        <f t="shared" si="17"/>
        <v>0</v>
      </c>
      <c r="K106" s="32">
        <f t="shared" si="17"/>
        <v>0</v>
      </c>
      <c r="L106" s="32">
        <f t="shared" si="17"/>
        <v>0</v>
      </c>
      <c r="M106" s="32">
        <f t="shared" si="17"/>
        <v>0</v>
      </c>
      <c r="N106" s="32">
        <f t="shared" si="16"/>
        <v>97708024</v>
      </c>
      <c r="O106" s="46">
        <f t="shared" si="15"/>
        <v>310.11135161898477</v>
      </c>
      <c r="P106" s="9"/>
    </row>
    <row r="107" spans="1:119">
      <c r="A107" s="12"/>
      <c r="B107" s="25">
        <v>381</v>
      </c>
      <c r="C107" s="20" t="s">
        <v>127</v>
      </c>
      <c r="D107" s="47">
        <v>2208030</v>
      </c>
      <c r="E107" s="47">
        <v>84856153</v>
      </c>
      <c r="F107" s="47">
        <v>366203</v>
      </c>
      <c r="G107" s="47">
        <v>0</v>
      </c>
      <c r="H107" s="47">
        <v>0</v>
      </c>
      <c r="I107" s="47">
        <v>1087300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88517686</v>
      </c>
      <c r="O107" s="48">
        <f t="shared" si="15"/>
        <v>280.94252778712303</v>
      </c>
      <c r="P107" s="9"/>
    </row>
    <row r="108" spans="1:119">
      <c r="A108" s="12"/>
      <c r="B108" s="25">
        <v>383</v>
      </c>
      <c r="C108" s="20" t="s">
        <v>165</v>
      </c>
      <c r="D108" s="47">
        <v>0</v>
      </c>
      <c r="E108" s="47">
        <v>0</v>
      </c>
      <c r="F108" s="47">
        <v>0</v>
      </c>
      <c r="G108" s="47">
        <v>6713708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6713708</v>
      </c>
      <c r="O108" s="48">
        <f t="shared" si="15"/>
        <v>21.308352958352639</v>
      </c>
      <c r="P108" s="9"/>
    </row>
    <row r="109" spans="1:119">
      <c r="A109" s="12"/>
      <c r="B109" s="25">
        <v>384</v>
      </c>
      <c r="C109" s="20" t="s">
        <v>128</v>
      </c>
      <c r="D109" s="47">
        <v>0</v>
      </c>
      <c r="E109" s="47">
        <v>980090</v>
      </c>
      <c r="F109" s="47">
        <v>90526</v>
      </c>
      <c r="G109" s="47">
        <v>1174867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2245483</v>
      </c>
      <c r="O109" s="48">
        <f t="shared" si="15"/>
        <v>7.1268432177837591</v>
      </c>
      <c r="P109" s="9"/>
    </row>
    <row r="110" spans="1:119" ht="15.75" thickBot="1">
      <c r="A110" s="12"/>
      <c r="B110" s="25">
        <v>389.4</v>
      </c>
      <c r="C110" s="20" t="s">
        <v>218</v>
      </c>
      <c r="D110" s="47">
        <v>231147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231147</v>
      </c>
      <c r="O110" s="48">
        <f t="shared" si="15"/>
        <v>0.73362765572532163</v>
      </c>
      <c r="P110" s="9"/>
    </row>
    <row r="111" spans="1:119" ht="16.5" thickBot="1">
      <c r="A111" s="14" t="s">
        <v>96</v>
      </c>
      <c r="B111" s="23"/>
      <c r="C111" s="22"/>
      <c r="D111" s="15">
        <f t="shared" ref="D111:M111" si="18">SUM(D5,D12,D16,D45,D90,D95,D106)</f>
        <v>108570370</v>
      </c>
      <c r="E111" s="15">
        <f t="shared" si="18"/>
        <v>251465916</v>
      </c>
      <c r="F111" s="15">
        <f t="shared" si="18"/>
        <v>8074947</v>
      </c>
      <c r="G111" s="15">
        <f t="shared" si="18"/>
        <v>12246394</v>
      </c>
      <c r="H111" s="15">
        <f t="shared" si="18"/>
        <v>0</v>
      </c>
      <c r="I111" s="15">
        <f t="shared" si="18"/>
        <v>36275887</v>
      </c>
      <c r="J111" s="15">
        <f t="shared" si="18"/>
        <v>23386579</v>
      </c>
      <c r="K111" s="15">
        <f t="shared" si="18"/>
        <v>0</v>
      </c>
      <c r="L111" s="15">
        <f t="shared" si="18"/>
        <v>1846733</v>
      </c>
      <c r="M111" s="15">
        <f t="shared" si="18"/>
        <v>291384</v>
      </c>
      <c r="N111" s="15">
        <f t="shared" si="16"/>
        <v>442158210</v>
      </c>
      <c r="O111" s="38">
        <f t="shared" si="15"/>
        <v>1403.3471819318636</v>
      </c>
      <c r="P111" s="6"/>
      <c r="Q111" s="2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</row>
    <row r="112" spans="1:119">
      <c r="A112" s="16"/>
      <c r="B112" s="18"/>
      <c r="C112" s="18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9"/>
    </row>
    <row r="113" spans="1:15">
      <c r="A113" s="41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9" t="s">
        <v>247</v>
      </c>
      <c r="M113" s="49"/>
      <c r="N113" s="49"/>
      <c r="O113" s="44">
        <v>315074</v>
      </c>
    </row>
    <row r="114" spans="1:15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2"/>
    </row>
    <row r="115" spans="1:15" ht="15.75" customHeight="1" thickBot="1">
      <c r="A115" s="53" t="s">
        <v>156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</sheetData>
  <mergeCells count="10">
    <mergeCell ref="L113:N113"/>
    <mergeCell ref="A114:O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69"/>
      <c r="M3" s="70"/>
      <c r="N3" s="36"/>
      <c r="O3" s="37"/>
      <c r="P3" s="71" t="s">
        <v>269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270</v>
      </c>
      <c r="N4" s="35" t="s">
        <v>11</v>
      </c>
      <c r="O4" s="35" t="s">
        <v>271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272</v>
      </c>
      <c r="B5" s="26"/>
      <c r="C5" s="26"/>
      <c r="D5" s="27">
        <f t="shared" ref="D5:N5" si="0">SUM(D6:D13)</f>
        <v>69611014</v>
      </c>
      <c r="E5" s="27">
        <f t="shared" si="0"/>
        <v>108804915</v>
      </c>
      <c r="F5" s="27">
        <f t="shared" si="0"/>
        <v>3910563</v>
      </c>
      <c r="G5" s="27">
        <f t="shared" si="0"/>
        <v>52561047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234887539</v>
      </c>
      <c r="P5" s="33">
        <f t="shared" ref="P5:P36" si="1">(O5/P$138)</f>
        <v>616.21806986798754</v>
      </c>
      <c r="Q5" s="6"/>
    </row>
    <row r="6" spans="1:134">
      <c r="A6" s="12"/>
      <c r="B6" s="25">
        <v>311</v>
      </c>
      <c r="C6" s="20" t="s">
        <v>3</v>
      </c>
      <c r="D6" s="47">
        <v>67695278</v>
      </c>
      <c r="E6" s="47">
        <v>88800886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156496164</v>
      </c>
      <c r="P6" s="48">
        <f t="shared" si="1"/>
        <v>410.56143094003818</v>
      </c>
      <c r="Q6" s="9"/>
    </row>
    <row r="7" spans="1:134">
      <c r="A7" s="12"/>
      <c r="B7" s="25">
        <v>312.13</v>
      </c>
      <c r="C7" s="20" t="s">
        <v>273</v>
      </c>
      <c r="D7" s="47">
        <v>0</v>
      </c>
      <c r="E7" s="47">
        <v>3676448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3676448</v>
      </c>
      <c r="P7" s="48">
        <f t="shared" si="1"/>
        <v>9.6450143765609582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2398346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2398346</v>
      </c>
      <c r="P8" s="48">
        <f t="shared" si="1"/>
        <v>6.2919648666232924</v>
      </c>
      <c r="Q8" s="9"/>
    </row>
    <row r="9" spans="1:134">
      <c r="A9" s="12"/>
      <c r="B9" s="25">
        <v>312.41000000000003</v>
      </c>
      <c r="C9" s="20" t="s">
        <v>274</v>
      </c>
      <c r="D9" s="47">
        <v>0</v>
      </c>
      <c r="E9" s="47">
        <v>10732133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10732133</v>
      </c>
      <c r="P9" s="48">
        <f t="shared" si="1"/>
        <v>28.155321951014756</v>
      </c>
      <c r="Q9" s="9"/>
    </row>
    <row r="10" spans="1:134">
      <c r="A10" s="12"/>
      <c r="B10" s="25">
        <v>312.42</v>
      </c>
      <c r="C10" s="20" t="s">
        <v>275</v>
      </c>
      <c r="D10" s="47">
        <v>0</v>
      </c>
      <c r="E10" s="47">
        <v>2962937</v>
      </c>
      <c r="F10" s="47">
        <v>3910563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6873500</v>
      </c>
      <c r="P10" s="48">
        <f t="shared" si="1"/>
        <v>18.032352509077171</v>
      </c>
      <c r="Q10" s="9"/>
    </row>
    <row r="11" spans="1:134">
      <c r="A11" s="12"/>
      <c r="B11" s="25">
        <v>312.63</v>
      </c>
      <c r="C11" s="20" t="s">
        <v>276</v>
      </c>
      <c r="D11" s="47">
        <v>0</v>
      </c>
      <c r="E11" s="47">
        <v>0</v>
      </c>
      <c r="F11" s="47">
        <v>0</v>
      </c>
      <c r="G11" s="47">
        <v>52561047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52561047</v>
      </c>
      <c r="P11" s="48">
        <f t="shared" si="1"/>
        <v>137.89180588494554</v>
      </c>
      <c r="Q11" s="9"/>
    </row>
    <row r="12" spans="1:134">
      <c r="A12" s="12"/>
      <c r="B12" s="25">
        <v>315.10000000000002</v>
      </c>
      <c r="C12" s="20" t="s">
        <v>277</v>
      </c>
      <c r="D12" s="47">
        <v>1912736</v>
      </c>
      <c r="E12" s="47">
        <v>161365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2074101</v>
      </c>
      <c r="P12" s="48">
        <f t="shared" si="1"/>
        <v>5.4413210695321848</v>
      </c>
      <c r="Q12" s="9"/>
    </row>
    <row r="13" spans="1:134">
      <c r="A13" s="12"/>
      <c r="B13" s="25">
        <v>316</v>
      </c>
      <c r="C13" s="20" t="s">
        <v>171</v>
      </c>
      <c r="D13" s="47">
        <v>3000</v>
      </c>
      <c r="E13" s="47">
        <v>72800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75800</v>
      </c>
      <c r="P13" s="48">
        <f t="shared" si="1"/>
        <v>0.19885827019539531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SUM(D15:D20)</f>
        <v>1200</v>
      </c>
      <c r="E14" s="32">
        <f t="shared" si="3"/>
        <v>56447395</v>
      </c>
      <c r="F14" s="32">
        <f t="shared" si="3"/>
        <v>1370225</v>
      </c>
      <c r="G14" s="32">
        <f t="shared" si="3"/>
        <v>460273</v>
      </c>
      <c r="H14" s="32">
        <f t="shared" si="3"/>
        <v>0</v>
      </c>
      <c r="I14" s="32">
        <f t="shared" si="3"/>
        <v>12522040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 t="shared" ref="O14:O23" si="4">SUM(D14:N14)</f>
        <v>70801133</v>
      </c>
      <c r="P14" s="46">
        <f t="shared" si="1"/>
        <v>185.74394243079311</v>
      </c>
      <c r="Q14" s="10"/>
    </row>
    <row r="15" spans="1:134">
      <c r="A15" s="12"/>
      <c r="B15" s="25">
        <v>322</v>
      </c>
      <c r="C15" s="20" t="s">
        <v>278</v>
      </c>
      <c r="D15" s="47">
        <v>0</v>
      </c>
      <c r="E15" s="47">
        <v>7193336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7193336</v>
      </c>
      <c r="P15" s="48">
        <f t="shared" si="1"/>
        <v>18.87142947090058</v>
      </c>
      <c r="Q15" s="9"/>
    </row>
    <row r="16" spans="1:134">
      <c r="A16" s="12"/>
      <c r="B16" s="25">
        <v>324.31</v>
      </c>
      <c r="C16" s="20" t="s">
        <v>21</v>
      </c>
      <c r="D16" s="47">
        <v>0</v>
      </c>
      <c r="E16" s="47">
        <v>5988158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5988158</v>
      </c>
      <c r="P16" s="48">
        <f t="shared" si="1"/>
        <v>15.709693160115012</v>
      </c>
      <c r="Q16" s="9"/>
    </row>
    <row r="17" spans="1:17">
      <c r="A17" s="12"/>
      <c r="B17" s="25">
        <v>324.32</v>
      </c>
      <c r="C17" s="20" t="s">
        <v>22</v>
      </c>
      <c r="D17" s="47">
        <v>0</v>
      </c>
      <c r="E17" s="47">
        <v>662996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662996</v>
      </c>
      <c r="P17" s="48">
        <f t="shared" si="1"/>
        <v>1.7393435053623523</v>
      </c>
      <c r="Q17" s="9"/>
    </row>
    <row r="18" spans="1:17">
      <c r="A18" s="12"/>
      <c r="B18" s="25">
        <v>325.10000000000002</v>
      </c>
      <c r="C18" s="20" t="s">
        <v>23</v>
      </c>
      <c r="D18" s="47">
        <v>0</v>
      </c>
      <c r="E18" s="47">
        <v>4366194</v>
      </c>
      <c r="F18" s="47">
        <v>1370225</v>
      </c>
      <c r="G18" s="47">
        <v>460273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6196692</v>
      </c>
      <c r="P18" s="48">
        <f t="shared" si="1"/>
        <v>16.256773773794784</v>
      </c>
      <c r="Q18" s="9"/>
    </row>
    <row r="19" spans="1:17">
      <c r="A19" s="12"/>
      <c r="B19" s="25">
        <v>325.2</v>
      </c>
      <c r="C19" s="20" t="s">
        <v>24</v>
      </c>
      <c r="D19" s="47">
        <v>0</v>
      </c>
      <c r="E19" s="47">
        <v>37609257</v>
      </c>
      <c r="F19" s="47">
        <v>0</v>
      </c>
      <c r="G19" s="47">
        <v>0</v>
      </c>
      <c r="H19" s="47">
        <v>0</v>
      </c>
      <c r="I19" s="47">
        <v>12508890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50118147</v>
      </c>
      <c r="P19" s="48">
        <f t="shared" si="1"/>
        <v>131.48295538019184</v>
      </c>
      <c r="Q19" s="9"/>
    </row>
    <row r="20" spans="1:17">
      <c r="A20" s="12"/>
      <c r="B20" s="25">
        <v>329.5</v>
      </c>
      <c r="C20" s="20" t="s">
        <v>279</v>
      </c>
      <c r="D20" s="47">
        <v>1200</v>
      </c>
      <c r="E20" s="47">
        <v>627454</v>
      </c>
      <c r="F20" s="47">
        <v>0</v>
      </c>
      <c r="G20" s="47">
        <v>0</v>
      </c>
      <c r="H20" s="47">
        <v>0</v>
      </c>
      <c r="I20" s="47">
        <v>13150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641804</v>
      </c>
      <c r="P20" s="48">
        <f t="shared" si="1"/>
        <v>1.6837471404285684</v>
      </c>
      <c r="Q20" s="9"/>
    </row>
    <row r="21" spans="1:17" ht="15.75">
      <c r="A21" s="29" t="s">
        <v>280</v>
      </c>
      <c r="B21" s="30"/>
      <c r="C21" s="31"/>
      <c r="D21" s="32">
        <f t="shared" ref="D21:N21" si="5">SUM(D22:D57)</f>
        <v>116249564</v>
      </c>
      <c r="E21" s="32">
        <f t="shared" si="5"/>
        <v>16888560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10345588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231751</v>
      </c>
      <c r="O21" s="45">
        <f t="shared" si="4"/>
        <v>143715463</v>
      </c>
      <c r="P21" s="46">
        <f t="shared" si="1"/>
        <v>377.03177272441076</v>
      </c>
      <c r="Q21" s="10"/>
    </row>
    <row r="22" spans="1:17">
      <c r="A22" s="12"/>
      <c r="B22" s="25">
        <v>331.1</v>
      </c>
      <c r="C22" s="20" t="s">
        <v>153</v>
      </c>
      <c r="D22" s="47">
        <v>211491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211491</v>
      </c>
      <c r="P22" s="48">
        <f t="shared" si="1"/>
        <v>0.5548381849854136</v>
      </c>
      <c r="Q22" s="9"/>
    </row>
    <row r="23" spans="1:17">
      <c r="A23" s="12"/>
      <c r="B23" s="25">
        <v>331.2</v>
      </c>
      <c r="C23" s="20" t="s">
        <v>26</v>
      </c>
      <c r="D23" s="47">
        <v>123468</v>
      </c>
      <c r="E23" s="47">
        <v>800267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923735</v>
      </c>
      <c r="P23" s="48">
        <f t="shared" si="1"/>
        <v>2.4233818498541355</v>
      </c>
      <c r="Q23" s="9"/>
    </row>
    <row r="24" spans="1:17">
      <c r="A24" s="12"/>
      <c r="B24" s="25">
        <v>331.41</v>
      </c>
      <c r="C24" s="20" t="s">
        <v>142</v>
      </c>
      <c r="D24" s="47">
        <v>0</v>
      </c>
      <c r="E24" s="47">
        <v>91656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ref="O24:O45" si="6">SUM(D24:N24)</f>
        <v>91656</v>
      </c>
      <c r="P24" s="48">
        <f t="shared" si="1"/>
        <v>0.2404558524146326</v>
      </c>
      <c r="Q24" s="9"/>
    </row>
    <row r="25" spans="1:17">
      <c r="A25" s="12"/>
      <c r="B25" s="25">
        <v>331.49</v>
      </c>
      <c r="C25" s="20" t="s">
        <v>32</v>
      </c>
      <c r="D25" s="47">
        <v>0</v>
      </c>
      <c r="E25" s="47">
        <v>526959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526959</v>
      </c>
      <c r="P25" s="48">
        <f t="shared" si="1"/>
        <v>1.3824558734023129</v>
      </c>
      <c r="Q25" s="9"/>
    </row>
    <row r="26" spans="1:17">
      <c r="A26" s="12"/>
      <c r="B26" s="25">
        <v>331.5</v>
      </c>
      <c r="C26" s="20" t="s">
        <v>28</v>
      </c>
      <c r="D26" s="47">
        <v>3485981</v>
      </c>
      <c r="E26" s="47">
        <v>875709</v>
      </c>
      <c r="F26" s="47">
        <v>0</v>
      </c>
      <c r="G26" s="47">
        <v>0</v>
      </c>
      <c r="H26" s="47">
        <v>0</v>
      </c>
      <c r="I26" s="47">
        <v>257221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4618911</v>
      </c>
      <c r="P26" s="48">
        <f t="shared" si="1"/>
        <v>12.117528385837513</v>
      </c>
      <c r="Q26" s="9"/>
    </row>
    <row r="27" spans="1:17">
      <c r="A27" s="12"/>
      <c r="B27" s="25">
        <v>331.69</v>
      </c>
      <c r="C27" s="20" t="s">
        <v>33</v>
      </c>
      <c r="D27" s="47">
        <v>420097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420097</v>
      </c>
      <c r="P27" s="48">
        <f t="shared" si="1"/>
        <v>1.1021076877872689</v>
      </c>
      <c r="Q27" s="9"/>
    </row>
    <row r="28" spans="1:17">
      <c r="A28" s="12"/>
      <c r="B28" s="25">
        <v>331.82</v>
      </c>
      <c r="C28" s="20" t="s">
        <v>266</v>
      </c>
      <c r="D28" s="47">
        <v>85220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85220</v>
      </c>
      <c r="P28" s="48">
        <f t="shared" si="1"/>
        <v>0.22357126366822674</v>
      </c>
      <c r="Q28" s="9"/>
    </row>
    <row r="29" spans="1:17">
      <c r="A29" s="12"/>
      <c r="B29" s="25">
        <v>332</v>
      </c>
      <c r="C29" s="20" t="s">
        <v>263</v>
      </c>
      <c r="D29" s="47">
        <v>69719234</v>
      </c>
      <c r="E29" s="47">
        <v>469771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70189005</v>
      </c>
      <c r="P29" s="48">
        <f t="shared" si="1"/>
        <v>184.13804909018407</v>
      </c>
      <c r="Q29" s="9"/>
    </row>
    <row r="30" spans="1:17">
      <c r="A30" s="12"/>
      <c r="B30" s="25">
        <v>333</v>
      </c>
      <c r="C30" s="20" t="s">
        <v>4</v>
      </c>
      <c r="D30" s="47">
        <v>37746</v>
      </c>
      <c r="E30" s="47">
        <v>726220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763966</v>
      </c>
      <c r="P30" s="48">
        <f t="shared" si="1"/>
        <v>2.0042342644867461</v>
      </c>
      <c r="Q30" s="9"/>
    </row>
    <row r="31" spans="1:17">
      <c r="A31" s="12"/>
      <c r="B31" s="25">
        <v>334.2</v>
      </c>
      <c r="C31" s="20" t="s">
        <v>30</v>
      </c>
      <c r="D31" s="47">
        <v>93153</v>
      </c>
      <c r="E31" s="47">
        <v>71915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165068</v>
      </c>
      <c r="P31" s="48">
        <f t="shared" si="1"/>
        <v>0.43304930006086428</v>
      </c>
      <c r="Q31" s="9"/>
    </row>
    <row r="32" spans="1:17">
      <c r="A32" s="12"/>
      <c r="B32" s="25">
        <v>334.31</v>
      </c>
      <c r="C32" s="20" t="s">
        <v>34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9001230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9001230</v>
      </c>
      <c r="P32" s="48">
        <f t="shared" si="1"/>
        <v>23.614367116502613</v>
      </c>
      <c r="Q32" s="9"/>
    </row>
    <row r="33" spans="1:17">
      <c r="A33" s="12"/>
      <c r="B33" s="25">
        <v>334.39</v>
      </c>
      <c r="C33" s="20" t="s">
        <v>36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389729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389729</v>
      </c>
      <c r="P33" s="48">
        <f t="shared" si="1"/>
        <v>1.0224384536277205</v>
      </c>
      <c r="Q33" s="9"/>
    </row>
    <row r="34" spans="1:17">
      <c r="A34" s="12"/>
      <c r="B34" s="25">
        <v>334.41</v>
      </c>
      <c r="C34" s="20" t="s">
        <v>37</v>
      </c>
      <c r="D34" s="47">
        <v>0</v>
      </c>
      <c r="E34" s="47">
        <v>356111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356111</v>
      </c>
      <c r="P34" s="48">
        <f t="shared" si="1"/>
        <v>0.93424297437404247</v>
      </c>
      <c r="Q34" s="9"/>
    </row>
    <row r="35" spans="1:17">
      <c r="A35" s="12"/>
      <c r="B35" s="25">
        <v>334.49</v>
      </c>
      <c r="C35" s="20" t="s">
        <v>38</v>
      </c>
      <c r="D35" s="47">
        <v>0</v>
      </c>
      <c r="E35" s="47">
        <v>961006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961006</v>
      </c>
      <c r="P35" s="48">
        <f t="shared" si="1"/>
        <v>2.5211608285936156</v>
      </c>
      <c r="Q35" s="9"/>
    </row>
    <row r="36" spans="1:17">
      <c r="A36" s="12"/>
      <c r="B36" s="25">
        <v>334.5</v>
      </c>
      <c r="C36" s="20" t="s">
        <v>39</v>
      </c>
      <c r="D36" s="47">
        <v>403143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231751</v>
      </c>
      <c r="O36" s="47">
        <f t="shared" si="6"/>
        <v>634894</v>
      </c>
      <c r="P36" s="48">
        <f t="shared" si="1"/>
        <v>1.6656190316284341</v>
      </c>
      <c r="Q36" s="9"/>
    </row>
    <row r="37" spans="1:17">
      <c r="A37" s="12"/>
      <c r="B37" s="25">
        <v>334.7</v>
      </c>
      <c r="C37" s="20" t="s">
        <v>40</v>
      </c>
      <c r="D37" s="47">
        <v>91983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91983</v>
      </c>
      <c r="P37" s="48">
        <f t="shared" ref="P37:P68" si="7">(O37/P$138)</f>
        <v>0.24131372384410352</v>
      </c>
      <c r="Q37" s="9"/>
    </row>
    <row r="38" spans="1:17">
      <c r="A38" s="12"/>
      <c r="B38" s="25">
        <v>335.12099999999998</v>
      </c>
      <c r="C38" s="20" t="s">
        <v>281</v>
      </c>
      <c r="D38" s="47">
        <v>10817737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10817737</v>
      </c>
      <c r="P38" s="48">
        <f t="shared" si="7"/>
        <v>28.379900623334102</v>
      </c>
      <c r="Q38" s="9"/>
    </row>
    <row r="39" spans="1:17">
      <c r="A39" s="12"/>
      <c r="B39" s="25">
        <v>335.13</v>
      </c>
      <c r="C39" s="20" t="s">
        <v>174</v>
      </c>
      <c r="D39" s="47">
        <v>79218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79218</v>
      </c>
      <c r="P39" s="48">
        <f t="shared" si="7"/>
        <v>0.20782525657439083</v>
      </c>
      <c r="Q39" s="9"/>
    </row>
    <row r="40" spans="1:17">
      <c r="A40" s="12"/>
      <c r="B40" s="25">
        <v>335.14</v>
      </c>
      <c r="C40" s="20" t="s">
        <v>175</v>
      </c>
      <c r="D40" s="47">
        <v>188386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188386</v>
      </c>
      <c r="P40" s="48">
        <f t="shared" si="7"/>
        <v>0.4942231410162235</v>
      </c>
      <c r="Q40" s="9"/>
    </row>
    <row r="41" spans="1:17">
      <c r="A41" s="12"/>
      <c r="B41" s="25">
        <v>335.15</v>
      </c>
      <c r="C41" s="20" t="s">
        <v>176</v>
      </c>
      <c r="D41" s="47">
        <v>117978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117978</v>
      </c>
      <c r="P41" s="48">
        <f t="shared" si="7"/>
        <v>0.30951056729699666</v>
      </c>
      <c r="Q41" s="9"/>
    </row>
    <row r="42" spans="1:17">
      <c r="A42" s="12"/>
      <c r="B42" s="25">
        <v>335.16</v>
      </c>
      <c r="C42" s="20" t="s">
        <v>282</v>
      </c>
      <c r="D42" s="47">
        <v>446500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446500</v>
      </c>
      <c r="P42" s="48">
        <f t="shared" si="7"/>
        <v>1.1713749029319789</v>
      </c>
      <c r="Q42" s="9"/>
    </row>
    <row r="43" spans="1:17">
      <c r="A43" s="12"/>
      <c r="B43" s="25">
        <v>335.17</v>
      </c>
      <c r="C43" s="20" t="s">
        <v>178</v>
      </c>
      <c r="D43" s="47">
        <v>97221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97221</v>
      </c>
      <c r="P43" s="48">
        <f t="shared" si="7"/>
        <v>0.25505540747581168</v>
      </c>
      <c r="Q43" s="9"/>
    </row>
    <row r="44" spans="1:17">
      <c r="A44" s="12"/>
      <c r="B44" s="25">
        <v>335.18</v>
      </c>
      <c r="C44" s="20" t="s">
        <v>283</v>
      </c>
      <c r="D44" s="47">
        <v>29170868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29170868</v>
      </c>
      <c r="P44" s="48">
        <f t="shared" si="7"/>
        <v>76.528606208155807</v>
      </c>
      <c r="Q44" s="9"/>
    </row>
    <row r="45" spans="1:17">
      <c r="A45" s="12"/>
      <c r="B45" s="25">
        <v>335.21</v>
      </c>
      <c r="C45" s="20" t="s">
        <v>48</v>
      </c>
      <c r="D45" s="47">
        <v>0</v>
      </c>
      <c r="E45" s="47">
        <v>80223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80223</v>
      </c>
      <c r="P45" s="48">
        <f t="shared" si="7"/>
        <v>0.21046183390349865</v>
      </c>
      <c r="Q45" s="9"/>
    </row>
    <row r="46" spans="1:17">
      <c r="A46" s="12"/>
      <c r="B46" s="25">
        <v>335.43</v>
      </c>
      <c r="C46" s="20" t="s">
        <v>284</v>
      </c>
      <c r="D46" s="47">
        <v>0</v>
      </c>
      <c r="E46" s="47">
        <v>4838280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ref="O46:O57" si="8">SUM(D46:N46)</f>
        <v>4838280</v>
      </c>
      <c r="P46" s="48">
        <f t="shared" si="7"/>
        <v>12.693034188931097</v>
      </c>
      <c r="Q46" s="9"/>
    </row>
    <row r="47" spans="1:17">
      <c r="A47" s="12"/>
      <c r="B47" s="25">
        <v>335.5</v>
      </c>
      <c r="C47" s="20" t="s">
        <v>50</v>
      </c>
      <c r="D47" s="47">
        <v>0</v>
      </c>
      <c r="E47" s="47">
        <v>673120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8"/>
        <v>673120</v>
      </c>
      <c r="P47" s="48">
        <f t="shared" si="7"/>
        <v>1.7659034146955737</v>
      </c>
      <c r="Q47" s="9"/>
    </row>
    <row r="48" spans="1:17">
      <c r="A48" s="12"/>
      <c r="B48" s="25">
        <v>335.69</v>
      </c>
      <c r="C48" s="20" t="s">
        <v>51</v>
      </c>
      <c r="D48" s="47">
        <v>11535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11535</v>
      </c>
      <c r="P48" s="48">
        <f t="shared" si="7"/>
        <v>3.026161143408819E-2</v>
      </c>
      <c r="Q48" s="9"/>
    </row>
    <row r="49" spans="1:17">
      <c r="A49" s="12"/>
      <c r="B49" s="25">
        <v>335.7</v>
      </c>
      <c r="C49" s="20" t="s">
        <v>52</v>
      </c>
      <c r="D49" s="47">
        <v>7621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8"/>
        <v>7621</v>
      </c>
      <c r="P49" s="48">
        <f t="shared" si="7"/>
        <v>1.9993388880727013E-2</v>
      </c>
      <c r="Q49" s="9"/>
    </row>
    <row r="50" spans="1:17">
      <c r="A50" s="12"/>
      <c r="B50" s="25">
        <v>335.9</v>
      </c>
      <c r="C50" s="20" t="s">
        <v>249</v>
      </c>
      <c r="D50" s="47">
        <v>180818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8"/>
        <v>180818</v>
      </c>
      <c r="P50" s="48">
        <f t="shared" si="7"/>
        <v>0.47436879551703148</v>
      </c>
      <c r="Q50" s="9"/>
    </row>
    <row r="51" spans="1:17">
      <c r="A51" s="12"/>
      <c r="B51" s="25">
        <v>337.1</v>
      </c>
      <c r="C51" s="20" t="s">
        <v>224</v>
      </c>
      <c r="D51" s="47">
        <v>60790</v>
      </c>
      <c r="E51" s="47">
        <v>178194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238984</v>
      </c>
      <c r="P51" s="48">
        <f t="shared" si="7"/>
        <v>0.62696497156169329</v>
      </c>
      <c r="Q51" s="9"/>
    </row>
    <row r="52" spans="1:17">
      <c r="A52" s="12"/>
      <c r="B52" s="25">
        <v>337.2</v>
      </c>
      <c r="C52" s="20" t="s">
        <v>54</v>
      </c>
      <c r="D52" s="47">
        <v>0</v>
      </c>
      <c r="E52" s="47">
        <v>5778082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5778082</v>
      </c>
      <c r="P52" s="48">
        <f t="shared" si="7"/>
        <v>15.158567171070581</v>
      </c>
      <c r="Q52" s="9"/>
    </row>
    <row r="53" spans="1:17">
      <c r="A53" s="12"/>
      <c r="B53" s="25">
        <v>337.3</v>
      </c>
      <c r="C53" s="20" t="s">
        <v>55</v>
      </c>
      <c r="D53" s="47">
        <v>1787</v>
      </c>
      <c r="E53" s="47">
        <v>0</v>
      </c>
      <c r="F53" s="47">
        <v>0</v>
      </c>
      <c r="G53" s="47">
        <v>0</v>
      </c>
      <c r="H53" s="47">
        <v>0</v>
      </c>
      <c r="I53" s="47">
        <v>697408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699195</v>
      </c>
      <c r="P53" s="48">
        <f t="shared" si="7"/>
        <v>1.834310134950784</v>
      </c>
      <c r="Q53" s="9"/>
    </row>
    <row r="54" spans="1:17">
      <c r="A54" s="12"/>
      <c r="B54" s="25">
        <v>337.4</v>
      </c>
      <c r="C54" s="20" t="s">
        <v>56</v>
      </c>
      <c r="D54" s="47">
        <v>0</v>
      </c>
      <c r="E54" s="47">
        <v>240228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240228</v>
      </c>
      <c r="P54" s="48">
        <f t="shared" si="7"/>
        <v>0.6302285558377233</v>
      </c>
      <c r="Q54" s="9"/>
    </row>
    <row r="55" spans="1:17">
      <c r="A55" s="12"/>
      <c r="B55" s="25">
        <v>337.5</v>
      </c>
      <c r="C55" s="20" t="s">
        <v>57</v>
      </c>
      <c r="D55" s="47">
        <v>242938</v>
      </c>
      <c r="E55" s="47">
        <v>220819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8"/>
        <v>463757</v>
      </c>
      <c r="P55" s="48">
        <f t="shared" si="7"/>
        <v>1.2166479526517935</v>
      </c>
      <c r="Q55" s="9"/>
    </row>
    <row r="56" spans="1:17">
      <c r="A56" s="12"/>
      <c r="B56" s="25">
        <v>337.7</v>
      </c>
      <c r="C56" s="20" t="s">
        <v>58</v>
      </c>
      <c r="D56" s="47">
        <v>50000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50000</v>
      </c>
      <c r="P56" s="48">
        <f t="shared" si="7"/>
        <v>0.13117300144814995</v>
      </c>
      <c r="Q56" s="9"/>
    </row>
    <row r="57" spans="1:17">
      <c r="A57" s="12"/>
      <c r="B57" s="25">
        <v>337.9</v>
      </c>
      <c r="C57" s="20" t="s">
        <v>258</v>
      </c>
      <c r="D57" s="47">
        <v>104651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104651</v>
      </c>
      <c r="P57" s="48">
        <f t="shared" si="7"/>
        <v>0.27454771549100676</v>
      </c>
      <c r="Q57" s="9"/>
    </row>
    <row r="58" spans="1:17" ht="15.75">
      <c r="A58" s="29" t="s">
        <v>63</v>
      </c>
      <c r="B58" s="30"/>
      <c r="C58" s="31"/>
      <c r="D58" s="32">
        <f t="shared" ref="D58:N58" si="9">SUM(D59:D111)</f>
        <v>45466170</v>
      </c>
      <c r="E58" s="32">
        <f t="shared" si="9"/>
        <v>10552353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38221674</v>
      </c>
      <c r="J58" s="32">
        <f t="shared" si="9"/>
        <v>41233061</v>
      </c>
      <c r="K58" s="32">
        <f t="shared" si="9"/>
        <v>0</v>
      </c>
      <c r="L58" s="32">
        <f t="shared" si="9"/>
        <v>0</v>
      </c>
      <c r="M58" s="32">
        <f t="shared" si="9"/>
        <v>373193434</v>
      </c>
      <c r="N58" s="32">
        <f t="shared" si="9"/>
        <v>0</v>
      </c>
      <c r="O58" s="32">
        <f>SUM(D58:N58)</f>
        <v>508666692</v>
      </c>
      <c r="P58" s="46">
        <f t="shared" si="7"/>
        <v>1334.4667345268329</v>
      </c>
      <c r="Q58" s="10"/>
    </row>
    <row r="59" spans="1:17">
      <c r="A59" s="12"/>
      <c r="B59" s="25">
        <v>341.1</v>
      </c>
      <c r="C59" s="20" t="s">
        <v>180</v>
      </c>
      <c r="D59" s="47">
        <v>2281985</v>
      </c>
      <c r="E59" s="47">
        <v>1351048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>SUM(D59:N59)</f>
        <v>3633033</v>
      </c>
      <c r="P59" s="48">
        <f t="shared" si="7"/>
        <v>9.5311168594035305</v>
      </c>
      <c r="Q59" s="9"/>
    </row>
    <row r="60" spans="1:17">
      <c r="A60" s="12"/>
      <c r="B60" s="25">
        <v>341.16</v>
      </c>
      <c r="C60" s="20" t="s">
        <v>181</v>
      </c>
      <c r="D60" s="47">
        <v>765103</v>
      </c>
      <c r="E60" s="47">
        <v>299169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ref="O60:O111" si="10">SUM(D60:N60)</f>
        <v>1064272</v>
      </c>
      <c r="P60" s="48">
        <f t="shared" si="7"/>
        <v>2.7920750519445088</v>
      </c>
      <c r="Q60" s="9"/>
    </row>
    <row r="61" spans="1:17">
      <c r="A61" s="12"/>
      <c r="B61" s="25">
        <v>341.2</v>
      </c>
      <c r="C61" s="20" t="s">
        <v>182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41233061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41233061</v>
      </c>
      <c r="P61" s="48">
        <f t="shared" si="7"/>
        <v>108.1732874052931</v>
      </c>
      <c r="Q61" s="9"/>
    </row>
    <row r="62" spans="1:17">
      <c r="A62" s="12"/>
      <c r="B62" s="25">
        <v>341.51</v>
      </c>
      <c r="C62" s="20" t="s">
        <v>183</v>
      </c>
      <c r="D62" s="47">
        <v>6609169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6609169</v>
      </c>
      <c r="P62" s="48">
        <f t="shared" si="7"/>
        <v>17.338890696161354</v>
      </c>
      <c r="Q62" s="9"/>
    </row>
    <row r="63" spans="1:17">
      <c r="A63" s="12"/>
      <c r="B63" s="25">
        <v>341.53</v>
      </c>
      <c r="C63" s="20" t="s">
        <v>184</v>
      </c>
      <c r="D63" s="47">
        <v>1077558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1077558</v>
      </c>
      <c r="P63" s="48">
        <f t="shared" si="7"/>
        <v>2.826930341889311</v>
      </c>
      <c r="Q63" s="9"/>
    </row>
    <row r="64" spans="1:17">
      <c r="A64" s="12"/>
      <c r="B64" s="25">
        <v>341.55</v>
      </c>
      <c r="C64" s="20" t="s">
        <v>185</v>
      </c>
      <c r="D64" s="47">
        <v>58108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58108</v>
      </c>
      <c r="P64" s="48">
        <f t="shared" si="7"/>
        <v>0.15244401536298194</v>
      </c>
      <c r="Q64" s="9"/>
    </row>
    <row r="65" spans="1:17">
      <c r="A65" s="12"/>
      <c r="B65" s="25">
        <v>341.56</v>
      </c>
      <c r="C65" s="20" t="s">
        <v>186</v>
      </c>
      <c r="D65" s="47">
        <v>1141279</v>
      </c>
      <c r="E65" s="47">
        <v>3682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1144961</v>
      </c>
      <c r="P65" s="48">
        <f t="shared" si="7"/>
        <v>3.0037594182215042</v>
      </c>
      <c r="Q65" s="9"/>
    </row>
    <row r="66" spans="1:17">
      <c r="A66" s="12"/>
      <c r="B66" s="25">
        <v>341.9</v>
      </c>
      <c r="C66" s="20" t="s">
        <v>187</v>
      </c>
      <c r="D66" s="47">
        <v>1959560</v>
      </c>
      <c r="E66" s="47">
        <v>243297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340403106</v>
      </c>
      <c r="N66" s="47">
        <v>0</v>
      </c>
      <c r="O66" s="47">
        <f t="shared" si="10"/>
        <v>342605963</v>
      </c>
      <c r="P66" s="48">
        <f t="shared" si="7"/>
        <v>898.81304961487604</v>
      </c>
      <c r="Q66" s="9"/>
    </row>
    <row r="67" spans="1:17">
      <c r="A67" s="12"/>
      <c r="B67" s="25">
        <v>342.1</v>
      </c>
      <c r="C67" s="20" t="s">
        <v>74</v>
      </c>
      <c r="D67" s="47">
        <v>0</v>
      </c>
      <c r="E67" s="47">
        <v>2220000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2220000</v>
      </c>
      <c r="P67" s="48">
        <f t="shared" si="7"/>
        <v>5.824081264297857</v>
      </c>
      <c r="Q67" s="9"/>
    </row>
    <row r="68" spans="1:17">
      <c r="A68" s="12"/>
      <c r="B68" s="25">
        <v>342.2</v>
      </c>
      <c r="C68" s="20" t="s">
        <v>75</v>
      </c>
      <c r="D68" s="47">
        <v>0</v>
      </c>
      <c r="E68" s="47">
        <v>1550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1550</v>
      </c>
      <c r="P68" s="48">
        <f t="shared" si="7"/>
        <v>4.0663630448926477E-3</v>
      </c>
      <c r="Q68" s="9"/>
    </row>
    <row r="69" spans="1:17">
      <c r="A69" s="12"/>
      <c r="B69" s="25">
        <v>342.3</v>
      </c>
      <c r="C69" s="20" t="s">
        <v>76</v>
      </c>
      <c r="D69" s="47">
        <v>1921032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3718805</v>
      </c>
      <c r="N69" s="47">
        <v>0</v>
      </c>
      <c r="O69" s="47">
        <f t="shared" si="10"/>
        <v>5639837</v>
      </c>
      <c r="P69" s="48">
        <f t="shared" ref="P69:P100" si="11">(O69/P$138)</f>
        <v>14.795886939366591</v>
      </c>
      <c r="Q69" s="9"/>
    </row>
    <row r="70" spans="1:17">
      <c r="A70" s="12"/>
      <c r="B70" s="25">
        <v>342.4</v>
      </c>
      <c r="C70" s="20" t="s">
        <v>77</v>
      </c>
      <c r="D70" s="47">
        <v>0</v>
      </c>
      <c r="E70" s="47">
        <v>1772314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1772314</v>
      </c>
      <c r="P70" s="48">
        <f t="shared" si="11"/>
        <v>4.6495949377715284</v>
      </c>
      <c r="Q70" s="9"/>
    </row>
    <row r="71" spans="1:17">
      <c r="A71" s="12"/>
      <c r="B71" s="25">
        <v>342.5</v>
      </c>
      <c r="C71" s="20" t="s">
        <v>78</v>
      </c>
      <c r="D71" s="47">
        <v>0</v>
      </c>
      <c r="E71" s="47">
        <v>12577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12577</v>
      </c>
      <c r="P71" s="48">
        <f t="shared" si="11"/>
        <v>3.2995256784267638E-2</v>
      </c>
      <c r="Q71" s="9"/>
    </row>
    <row r="72" spans="1:17">
      <c r="A72" s="12"/>
      <c r="B72" s="25">
        <v>342.6</v>
      </c>
      <c r="C72" s="20" t="s">
        <v>79</v>
      </c>
      <c r="D72" s="47">
        <v>22824248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22824248</v>
      </c>
      <c r="P72" s="48">
        <f t="shared" si="11"/>
        <v>59.878502319138668</v>
      </c>
      <c r="Q72" s="9"/>
    </row>
    <row r="73" spans="1:17">
      <c r="A73" s="12"/>
      <c r="B73" s="25">
        <v>342.9</v>
      </c>
      <c r="C73" s="20" t="s">
        <v>80</v>
      </c>
      <c r="D73" s="47">
        <v>607128</v>
      </c>
      <c r="E73" s="47">
        <v>1141007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1748135</v>
      </c>
      <c r="P73" s="48">
        <f t="shared" si="11"/>
        <v>4.5861622977312315</v>
      </c>
      <c r="Q73" s="9"/>
    </row>
    <row r="74" spans="1:17">
      <c r="A74" s="12"/>
      <c r="B74" s="25">
        <v>343.3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16048895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16048895</v>
      </c>
      <c r="P74" s="48">
        <f t="shared" si="11"/>
        <v>42.103634541524123</v>
      </c>
      <c r="Q74" s="9"/>
    </row>
    <row r="75" spans="1:17">
      <c r="A75" s="12"/>
      <c r="B75" s="25">
        <v>343.4</v>
      </c>
      <c r="C75" s="20" t="s">
        <v>82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4083273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4083273</v>
      </c>
      <c r="P75" s="48">
        <f t="shared" si="11"/>
        <v>10.712303502843831</v>
      </c>
      <c r="Q75" s="9"/>
    </row>
    <row r="76" spans="1:17">
      <c r="A76" s="12"/>
      <c r="B76" s="25">
        <v>343.5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18071506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18071506</v>
      </c>
      <c r="P76" s="48">
        <f t="shared" si="11"/>
        <v>47.409873654165004</v>
      </c>
      <c r="Q76" s="9"/>
    </row>
    <row r="77" spans="1:17">
      <c r="A77" s="12"/>
      <c r="B77" s="25">
        <v>343.6</v>
      </c>
      <c r="C77" s="20" t="s">
        <v>84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18000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18000</v>
      </c>
      <c r="P77" s="48">
        <f t="shared" si="11"/>
        <v>4.7222280521333974E-2</v>
      </c>
      <c r="Q77" s="9"/>
    </row>
    <row r="78" spans="1:17">
      <c r="A78" s="12"/>
      <c r="B78" s="25">
        <v>343.9</v>
      </c>
      <c r="C78" s="20" t="s">
        <v>188</v>
      </c>
      <c r="D78" s="47">
        <v>0</v>
      </c>
      <c r="E78" s="47">
        <v>8060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8060</v>
      </c>
      <c r="P78" s="48">
        <f t="shared" si="11"/>
        <v>2.114508783344177E-2</v>
      </c>
      <c r="Q78" s="9"/>
    </row>
    <row r="79" spans="1:17">
      <c r="A79" s="12"/>
      <c r="B79" s="25">
        <v>344.1</v>
      </c>
      <c r="C79" s="20" t="s">
        <v>189</v>
      </c>
      <c r="D79" s="47">
        <v>0</v>
      </c>
      <c r="E79" s="47">
        <v>668164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668164</v>
      </c>
      <c r="P79" s="48">
        <f t="shared" si="11"/>
        <v>1.752901546792033</v>
      </c>
      <c r="Q79" s="9"/>
    </row>
    <row r="80" spans="1:17">
      <c r="A80" s="12"/>
      <c r="B80" s="25">
        <v>344.9</v>
      </c>
      <c r="C80" s="20" t="s">
        <v>190</v>
      </c>
      <c r="D80" s="47">
        <v>0</v>
      </c>
      <c r="E80" s="47">
        <v>367138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367138</v>
      </c>
      <c r="P80" s="48">
        <f t="shared" si="11"/>
        <v>0.96317186811341737</v>
      </c>
      <c r="Q80" s="9"/>
    </row>
    <row r="81" spans="1:17">
      <c r="A81" s="12"/>
      <c r="B81" s="25">
        <v>346.4</v>
      </c>
      <c r="C81" s="20" t="s">
        <v>88</v>
      </c>
      <c r="D81" s="47">
        <v>537953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537953</v>
      </c>
      <c r="P81" s="48">
        <f t="shared" si="11"/>
        <v>1.411298192960732</v>
      </c>
      <c r="Q81" s="9"/>
    </row>
    <row r="82" spans="1:17">
      <c r="A82" s="12"/>
      <c r="B82" s="25">
        <v>347.1</v>
      </c>
      <c r="C82" s="20" t="s">
        <v>89</v>
      </c>
      <c r="D82" s="47">
        <v>1832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1832</v>
      </c>
      <c r="P82" s="48">
        <f t="shared" si="11"/>
        <v>4.8061787730602134E-3</v>
      </c>
      <c r="Q82" s="9"/>
    </row>
    <row r="83" spans="1:17">
      <c r="A83" s="12"/>
      <c r="B83" s="25">
        <v>347.2</v>
      </c>
      <c r="C83" s="20" t="s">
        <v>90</v>
      </c>
      <c r="D83" s="47">
        <v>0</v>
      </c>
      <c r="E83" s="47">
        <v>1776534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1776534</v>
      </c>
      <c r="P83" s="48">
        <f t="shared" si="11"/>
        <v>4.6606659390937519</v>
      </c>
      <c r="Q83" s="9"/>
    </row>
    <row r="84" spans="1:17">
      <c r="A84" s="12"/>
      <c r="B84" s="25">
        <v>347.5</v>
      </c>
      <c r="C84" s="20" t="s">
        <v>91</v>
      </c>
      <c r="D84" s="47">
        <v>367662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367662</v>
      </c>
      <c r="P84" s="48">
        <f t="shared" si="11"/>
        <v>0.96454656116859405</v>
      </c>
      <c r="Q84" s="9"/>
    </row>
    <row r="85" spans="1:17">
      <c r="A85" s="12"/>
      <c r="B85" s="25">
        <v>348.11</v>
      </c>
      <c r="C85" s="20" t="s">
        <v>191</v>
      </c>
      <c r="D85" s="47">
        <v>4165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4165</v>
      </c>
      <c r="P85" s="48">
        <f t="shared" si="11"/>
        <v>1.092671102063089E-2</v>
      </c>
      <c r="Q85" s="9"/>
    </row>
    <row r="86" spans="1:17">
      <c r="A86" s="12"/>
      <c r="B86" s="25">
        <v>348.12</v>
      </c>
      <c r="C86" s="20" t="s">
        <v>192</v>
      </c>
      <c r="D86" s="47">
        <v>114913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765828</v>
      </c>
      <c r="N86" s="47">
        <v>0</v>
      </c>
      <c r="O86" s="47">
        <f t="shared" ref="O86:O102" si="12">SUM(D86:N86)</f>
        <v>880741</v>
      </c>
      <c r="P86" s="48">
        <f t="shared" si="11"/>
        <v>2.3105888093689004</v>
      </c>
      <c r="Q86" s="9"/>
    </row>
    <row r="87" spans="1:17">
      <c r="A87" s="12"/>
      <c r="B87" s="25">
        <v>348.13</v>
      </c>
      <c r="C87" s="20" t="s">
        <v>193</v>
      </c>
      <c r="D87" s="47">
        <v>163794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163794</v>
      </c>
      <c r="P87" s="48">
        <f t="shared" si="11"/>
        <v>0.42970701198396544</v>
      </c>
      <c r="Q87" s="9"/>
    </row>
    <row r="88" spans="1:17">
      <c r="A88" s="12"/>
      <c r="B88" s="25">
        <v>348.21</v>
      </c>
      <c r="C88" s="20" t="s">
        <v>254</v>
      </c>
      <c r="D88" s="47">
        <v>1251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1251</v>
      </c>
      <c r="P88" s="48">
        <f t="shared" si="11"/>
        <v>3.2819484962327114E-3</v>
      </c>
      <c r="Q88" s="9"/>
    </row>
    <row r="89" spans="1:17">
      <c r="A89" s="12"/>
      <c r="B89" s="25">
        <v>348.22</v>
      </c>
      <c r="C89" s="20" t="s">
        <v>194</v>
      </c>
      <c r="D89" s="47">
        <v>101635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5428760</v>
      </c>
      <c r="N89" s="47">
        <v>0</v>
      </c>
      <c r="O89" s="47">
        <f t="shared" si="12"/>
        <v>5530395</v>
      </c>
      <c r="P89" s="48">
        <f t="shared" si="11"/>
        <v>14.508770226876823</v>
      </c>
      <c r="Q89" s="9"/>
    </row>
    <row r="90" spans="1:17">
      <c r="A90" s="12"/>
      <c r="B90" s="25">
        <v>348.23</v>
      </c>
      <c r="C90" s="20" t="s">
        <v>195</v>
      </c>
      <c r="D90" s="47">
        <v>341762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341762</v>
      </c>
      <c r="P90" s="48">
        <f t="shared" si="11"/>
        <v>0.89659894641845239</v>
      </c>
      <c r="Q90" s="9"/>
    </row>
    <row r="91" spans="1:17">
      <c r="A91" s="12"/>
      <c r="B91" s="25">
        <v>348.31</v>
      </c>
      <c r="C91" s="20" t="s">
        <v>196</v>
      </c>
      <c r="D91" s="47">
        <v>1731417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1731417</v>
      </c>
      <c r="P91" s="48">
        <f t="shared" si="11"/>
        <v>4.542303292967028</v>
      </c>
      <c r="Q91" s="9"/>
    </row>
    <row r="92" spans="1:17">
      <c r="A92" s="12"/>
      <c r="B92" s="25">
        <v>348.32</v>
      </c>
      <c r="C92" s="20" t="s">
        <v>197</v>
      </c>
      <c r="D92" s="47">
        <v>33486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33486</v>
      </c>
      <c r="P92" s="48">
        <f t="shared" si="11"/>
        <v>8.7849182529854977E-2</v>
      </c>
      <c r="Q92" s="9"/>
    </row>
    <row r="93" spans="1:17">
      <c r="A93" s="12"/>
      <c r="B93" s="25">
        <v>348.41</v>
      </c>
      <c r="C93" s="20" t="s">
        <v>198</v>
      </c>
      <c r="D93" s="47">
        <v>832559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832559</v>
      </c>
      <c r="P93" s="48">
        <f t="shared" si="11"/>
        <v>2.1841852582534051</v>
      </c>
      <c r="Q93" s="9"/>
    </row>
    <row r="94" spans="1:17">
      <c r="A94" s="12"/>
      <c r="B94" s="25">
        <v>348.42</v>
      </c>
      <c r="C94" s="20" t="s">
        <v>199</v>
      </c>
      <c r="D94" s="47">
        <v>304977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22494988</v>
      </c>
      <c r="N94" s="47">
        <v>0</v>
      </c>
      <c r="O94" s="47">
        <f t="shared" si="12"/>
        <v>22799965</v>
      </c>
      <c r="P94" s="48">
        <f t="shared" si="11"/>
        <v>59.814796839255358</v>
      </c>
      <c r="Q94" s="9"/>
    </row>
    <row r="95" spans="1:17">
      <c r="A95" s="12"/>
      <c r="B95" s="25">
        <v>348.48</v>
      </c>
      <c r="C95" s="20" t="s">
        <v>200</v>
      </c>
      <c r="D95" s="47">
        <v>39877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305543</v>
      </c>
      <c r="N95" s="47">
        <v>0</v>
      </c>
      <c r="O95" s="47">
        <f t="shared" si="12"/>
        <v>345420</v>
      </c>
      <c r="P95" s="48">
        <f t="shared" si="11"/>
        <v>0.90619556320439898</v>
      </c>
      <c r="Q95" s="9"/>
    </row>
    <row r="96" spans="1:17">
      <c r="A96" s="12"/>
      <c r="B96" s="25">
        <v>348.51</v>
      </c>
      <c r="C96" s="20" t="s">
        <v>285</v>
      </c>
      <c r="D96" s="47">
        <v>28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28</v>
      </c>
      <c r="P96" s="48">
        <f t="shared" si="11"/>
        <v>7.345688081096397E-5</v>
      </c>
      <c r="Q96" s="9"/>
    </row>
    <row r="97" spans="1:17">
      <c r="A97" s="12"/>
      <c r="B97" s="25">
        <v>348.52</v>
      </c>
      <c r="C97" s="20" t="s">
        <v>286</v>
      </c>
      <c r="D97" s="47">
        <v>145960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145960</v>
      </c>
      <c r="P97" s="48">
        <f t="shared" si="11"/>
        <v>0.38292022582743929</v>
      </c>
      <c r="Q97" s="9"/>
    </row>
    <row r="98" spans="1:17">
      <c r="A98" s="12"/>
      <c r="B98" s="25">
        <v>348.53</v>
      </c>
      <c r="C98" s="20" t="s">
        <v>287</v>
      </c>
      <c r="D98" s="47">
        <v>439070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439070</v>
      </c>
      <c r="P98" s="48">
        <f t="shared" si="11"/>
        <v>1.1518825949167839</v>
      </c>
      <c r="Q98" s="9"/>
    </row>
    <row r="99" spans="1:17">
      <c r="A99" s="12"/>
      <c r="B99" s="25">
        <v>348.61</v>
      </c>
      <c r="C99" s="20" t="s">
        <v>250</v>
      </c>
      <c r="D99" s="47">
        <v>14170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14170</v>
      </c>
      <c r="P99" s="48">
        <f t="shared" si="11"/>
        <v>3.7174428610405694E-2</v>
      </c>
      <c r="Q99" s="9"/>
    </row>
    <row r="100" spans="1:17">
      <c r="A100" s="12"/>
      <c r="B100" s="25">
        <v>348.62</v>
      </c>
      <c r="C100" s="20" t="s">
        <v>203</v>
      </c>
      <c r="D100" s="47">
        <v>4799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4799</v>
      </c>
      <c r="P100" s="48">
        <f t="shared" si="11"/>
        <v>1.2589984678993431E-2</v>
      </c>
      <c r="Q100" s="9"/>
    </row>
    <row r="101" spans="1:17">
      <c r="A101" s="12"/>
      <c r="B101" s="25">
        <v>348.71</v>
      </c>
      <c r="C101" s="20" t="s">
        <v>204</v>
      </c>
      <c r="D101" s="47">
        <v>447225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447225</v>
      </c>
      <c r="P101" s="48">
        <f t="shared" ref="P101:P132" si="13">(O101/P$138)</f>
        <v>1.1732769114529771</v>
      </c>
      <c r="Q101" s="9"/>
    </row>
    <row r="102" spans="1:17">
      <c r="A102" s="12"/>
      <c r="B102" s="25">
        <v>348.72</v>
      </c>
      <c r="C102" s="20" t="s">
        <v>205</v>
      </c>
      <c r="D102" s="47">
        <v>36932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36932</v>
      </c>
      <c r="P102" s="48">
        <f t="shared" si="13"/>
        <v>9.6889625789661468E-2</v>
      </c>
      <c r="Q102" s="9"/>
    </row>
    <row r="103" spans="1:17">
      <c r="A103" s="12"/>
      <c r="B103" s="25">
        <v>348.85</v>
      </c>
      <c r="C103" s="20" t="s">
        <v>267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36165</v>
      </c>
      <c r="N103" s="47">
        <v>0</v>
      </c>
      <c r="O103" s="47">
        <f t="shared" si="10"/>
        <v>36165</v>
      </c>
      <c r="P103" s="48">
        <f t="shared" si="13"/>
        <v>9.4877431947446855E-2</v>
      </c>
      <c r="Q103" s="9"/>
    </row>
    <row r="104" spans="1:17">
      <c r="A104" s="12"/>
      <c r="B104" s="25">
        <v>348.92099999999999</v>
      </c>
      <c r="C104" s="20" t="s">
        <v>206</v>
      </c>
      <c r="D104" s="47">
        <v>0</v>
      </c>
      <c r="E104" s="47">
        <v>99686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ref="O104:O110" si="14">SUM(D104:N104)</f>
        <v>99686</v>
      </c>
      <c r="P104" s="48">
        <f t="shared" si="13"/>
        <v>0.26152223644720551</v>
      </c>
      <c r="Q104" s="9"/>
    </row>
    <row r="105" spans="1:17">
      <c r="A105" s="12"/>
      <c r="B105" s="25">
        <v>348.92200000000003</v>
      </c>
      <c r="C105" s="20" t="s">
        <v>207</v>
      </c>
      <c r="D105" s="47">
        <v>0</v>
      </c>
      <c r="E105" s="47">
        <v>99686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4"/>
        <v>99686</v>
      </c>
      <c r="P105" s="48">
        <f t="shared" si="13"/>
        <v>0.26152223644720551</v>
      </c>
      <c r="Q105" s="9"/>
    </row>
    <row r="106" spans="1:17">
      <c r="A106" s="12"/>
      <c r="B106" s="25">
        <v>348.923</v>
      </c>
      <c r="C106" s="20" t="s">
        <v>208</v>
      </c>
      <c r="D106" s="47">
        <v>0</v>
      </c>
      <c r="E106" s="47">
        <v>99686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4"/>
        <v>99686</v>
      </c>
      <c r="P106" s="48">
        <f t="shared" si="13"/>
        <v>0.26152223644720551</v>
      </c>
      <c r="Q106" s="9"/>
    </row>
    <row r="107" spans="1:17">
      <c r="A107" s="12"/>
      <c r="B107" s="25">
        <v>348.92399999999998</v>
      </c>
      <c r="C107" s="20" t="s">
        <v>209</v>
      </c>
      <c r="D107" s="47">
        <v>0</v>
      </c>
      <c r="E107" s="47">
        <v>99686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4"/>
        <v>99686</v>
      </c>
      <c r="P107" s="48">
        <f t="shared" si="13"/>
        <v>0.26152223644720551</v>
      </c>
      <c r="Q107" s="9"/>
    </row>
    <row r="108" spans="1:17">
      <c r="A108" s="12"/>
      <c r="B108" s="25">
        <v>348.93</v>
      </c>
      <c r="C108" s="20" t="s">
        <v>210</v>
      </c>
      <c r="D108" s="47">
        <v>452869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4"/>
        <v>452869</v>
      </c>
      <c r="P108" s="48">
        <f t="shared" si="13"/>
        <v>1.1880837198564442</v>
      </c>
      <c r="Q108" s="9"/>
    </row>
    <row r="109" spans="1:17">
      <c r="A109" s="12"/>
      <c r="B109" s="25">
        <v>348.93200000000002</v>
      </c>
      <c r="C109" s="20" t="s">
        <v>211</v>
      </c>
      <c r="D109" s="47">
        <v>52824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4"/>
        <v>52824</v>
      </c>
      <c r="P109" s="48">
        <f t="shared" si="13"/>
        <v>0.13858165256994145</v>
      </c>
      <c r="Q109" s="9"/>
    </row>
    <row r="110" spans="1:17">
      <c r="A110" s="12"/>
      <c r="B110" s="25">
        <v>348.99</v>
      </c>
      <c r="C110" s="20" t="s">
        <v>212</v>
      </c>
      <c r="D110" s="47">
        <v>49840</v>
      </c>
      <c r="E110" s="47">
        <v>235069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40239</v>
      </c>
      <c r="N110" s="47">
        <v>0</v>
      </c>
      <c r="O110" s="47">
        <f t="shared" si="14"/>
        <v>325148</v>
      </c>
      <c r="P110" s="48">
        <f t="shared" si="13"/>
        <v>0.85301278149726112</v>
      </c>
      <c r="Q110" s="9"/>
    </row>
    <row r="111" spans="1:17">
      <c r="A111" s="12"/>
      <c r="B111" s="25">
        <v>349</v>
      </c>
      <c r="C111" s="20" t="s">
        <v>288</v>
      </c>
      <c r="D111" s="47">
        <v>0</v>
      </c>
      <c r="E111" s="47">
        <v>54000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0"/>
        <v>54000</v>
      </c>
      <c r="P111" s="48">
        <f t="shared" si="13"/>
        <v>0.14166684156400194</v>
      </c>
      <c r="Q111" s="9"/>
    </row>
    <row r="112" spans="1:17" ht="15.75">
      <c r="A112" s="29" t="s">
        <v>64</v>
      </c>
      <c r="B112" s="30"/>
      <c r="C112" s="31"/>
      <c r="D112" s="32">
        <f t="shared" ref="D112:N112" si="15">SUM(D113:D120)</f>
        <v>2333510</v>
      </c>
      <c r="E112" s="32">
        <f t="shared" si="15"/>
        <v>704489</v>
      </c>
      <c r="F112" s="32">
        <f t="shared" si="15"/>
        <v>0</v>
      </c>
      <c r="G112" s="32">
        <f t="shared" si="15"/>
        <v>0</v>
      </c>
      <c r="H112" s="32">
        <f t="shared" si="15"/>
        <v>0</v>
      </c>
      <c r="I112" s="32">
        <f t="shared" si="15"/>
        <v>0</v>
      </c>
      <c r="J112" s="32">
        <f t="shared" si="15"/>
        <v>0</v>
      </c>
      <c r="K112" s="32">
        <f t="shared" si="15"/>
        <v>0</v>
      </c>
      <c r="L112" s="32">
        <f t="shared" si="15"/>
        <v>0</v>
      </c>
      <c r="M112" s="32">
        <f t="shared" si="15"/>
        <v>0</v>
      </c>
      <c r="N112" s="32">
        <f t="shared" si="15"/>
        <v>0</v>
      </c>
      <c r="O112" s="32">
        <f>SUM(D112:N112)</f>
        <v>3037999</v>
      </c>
      <c r="P112" s="46">
        <f t="shared" si="13"/>
        <v>7.9700689445295607</v>
      </c>
      <c r="Q112" s="10"/>
    </row>
    <row r="113" spans="1:17">
      <c r="A113" s="13"/>
      <c r="B113" s="40">
        <v>351.1</v>
      </c>
      <c r="C113" s="21" t="s">
        <v>113</v>
      </c>
      <c r="D113" s="47">
        <v>528444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>SUM(D113:N113)</f>
        <v>528444</v>
      </c>
      <c r="P113" s="48">
        <f t="shared" si="13"/>
        <v>1.386351711545323</v>
      </c>
      <c r="Q113" s="9"/>
    </row>
    <row r="114" spans="1:17">
      <c r="A114" s="13"/>
      <c r="B114" s="40">
        <v>351.2</v>
      </c>
      <c r="C114" s="21" t="s">
        <v>114</v>
      </c>
      <c r="D114" s="47">
        <v>712664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ref="O114:O120" si="16">SUM(D114:N114)</f>
        <v>712664</v>
      </c>
      <c r="P114" s="48">
        <f t="shared" si="13"/>
        <v>1.8696455180808864</v>
      </c>
      <c r="Q114" s="9"/>
    </row>
    <row r="115" spans="1:17">
      <c r="A115" s="13"/>
      <c r="B115" s="40">
        <v>351.5</v>
      </c>
      <c r="C115" s="21" t="s">
        <v>115</v>
      </c>
      <c r="D115" s="47">
        <v>838568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6"/>
        <v>838568</v>
      </c>
      <c r="P115" s="48">
        <f t="shared" si="13"/>
        <v>2.1999496295674441</v>
      </c>
      <c r="Q115" s="9"/>
    </row>
    <row r="116" spans="1:17">
      <c r="A116" s="13"/>
      <c r="B116" s="40">
        <v>351.7</v>
      </c>
      <c r="C116" s="21" t="s">
        <v>213</v>
      </c>
      <c r="D116" s="47">
        <v>0</v>
      </c>
      <c r="E116" s="47">
        <v>81010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6"/>
        <v>81010</v>
      </c>
      <c r="P116" s="48">
        <f t="shared" si="13"/>
        <v>0.21252649694629253</v>
      </c>
      <c r="Q116" s="9"/>
    </row>
    <row r="117" spans="1:17">
      <c r="A117" s="13"/>
      <c r="B117" s="40">
        <v>352</v>
      </c>
      <c r="C117" s="21" t="s">
        <v>116</v>
      </c>
      <c r="D117" s="47">
        <v>45964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6"/>
        <v>45964</v>
      </c>
      <c r="P117" s="48">
        <f t="shared" si="13"/>
        <v>0.12058471677125528</v>
      </c>
      <c r="Q117" s="9"/>
    </row>
    <row r="118" spans="1:17">
      <c r="A118" s="13"/>
      <c r="B118" s="40">
        <v>354</v>
      </c>
      <c r="C118" s="21" t="s">
        <v>117</v>
      </c>
      <c r="D118" s="47">
        <v>207870</v>
      </c>
      <c r="E118" s="47">
        <v>1840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6"/>
        <v>209710</v>
      </c>
      <c r="P118" s="48">
        <f t="shared" si="13"/>
        <v>0.55016580267383042</v>
      </c>
      <c r="Q118" s="9"/>
    </row>
    <row r="119" spans="1:17">
      <c r="A119" s="13"/>
      <c r="B119" s="40">
        <v>358.2</v>
      </c>
      <c r="C119" s="21" t="s">
        <v>215</v>
      </c>
      <c r="D119" s="47">
        <v>0</v>
      </c>
      <c r="E119" s="47">
        <v>392935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6"/>
        <v>392935</v>
      </c>
      <c r="P119" s="48">
        <f t="shared" si="13"/>
        <v>1.030849266480576</v>
      </c>
      <c r="Q119" s="9"/>
    </row>
    <row r="120" spans="1:17">
      <c r="A120" s="13"/>
      <c r="B120" s="40">
        <v>359</v>
      </c>
      <c r="C120" s="21" t="s">
        <v>118</v>
      </c>
      <c r="D120" s="47">
        <v>0</v>
      </c>
      <c r="E120" s="47">
        <v>228704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6"/>
        <v>228704</v>
      </c>
      <c r="P120" s="48">
        <f t="shared" si="13"/>
        <v>0.59999580246395368</v>
      </c>
      <c r="Q120" s="9"/>
    </row>
    <row r="121" spans="1:17" ht="15.75">
      <c r="A121" s="29" t="s">
        <v>5</v>
      </c>
      <c r="B121" s="30"/>
      <c r="C121" s="31"/>
      <c r="D121" s="32">
        <f t="shared" ref="D121:N121" si="17">SUM(D122:D129)</f>
        <v>5835745</v>
      </c>
      <c r="E121" s="32">
        <f t="shared" si="17"/>
        <v>2301724</v>
      </c>
      <c r="F121" s="32">
        <f t="shared" si="17"/>
        <v>1885</v>
      </c>
      <c r="G121" s="32">
        <f t="shared" si="17"/>
        <v>118418</v>
      </c>
      <c r="H121" s="32">
        <f t="shared" si="17"/>
        <v>0</v>
      </c>
      <c r="I121" s="32">
        <f t="shared" si="17"/>
        <v>3479291</v>
      </c>
      <c r="J121" s="32">
        <f t="shared" si="17"/>
        <v>942033</v>
      </c>
      <c r="K121" s="32">
        <f t="shared" si="17"/>
        <v>0</v>
      </c>
      <c r="L121" s="32">
        <f t="shared" si="17"/>
        <v>0</v>
      </c>
      <c r="M121" s="32">
        <f t="shared" si="17"/>
        <v>0</v>
      </c>
      <c r="N121" s="32">
        <f t="shared" si="17"/>
        <v>759429</v>
      </c>
      <c r="O121" s="32">
        <f>SUM(D121:N121)</f>
        <v>13438525</v>
      </c>
      <c r="P121" s="46">
        <f t="shared" si="13"/>
        <v>35.25543318571998</v>
      </c>
      <c r="Q121" s="10"/>
    </row>
    <row r="122" spans="1:17">
      <c r="A122" s="12"/>
      <c r="B122" s="25">
        <v>361.1</v>
      </c>
      <c r="C122" s="20" t="s">
        <v>120</v>
      </c>
      <c r="D122" s="47">
        <v>593536</v>
      </c>
      <c r="E122" s="47">
        <v>668304</v>
      </c>
      <c r="F122" s="47">
        <v>1885</v>
      </c>
      <c r="G122" s="47">
        <v>238676</v>
      </c>
      <c r="H122" s="47">
        <v>0</v>
      </c>
      <c r="I122" s="47">
        <v>755862</v>
      </c>
      <c r="J122" s="47">
        <v>160299</v>
      </c>
      <c r="K122" s="47">
        <v>0</v>
      </c>
      <c r="L122" s="47">
        <v>0</v>
      </c>
      <c r="M122" s="47">
        <v>0</v>
      </c>
      <c r="N122" s="47">
        <v>519</v>
      </c>
      <c r="O122" s="47">
        <f>SUM(D122:N122)</f>
        <v>2419081</v>
      </c>
      <c r="P122" s="48">
        <f t="shared" si="13"/>
        <v>6.3463623103238396</v>
      </c>
      <c r="Q122" s="9"/>
    </row>
    <row r="123" spans="1:17">
      <c r="A123" s="12"/>
      <c r="B123" s="25">
        <v>361.3</v>
      </c>
      <c r="C123" s="20" t="s">
        <v>121</v>
      </c>
      <c r="D123" s="47">
        <v>-226642</v>
      </c>
      <c r="E123" s="47">
        <v>-265391</v>
      </c>
      <c r="F123" s="47">
        <v>0</v>
      </c>
      <c r="G123" s="47">
        <v>-120258</v>
      </c>
      <c r="H123" s="47">
        <v>0</v>
      </c>
      <c r="I123" s="47">
        <v>-522536</v>
      </c>
      <c r="J123" s="47">
        <v>-114005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ref="O123:O129" si="18">SUM(D123:N123)</f>
        <v>-1248832</v>
      </c>
      <c r="P123" s="48">
        <f t="shared" si="13"/>
        <v>-3.2762608348899196</v>
      </c>
      <c r="Q123" s="9"/>
    </row>
    <row r="124" spans="1:17">
      <c r="A124" s="12"/>
      <c r="B124" s="25">
        <v>362</v>
      </c>
      <c r="C124" s="20" t="s">
        <v>122</v>
      </c>
      <c r="D124" s="47">
        <v>327580</v>
      </c>
      <c r="E124" s="47">
        <v>100269</v>
      </c>
      <c r="F124" s="47">
        <v>0</v>
      </c>
      <c r="G124" s="47">
        <v>0</v>
      </c>
      <c r="H124" s="47">
        <v>0</v>
      </c>
      <c r="I124" s="47">
        <v>235259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8"/>
        <v>663108</v>
      </c>
      <c r="P124" s="48">
        <f t="shared" si="13"/>
        <v>1.7396373328855961</v>
      </c>
      <c r="Q124" s="9"/>
    </row>
    <row r="125" spans="1:17">
      <c r="A125" s="12"/>
      <c r="B125" s="25">
        <v>364</v>
      </c>
      <c r="C125" s="20" t="s">
        <v>216</v>
      </c>
      <c r="D125" s="47">
        <v>218210</v>
      </c>
      <c r="E125" s="47">
        <v>431694</v>
      </c>
      <c r="F125" s="47">
        <v>0</v>
      </c>
      <c r="G125" s="47">
        <v>0</v>
      </c>
      <c r="H125" s="47">
        <v>0</v>
      </c>
      <c r="I125" s="47">
        <v>521262</v>
      </c>
      <c r="J125" s="47">
        <v>248317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8"/>
        <v>1419483</v>
      </c>
      <c r="P125" s="48">
        <f t="shared" si="13"/>
        <v>3.7239569122924845</v>
      </c>
      <c r="Q125" s="9"/>
    </row>
    <row r="126" spans="1:17">
      <c r="A126" s="12"/>
      <c r="B126" s="25">
        <v>365</v>
      </c>
      <c r="C126" s="20" t="s">
        <v>217</v>
      </c>
      <c r="D126" s="47">
        <v>2763</v>
      </c>
      <c r="E126" s="47">
        <v>2502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8"/>
        <v>5265</v>
      </c>
      <c r="P126" s="48">
        <f t="shared" si="13"/>
        <v>1.3812517052490187E-2</v>
      </c>
      <c r="Q126" s="9"/>
    </row>
    <row r="127" spans="1:17">
      <c r="A127" s="12"/>
      <c r="B127" s="25">
        <v>366</v>
      </c>
      <c r="C127" s="20" t="s">
        <v>125</v>
      </c>
      <c r="D127" s="47">
        <v>26260</v>
      </c>
      <c r="E127" s="47">
        <v>37520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442810</v>
      </c>
      <c r="O127" s="47">
        <f t="shared" si="18"/>
        <v>506590</v>
      </c>
      <c r="P127" s="48">
        <f t="shared" si="13"/>
        <v>1.3290186160723656</v>
      </c>
      <c r="Q127" s="9"/>
    </row>
    <row r="128" spans="1:17">
      <c r="A128" s="12"/>
      <c r="B128" s="25">
        <v>369.3</v>
      </c>
      <c r="C128" s="20" t="s">
        <v>154</v>
      </c>
      <c r="D128" s="47">
        <v>0</v>
      </c>
      <c r="E128" s="47">
        <v>45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18"/>
        <v>45</v>
      </c>
      <c r="P128" s="48">
        <f t="shared" si="13"/>
        <v>1.1805570130333494E-4</v>
      </c>
      <c r="Q128" s="9"/>
    </row>
    <row r="129" spans="1:120">
      <c r="A129" s="12"/>
      <c r="B129" s="25">
        <v>369.9</v>
      </c>
      <c r="C129" s="20" t="s">
        <v>126</v>
      </c>
      <c r="D129" s="47">
        <v>4894038</v>
      </c>
      <c r="E129" s="47">
        <v>1326781</v>
      </c>
      <c r="F129" s="47">
        <v>0</v>
      </c>
      <c r="G129" s="47">
        <v>0</v>
      </c>
      <c r="H129" s="47">
        <v>0</v>
      </c>
      <c r="I129" s="47">
        <v>2489444</v>
      </c>
      <c r="J129" s="47">
        <v>647422</v>
      </c>
      <c r="K129" s="47">
        <v>0</v>
      </c>
      <c r="L129" s="47">
        <v>0</v>
      </c>
      <c r="M129" s="47">
        <v>0</v>
      </c>
      <c r="N129" s="47">
        <v>316100</v>
      </c>
      <c r="O129" s="47">
        <f t="shared" si="18"/>
        <v>9673785</v>
      </c>
      <c r="P129" s="48">
        <f t="shared" si="13"/>
        <v>25.378788276281824</v>
      </c>
      <c r="Q129" s="9"/>
    </row>
    <row r="130" spans="1:120" ht="15.75">
      <c r="A130" s="29" t="s">
        <v>65</v>
      </c>
      <c r="B130" s="30"/>
      <c r="C130" s="31"/>
      <c r="D130" s="32">
        <f t="shared" ref="D130:N130" si="19">SUM(D131:D135)</f>
        <v>69831309</v>
      </c>
      <c r="E130" s="32">
        <f t="shared" si="19"/>
        <v>3557682</v>
      </c>
      <c r="F130" s="32">
        <f t="shared" si="19"/>
        <v>65719</v>
      </c>
      <c r="G130" s="32">
        <f t="shared" si="19"/>
        <v>1791561</v>
      </c>
      <c r="H130" s="32">
        <f t="shared" si="19"/>
        <v>0</v>
      </c>
      <c r="I130" s="32">
        <f t="shared" si="19"/>
        <v>7874567</v>
      </c>
      <c r="J130" s="32">
        <f t="shared" si="19"/>
        <v>2401750</v>
      </c>
      <c r="K130" s="32">
        <f t="shared" si="19"/>
        <v>0</v>
      </c>
      <c r="L130" s="32">
        <f t="shared" si="19"/>
        <v>0</v>
      </c>
      <c r="M130" s="32">
        <f t="shared" si="19"/>
        <v>0</v>
      </c>
      <c r="N130" s="32">
        <f t="shared" si="19"/>
        <v>0</v>
      </c>
      <c r="O130" s="32">
        <f t="shared" ref="O130:O136" si="20">SUM(D130:N130)</f>
        <v>85522588</v>
      </c>
      <c r="P130" s="46">
        <f t="shared" si="13"/>
        <v>224.36509119147061</v>
      </c>
      <c r="Q130" s="9"/>
    </row>
    <row r="131" spans="1:120">
      <c r="A131" s="12"/>
      <c r="B131" s="25">
        <v>381</v>
      </c>
      <c r="C131" s="20" t="s">
        <v>127</v>
      </c>
      <c r="D131" s="47">
        <v>69831309</v>
      </c>
      <c r="E131" s="47">
        <v>2321623</v>
      </c>
      <c r="F131" s="47">
        <v>65719</v>
      </c>
      <c r="G131" s="47">
        <v>0</v>
      </c>
      <c r="H131" s="47">
        <v>0</v>
      </c>
      <c r="I131" s="47">
        <v>53603</v>
      </c>
      <c r="J131" s="47">
        <v>2401750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20"/>
        <v>74674004</v>
      </c>
      <c r="P131" s="48">
        <f t="shared" si="13"/>
        <v>195.90426469662307</v>
      </c>
      <c r="Q131" s="9"/>
    </row>
    <row r="132" spans="1:120">
      <c r="A132" s="12"/>
      <c r="B132" s="25">
        <v>383</v>
      </c>
      <c r="C132" s="20" t="s">
        <v>165</v>
      </c>
      <c r="D132" s="47">
        <v>0</v>
      </c>
      <c r="E132" s="47">
        <v>1236059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20"/>
        <v>1236059</v>
      </c>
      <c r="P132" s="48">
        <f t="shared" si="13"/>
        <v>3.2427513799399752</v>
      </c>
      <c r="Q132" s="9"/>
    </row>
    <row r="133" spans="1:120">
      <c r="A133" s="12"/>
      <c r="B133" s="25">
        <v>384</v>
      </c>
      <c r="C133" s="20" t="s">
        <v>128</v>
      </c>
      <c r="D133" s="47">
        <v>0</v>
      </c>
      <c r="E133" s="47">
        <v>0</v>
      </c>
      <c r="F133" s="47">
        <v>0</v>
      </c>
      <c r="G133" s="47">
        <v>1791561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20"/>
        <v>1791561</v>
      </c>
      <c r="P133" s="48">
        <f>(O133/P$138)</f>
        <v>4.7000886729489793</v>
      </c>
      <c r="Q133" s="9"/>
    </row>
    <row r="134" spans="1:120">
      <c r="A134" s="12"/>
      <c r="B134" s="25">
        <v>389.4</v>
      </c>
      <c r="C134" s="20" t="s">
        <v>130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7417697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20"/>
        <v>7417697</v>
      </c>
      <c r="P134" s="48">
        <f>(O134/P$138)</f>
        <v>19.460031586458747</v>
      </c>
      <c r="Q134" s="9"/>
    </row>
    <row r="135" spans="1:120" ht="15.75" thickBot="1">
      <c r="A135" s="12"/>
      <c r="B135" s="25">
        <v>389.8</v>
      </c>
      <c r="C135" s="20" t="s">
        <v>289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403267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20"/>
        <v>403267</v>
      </c>
      <c r="P135" s="48">
        <f>(O135/P$138)</f>
        <v>1.0579548554998217</v>
      </c>
      <c r="Q135" s="9"/>
    </row>
    <row r="136" spans="1:120" ht="16.5" thickBot="1">
      <c r="A136" s="14" t="s">
        <v>96</v>
      </c>
      <c r="B136" s="23"/>
      <c r="C136" s="22"/>
      <c r="D136" s="15">
        <f t="shared" ref="D136:N136" si="21">SUM(D5,D14,D21,D58,D112,D121,D130)</f>
        <v>309328512</v>
      </c>
      <c r="E136" s="15">
        <f t="shared" si="21"/>
        <v>199257118</v>
      </c>
      <c r="F136" s="15">
        <f t="shared" si="21"/>
        <v>5348392</v>
      </c>
      <c r="G136" s="15">
        <f t="shared" si="21"/>
        <v>54931299</v>
      </c>
      <c r="H136" s="15">
        <f t="shared" si="21"/>
        <v>0</v>
      </c>
      <c r="I136" s="15">
        <f t="shared" si="21"/>
        <v>72443160</v>
      </c>
      <c r="J136" s="15">
        <f t="shared" si="21"/>
        <v>44576844</v>
      </c>
      <c r="K136" s="15">
        <f t="shared" si="21"/>
        <v>0</v>
      </c>
      <c r="L136" s="15">
        <f t="shared" si="21"/>
        <v>0</v>
      </c>
      <c r="M136" s="15">
        <f t="shared" si="21"/>
        <v>373193434</v>
      </c>
      <c r="N136" s="15">
        <f t="shared" si="21"/>
        <v>991180</v>
      </c>
      <c r="O136" s="15">
        <f t="shared" si="20"/>
        <v>1060069939</v>
      </c>
      <c r="P136" s="38">
        <f>(O136/P$138)</f>
        <v>2781.0511128717444</v>
      </c>
      <c r="Q136" s="6"/>
      <c r="R136" s="2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</row>
    <row r="137" spans="1:120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9"/>
    </row>
    <row r="138" spans="1:120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9" t="s">
        <v>268</v>
      </c>
      <c r="N138" s="49"/>
      <c r="O138" s="49"/>
      <c r="P138" s="44">
        <v>381176</v>
      </c>
    </row>
    <row r="139" spans="1:120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2"/>
    </row>
    <row r="140" spans="1:120" ht="15.75" customHeight="1" thickBot="1">
      <c r="A140" s="53" t="s">
        <v>156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5"/>
    </row>
  </sheetData>
  <mergeCells count="10">
    <mergeCell ref="M138:O138"/>
    <mergeCell ref="A139:P139"/>
    <mergeCell ref="A140:P1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64707146</v>
      </c>
      <c r="E5" s="27">
        <f t="shared" si="0"/>
        <v>100209358</v>
      </c>
      <c r="F5" s="27">
        <f t="shared" si="0"/>
        <v>10459312</v>
      </c>
      <c r="G5" s="27">
        <f t="shared" si="0"/>
        <v>37691349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213067165</v>
      </c>
      <c r="O5" s="33">
        <f t="shared" ref="O5:O36" si="1">(N5/O$133)</f>
        <v>578.77453923153189</v>
      </c>
      <c r="P5" s="6"/>
    </row>
    <row r="6" spans="1:133">
      <c r="A6" s="12"/>
      <c r="B6" s="25">
        <v>311</v>
      </c>
      <c r="C6" s="20" t="s">
        <v>3</v>
      </c>
      <c r="D6" s="47">
        <v>62814521</v>
      </c>
      <c r="E6" s="47">
        <v>82404094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145218615</v>
      </c>
      <c r="O6" s="48">
        <f t="shared" si="1"/>
        <v>394.47109076833226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2646744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2646744</v>
      </c>
      <c r="O7" s="48">
        <f t="shared" si="1"/>
        <v>7.1896016407024597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2253183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2253183</v>
      </c>
      <c r="O8" s="48">
        <f t="shared" si="1"/>
        <v>6.1205345864968015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10051595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10051595</v>
      </c>
      <c r="O9" s="48">
        <f t="shared" si="1"/>
        <v>27.304100397951839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2635955</v>
      </c>
      <c r="F10" s="47">
        <v>3880653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6516608</v>
      </c>
      <c r="O10" s="48">
        <f t="shared" si="1"/>
        <v>17.701680090184308</v>
      </c>
      <c r="P10" s="9"/>
    </row>
    <row r="11" spans="1:133">
      <c r="A11" s="12"/>
      <c r="B11" s="25">
        <v>312.60000000000002</v>
      </c>
      <c r="C11" s="20" t="s">
        <v>253</v>
      </c>
      <c r="D11" s="47">
        <v>0</v>
      </c>
      <c r="E11" s="47">
        <v>0</v>
      </c>
      <c r="F11" s="47">
        <v>6578659</v>
      </c>
      <c r="G11" s="47">
        <v>37691349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44270008</v>
      </c>
      <c r="O11" s="48">
        <f t="shared" si="1"/>
        <v>120.25481956347535</v>
      </c>
      <c r="P11" s="9"/>
    </row>
    <row r="12" spans="1:133">
      <c r="A12" s="12"/>
      <c r="B12" s="25">
        <v>315</v>
      </c>
      <c r="C12" s="20" t="s">
        <v>170</v>
      </c>
      <c r="D12" s="47">
        <v>1888575</v>
      </c>
      <c r="E12" s="47">
        <v>159327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2047902</v>
      </c>
      <c r="O12" s="48">
        <f t="shared" si="1"/>
        <v>5.5629103453895992</v>
      </c>
      <c r="P12" s="9"/>
    </row>
    <row r="13" spans="1:133">
      <c r="A13" s="12"/>
      <c r="B13" s="25">
        <v>316</v>
      </c>
      <c r="C13" s="20" t="s">
        <v>171</v>
      </c>
      <c r="D13" s="47">
        <v>4050</v>
      </c>
      <c r="E13" s="47">
        <v>58460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62510</v>
      </c>
      <c r="O13" s="48">
        <f t="shared" si="1"/>
        <v>0.16980183899928017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1375</v>
      </c>
      <c r="E14" s="32">
        <f t="shared" si="3"/>
        <v>53705835</v>
      </c>
      <c r="F14" s="32">
        <f t="shared" si="3"/>
        <v>1568111</v>
      </c>
      <c r="G14" s="32">
        <f t="shared" si="3"/>
        <v>0</v>
      </c>
      <c r="H14" s="32">
        <f t="shared" si="3"/>
        <v>0</v>
      </c>
      <c r="I14" s="32">
        <f t="shared" si="3"/>
        <v>12257690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67533011</v>
      </c>
      <c r="O14" s="46">
        <f t="shared" si="1"/>
        <v>183.44631996414358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8035616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8035616</v>
      </c>
      <c r="O15" s="48">
        <f t="shared" si="1"/>
        <v>21.827905523788829</v>
      </c>
      <c r="P15" s="9"/>
    </row>
    <row r="16" spans="1:133">
      <c r="A16" s="12"/>
      <c r="B16" s="25">
        <v>323.7</v>
      </c>
      <c r="C16" s="20" t="s">
        <v>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2000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2000</v>
      </c>
      <c r="O16" s="48">
        <f t="shared" si="1"/>
        <v>5.432789601640702E-3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287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287</v>
      </c>
      <c r="O17" s="48">
        <f t="shared" si="1"/>
        <v>7.7960530783544079E-4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3799702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3799702</v>
      </c>
      <c r="O18" s="48">
        <f t="shared" si="1"/>
        <v>10.321490757466691</v>
      </c>
      <c r="P18" s="9"/>
    </row>
    <row r="19" spans="1:16">
      <c r="A19" s="12"/>
      <c r="B19" s="25">
        <v>324.32</v>
      </c>
      <c r="C19" s="20" t="s">
        <v>22</v>
      </c>
      <c r="D19" s="47">
        <v>0</v>
      </c>
      <c r="E19" s="47">
        <v>676645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676645</v>
      </c>
      <c r="O19" s="48">
        <f t="shared" si="1"/>
        <v>1.8380349600010866</v>
      </c>
      <c r="P19" s="9"/>
    </row>
    <row r="20" spans="1:16">
      <c r="A20" s="12"/>
      <c r="B20" s="25">
        <v>325.10000000000002</v>
      </c>
      <c r="C20" s="20" t="s">
        <v>23</v>
      </c>
      <c r="D20" s="47">
        <v>0</v>
      </c>
      <c r="E20" s="47">
        <v>4151438</v>
      </c>
      <c r="F20" s="47">
        <v>1568111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5719549</v>
      </c>
      <c r="O20" s="48">
        <f t="shared" si="1"/>
        <v>15.536553166637239</v>
      </c>
      <c r="P20" s="9"/>
    </row>
    <row r="21" spans="1:16">
      <c r="A21" s="12"/>
      <c r="B21" s="25">
        <v>325.2</v>
      </c>
      <c r="C21" s="20" t="s">
        <v>24</v>
      </c>
      <c r="D21" s="47">
        <v>0</v>
      </c>
      <c r="E21" s="47">
        <v>36674434</v>
      </c>
      <c r="F21" s="47">
        <v>0</v>
      </c>
      <c r="G21" s="47">
        <v>0</v>
      </c>
      <c r="H21" s="47">
        <v>0</v>
      </c>
      <c r="I21" s="47">
        <v>12242390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48916824</v>
      </c>
      <c r="O21" s="48">
        <f t="shared" si="1"/>
        <v>132.87740638624419</v>
      </c>
      <c r="P21" s="9"/>
    </row>
    <row r="22" spans="1:16">
      <c r="A22" s="12"/>
      <c r="B22" s="25">
        <v>329</v>
      </c>
      <c r="C22" s="20" t="s">
        <v>25</v>
      </c>
      <c r="D22" s="47">
        <v>1375</v>
      </c>
      <c r="E22" s="47">
        <v>367713</v>
      </c>
      <c r="F22" s="47">
        <v>0</v>
      </c>
      <c r="G22" s="47">
        <v>0</v>
      </c>
      <c r="H22" s="47">
        <v>0</v>
      </c>
      <c r="I22" s="47">
        <v>13300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382388</v>
      </c>
      <c r="O22" s="48">
        <f t="shared" si="1"/>
        <v>1.0387167750960924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SUM(D24:D57)</f>
        <v>47414540</v>
      </c>
      <c r="E23" s="32">
        <f t="shared" si="5"/>
        <v>22233469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5598421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75246430</v>
      </c>
      <c r="O23" s="46">
        <f t="shared" si="1"/>
        <v>204.39901123229251</v>
      </c>
      <c r="P23" s="10"/>
    </row>
    <row r="24" spans="1:16">
      <c r="A24" s="12"/>
      <c r="B24" s="25">
        <v>331.2</v>
      </c>
      <c r="C24" s="20" t="s">
        <v>26</v>
      </c>
      <c r="D24" s="47">
        <v>318015</v>
      </c>
      <c r="E24" s="47">
        <v>1047440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1365455</v>
      </c>
      <c r="O24" s="48">
        <f t="shared" si="1"/>
        <v>3.7091148627541526</v>
      </c>
      <c r="P24" s="9"/>
    </row>
    <row r="25" spans="1:16">
      <c r="A25" s="12"/>
      <c r="B25" s="25">
        <v>331.41</v>
      </c>
      <c r="C25" s="20" t="s">
        <v>142</v>
      </c>
      <c r="D25" s="47">
        <v>0</v>
      </c>
      <c r="E25" s="47">
        <v>97753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2" si="6">SUM(D25:M25)</f>
        <v>97753</v>
      </c>
      <c r="O25" s="48">
        <f t="shared" si="1"/>
        <v>0.26553574096459182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623482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623482</v>
      </c>
      <c r="O26" s="48">
        <f t="shared" si="1"/>
        <v>1.6936232632050743</v>
      </c>
      <c r="P26" s="9"/>
    </row>
    <row r="27" spans="1:16">
      <c r="A27" s="12"/>
      <c r="B27" s="25">
        <v>331.5</v>
      </c>
      <c r="C27" s="20" t="s">
        <v>28</v>
      </c>
      <c r="D27" s="47">
        <v>4095753</v>
      </c>
      <c r="E27" s="47">
        <v>653513</v>
      </c>
      <c r="F27" s="47">
        <v>0</v>
      </c>
      <c r="G27" s="47">
        <v>0</v>
      </c>
      <c r="H27" s="47">
        <v>0</v>
      </c>
      <c r="I27" s="47">
        <v>91688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4840954</v>
      </c>
      <c r="O27" s="48">
        <f t="shared" si="1"/>
        <v>13.149942276610483</v>
      </c>
      <c r="P27" s="9"/>
    </row>
    <row r="28" spans="1:16">
      <c r="A28" s="12"/>
      <c r="B28" s="25">
        <v>331.69</v>
      </c>
      <c r="C28" s="20" t="s">
        <v>33</v>
      </c>
      <c r="D28" s="47">
        <v>416080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416080</v>
      </c>
      <c r="O28" s="48">
        <f t="shared" si="1"/>
        <v>1.1302375487253318</v>
      </c>
      <c r="P28" s="9"/>
    </row>
    <row r="29" spans="1:16">
      <c r="A29" s="12"/>
      <c r="B29" s="25">
        <v>332</v>
      </c>
      <c r="C29" s="20" t="s">
        <v>263</v>
      </c>
      <c r="D29" s="47">
        <v>5895900</v>
      </c>
      <c r="E29" s="47">
        <v>1030099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6925999</v>
      </c>
      <c r="O29" s="48">
        <f t="shared" si="1"/>
        <v>18.813747674086951</v>
      </c>
      <c r="P29" s="9"/>
    </row>
    <row r="30" spans="1:16">
      <c r="A30" s="12"/>
      <c r="B30" s="25">
        <v>333</v>
      </c>
      <c r="C30" s="20" t="s">
        <v>4</v>
      </c>
      <c r="D30" s="47">
        <v>39178</v>
      </c>
      <c r="E30" s="47">
        <v>731311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770489</v>
      </c>
      <c r="O30" s="48">
        <f t="shared" si="1"/>
        <v>2.0929523136892718</v>
      </c>
      <c r="P30" s="9"/>
    </row>
    <row r="31" spans="1:16">
      <c r="A31" s="12"/>
      <c r="B31" s="25">
        <v>334.2</v>
      </c>
      <c r="C31" s="20" t="s">
        <v>30</v>
      </c>
      <c r="D31" s="47">
        <v>104418</v>
      </c>
      <c r="E31" s="47">
        <v>2098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106516</v>
      </c>
      <c r="O31" s="48">
        <f t="shared" si="1"/>
        <v>0.28933950860418051</v>
      </c>
      <c r="P31" s="9"/>
    </row>
    <row r="32" spans="1:16">
      <c r="A32" s="12"/>
      <c r="B32" s="25">
        <v>334.31</v>
      </c>
      <c r="C32" s="20" t="s">
        <v>34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4090979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4090979</v>
      </c>
      <c r="O32" s="48">
        <f t="shared" si="1"/>
        <v>11.112714085865239</v>
      </c>
      <c r="P32" s="9"/>
    </row>
    <row r="33" spans="1:16">
      <c r="A33" s="12"/>
      <c r="B33" s="25">
        <v>334.39</v>
      </c>
      <c r="C33" s="20" t="s">
        <v>36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1368487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9" si="7">SUM(D33:M33)</f>
        <v>1368487</v>
      </c>
      <c r="O33" s="48">
        <f t="shared" si="1"/>
        <v>3.71735097179024</v>
      </c>
      <c r="P33" s="9"/>
    </row>
    <row r="34" spans="1:16">
      <c r="A34" s="12"/>
      <c r="B34" s="25">
        <v>334.41</v>
      </c>
      <c r="C34" s="20" t="s">
        <v>37</v>
      </c>
      <c r="D34" s="47">
        <v>0</v>
      </c>
      <c r="E34" s="47">
        <v>69190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69190</v>
      </c>
      <c r="O34" s="48">
        <f t="shared" si="1"/>
        <v>0.18794735626876011</v>
      </c>
      <c r="P34" s="9"/>
    </row>
    <row r="35" spans="1:16">
      <c r="A35" s="12"/>
      <c r="B35" s="25">
        <v>334.49</v>
      </c>
      <c r="C35" s="20" t="s">
        <v>38</v>
      </c>
      <c r="D35" s="47">
        <v>0</v>
      </c>
      <c r="E35" s="47">
        <v>7021190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7021190</v>
      </c>
      <c r="O35" s="48">
        <f t="shared" si="1"/>
        <v>19.07232401157184</v>
      </c>
      <c r="P35" s="9"/>
    </row>
    <row r="36" spans="1:16">
      <c r="A36" s="12"/>
      <c r="B36" s="25">
        <v>334.5</v>
      </c>
      <c r="C36" s="20" t="s">
        <v>39</v>
      </c>
      <c r="D36" s="47">
        <v>103151</v>
      </c>
      <c r="E36" s="47">
        <v>24131</v>
      </c>
      <c r="F36" s="47">
        <v>0</v>
      </c>
      <c r="G36" s="47">
        <v>0</v>
      </c>
      <c r="H36" s="47">
        <v>0</v>
      </c>
      <c r="I36" s="47">
        <v>-52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127230</v>
      </c>
      <c r="O36" s="48">
        <f t="shared" si="1"/>
        <v>0.34560691050837328</v>
      </c>
      <c r="P36" s="9"/>
    </row>
    <row r="37" spans="1:16">
      <c r="A37" s="12"/>
      <c r="B37" s="25">
        <v>334.7</v>
      </c>
      <c r="C37" s="20" t="s">
        <v>40</v>
      </c>
      <c r="D37" s="47">
        <v>279574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279574</v>
      </c>
      <c r="O37" s="48">
        <f t="shared" ref="O37:O68" si="8">(N37/O$133)</f>
        <v>0.75943336004454887</v>
      </c>
      <c r="P37" s="9"/>
    </row>
    <row r="38" spans="1:16">
      <c r="A38" s="12"/>
      <c r="B38" s="25">
        <v>335.12</v>
      </c>
      <c r="C38" s="20" t="s">
        <v>173</v>
      </c>
      <c r="D38" s="47">
        <v>9061157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9061157</v>
      </c>
      <c r="O38" s="48">
        <f t="shared" si="8"/>
        <v>24.613679764216933</v>
      </c>
      <c r="P38" s="9"/>
    </row>
    <row r="39" spans="1:16">
      <c r="A39" s="12"/>
      <c r="B39" s="25">
        <v>335.13</v>
      </c>
      <c r="C39" s="20" t="s">
        <v>174</v>
      </c>
      <c r="D39" s="47">
        <v>93767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93767</v>
      </c>
      <c r="O39" s="48">
        <f t="shared" si="8"/>
        <v>0.2547081912885219</v>
      </c>
      <c r="P39" s="9"/>
    </row>
    <row r="40" spans="1:16">
      <c r="A40" s="12"/>
      <c r="B40" s="25">
        <v>335.14</v>
      </c>
      <c r="C40" s="20" t="s">
        <v>175</v>
      </c>
      <c r="D40" s="47">
        <v>180570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180570</v>
      </c>
      <c r="O40" s="48">
        <f t="shared" si="8"/>
        <v>0.49049940918413082</v>
      </c>
      <c r="P40" s="9"/>
    </row>
    <row r="41" spans="1:16">
      <c r="A41" s="12"/>
      <c r="B41" s="25">
        <v>335.15</v>
      </c>
      <c r="C41" s="20" t="s">
        <v>176</v>
      </c>
      <c r="D41" s="47">
        <v>107434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107434</v>
      </c>
      <c r="O41" s="48">
        <f t="shared" si="8"/>
        <v>0.29183315903133361</v>
      </c>
      <c r="P41" s="9"/>
    </row>
    <row r="42" spans="1:16">
      <c r="A42" s="12"/>
      <c r="B42" s="25">
        <v>335.16</v>
      </c>
      <c r="C42" s="20" t="s">
        <v>177</v>
      </c>
      <c r="D42" s="47">
        <v>446500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446500</v>
      </c>
      <c r="O42" s="48">
        <f t="shared" si="8"/>
        <v>1.2128702785662868</v>
      </c>
      <c r="P42" s="9"/>
    </row>
    <row r="43" spans="1:16">
      <c r="A43" s="12"/>
      <c r="B43" s="25">
        <v>335.17</v>
      </c>
      <c r="C43" s="20" t="s">
        <v>178</v>
      </c>
      <c r="D43" s="47">
        <v>83042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83042</v>
      </c>
      <c r="O43" s="48">
        <f t="shared" si="8"/>
        <v>0.2255748570497236</v>
      </c>
      <c r="P43" s="9"/>
    </row>
    <row r="44" spans="1:16">
      <c r="A44" s="12"/>
      <c r="B44" s="25">
        <v>335.18</v>
      </c>
      <c r="C44" s="20" t="s">
        <v>179</v>
      </c>
      <c r="D44" s="47">
        <v>24396086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24396086</v>
      </c>
      <c r="O44" s="48">
        <f t="shared" si="8"/>
        <v>66.269401170766159</v>
      </c>
      <c r="P44" s="9"/>
    </row>
    <row r="45" spans="1:16">
      <c r="A45" s="12"/>
      <c r="B45" s="25">
        <v>335.21</v>
      </c>
      <c r="C45" s="20" t="s">
        <v>48</v>
      </c>
      <c r="D45" s="47">
        <v>0</v>
      </c>
      <c r="E45" s="47">
        <v>93467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93467</v>
      </c>
      <c r="O45" s="48">
        <f t="shared" si="8"/>
        <v>0.25389327284827579</v>
      </c>
      <c r="P45" s="9"/>
    </row>
    <row r="46" spans="1:16">
      <c r="A46" s="12"/>
      <c r="B46" s="25">
        <v>335.49</v>
      </c>
      <c r="C46" s="20" t="s">
        <v>49</v>
      </c>
      <c r="D46" s="47">
        <v>0</v>
      </c>
      <c r="E46" s="47">
        <v>6482870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6482870</v>
      </c>
      <c r="O46" s="48">
        <f t="shared" si="8"/>
        <v>17.610034362394231</v>
      </c>
      <c r="P46" s="9"/>
    </row>
    <row r="47" spans="1:16">
      <c r="A47" s="12"/>
      <c r="B47" s="25">
        <v>335.5</v>
      </c>
      <c r="C47" s="20" t="s">
        <v>50</v>
      </c>
      <c r="D47" s="47">
        <v>0</v>
      </c>
      <c r="E47" s="47">
        <v>568631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568631</v>
      </c>
      <c r="O47" s="48">
        <f t="shared" si="8"/>
        <v>1.5446262919852771</v>
      </c>
      <c r="P47" s="9"/>
    </row>
    <row r="48" spans="1:16">
      <c r="A48" s="12"/>
      <c r="B48" s="25">
        <v>335.7</v>
      </c>
      <c r="C48" s="20" t="s">
        <v>52</v>
      </c>
      <c r="D48" s="47">
        <v>8812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8812</v>
      </c>
      <c r="O48" s="48">
        <f t="shared" si="8"/>
        <v>2.3936870984828936E-2</v>
      </c>
      <c r="P48" s="9"/>
    </row>
    <row r="49" spans="1:16">
      <c r="A49" s="12"/>
      <c r="B49" s="25">
        <v>335.9</v>
      </c>
      <c r="C49" s="20" t="s">
        <v>249</v>
      </c>
      <c r="D49" s="47">
        <v>383679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383679</v>
      </c>
      <c r="O49" s="48">
        <f t="shared" si="8"/>
        <v>1.0422236407839516</v>
      </c>
      <c r="P49" s="9"/>
    </row>
    <row r="50" spans="1:16">
      <c r="A50" s="12"/>
      <c r="B50" s="25">
        <v>337.1</v>
      </c>
      <c r="C50" s="20" t="s">
        <v>224</v>
      </c>
      <c r="D50" s="47">
        <v>68512</v>
      </c>
      <c r="E50" s="47">
        <v>137814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9" si="9">SUM(D50:M50)</f>
        <v>206326</v>
      </c>
      <c r="O50" s="48">
        <f t="shared" si="8"/>
        <v>0.56046287367405978</v>
      </c>
      <c r="P50" s="9"/>
    </row>
    <row r="51" spans="1:16">
      <c r="A51" s="12"/>
      <c r="B51" s="25">
        <v>337.2</v>
      </c>
      <c r="C51" s="20" t="s">
        <v>54</v>
      </c>
      <c r="D51" s="47">
        <v>346347</v>
      </c>
      <c r="E51" s="47">
        <v>3551964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3898311</v>
      </c>
      <c r="O51" s="48">
        <f t="shared" si="8"/>
        <v>10.589351732380784</v>
      </c>
      <c r="P51" s="9"/>
    </row>
    <row r="52" spans="1:16">
      <c r="A52" s="12"/>
      <c r="B52" s="25">
        <v>337.3</v>
      </c>
      <c r="C52" s="20" t="s">
        <v>55</v>
      </c>
      <c r="D52" s="47">
        <v>7214</v>
      </c>
      <c r="E52" s="47">
        <v>0</v>
      </c>
      <c r="F52" s="47">
        <v>0</v>
      </c>
      <c r="G52" s="47">
        <v>0</v>
      </c>
      <c r="H52" s="47">
        <v>0</v>
      </c>
      <c r="I52" s="47">
        <v>47319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54533</v>
      </c>
      <c r="O52" s="48">
        <f t="shared" si="8"/>
        <v>0.1481331576731362</v>
      </c>
      <c r="P52" s="9"/>
    </row>
    <row r="53" spans="1:16">
      <c r="A53" s="12"/>
      <c r="B53" s="25">
        <v>337.4</v>
      </c>
      <c r="C53" s="20" t="s">
        <v>56</v>
      </c>
      <c r="D53" s="47">
        <v>0</v>
      </c>
      <c r="E53" s="47">
        <v>14863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14863</v>
      </c>
      <c r="O53" s="48">
        <f t="shared" si="8"/>
        <v>4.0373775924592882E-2</v>
      </c>
      <c r="P53" s="9"/>
    </row>
    <row r="54" spans="1:16">
      <c r="A54" s="12"/>
      <c r="B54" s="25">
        <v>337.5</v>
      </c>
      <c r="C54" s="20" t="s">
        <v>57</v>
      </c>
      <c r="D54" s="47">
        <v>0</v>
      </c>
      <c r="E54" s="47">
        <v>83653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83653</v>
      </c>
      <c r="O54" s="48">
        <f t="shared" si="8"/>
        <v>0.22723457427302485</v>
      </c>
      <c r="P54" s="9"/>
    </row>
    <row r="55" spans="1:16">
      <c r="A55" s="12"/>
      <c r="B55" s="25">
        <v>337.6</v>
      </c>
      <c r="C55" s="20" t="s">
        <v>144</v>
      </c>
      <c r="D55" s="47">
        <v>755805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755805</v>
      </c>
      <c r="O55" s="48">
        <f t="shared" si="8"/>
        <v>2.0530647724340256</v>
      </c>
      <c r="P55" s="9"/>
    </row>
    <row r="56" spans="1:16">
      <c r="A56" s="12"/>
      <c r="B56" s="25">
        <v>337.7</v>
      </c>
      <c r="C56" s="20" t="s">
        <v>58</v>
      </c>
      <c r="D56" s="47">
        <v>50000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50000</v>
      </c>
      <c r="O56" s="48">
        <f t="shared" si="8"/>
        <v>0.13581974004101757</v>
      </c>
      <c r="P56" s="9"/>
    </row>
    <row r="57" spans="1:16">
      <c r="A57" s="12"/>
      <c r="B57" s="25">
        <v>337.9</v>
      </c>
      <c r="C57" s="20" t="s">
        <v>258</v>
      </c>
      <c r="D57" s="47">
        <v>173546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173546</v>
      </c>
      <c r="O57" s="48">
        <f t="shared" si="8"/>
        <v>0.47141945210316866</v>
      </c>
      <c r="P57" s="9"/>
    </row>
    <row r="58" spans="1:16" ht="15.75">
      <c r="A58" s="29" t="s">
        <v>63</v>
      </c>
      <c r="B58" s="30"/>
      <c r="C58" s="31"/>
      <c r="D58" s="32">
        <f t="shared" ref="D58:M58" si="10">SUM(D59:D108)</f>
        <v>39120008</v>
      </c>
      <c r="E58" s="32">
        <f t="shared" si="10"/>
        <v>9453635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33404231</v>
      </c>
      <c r="J58" s="32">
        <f t="shared" si="10"/>
        <v>37783259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119761133</v>
      </c>
      <c r="O58" s="46">
        <f t="shared" si="8"/>
        <v>325.31851902155461</v>
      </c>
      <c r="P58" s="10"/>
    </row>
    <row r="59" spans="1:16">
      <c r="A59" s="12"/>
      <c r="B59" s="25">
        <v>341.1</v>
      </c>
      <c r="C59" s="20" t="s">
        <v>180</v>
      </c>
      <c r="D59" s="47">
        <v>1694857</v>
      </c>
      <c r="E59" s="47">
        <v>1003012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2697869</v>
      </c>
      <c r="O59" s="48">
        <f t="shared" si="8"/>
        <v>7.3284773248943997</v>
      </c>
      <c r="P59" s="9"/>
    </row>
    <row r="60" spans="1:16">
      <c r="A60" s="12"/>
      <c r="B60" s="25">
        <v>341.16</v>
      </c>
      <c r="C60" s="20" t="s">
        <v>181</v>
      </c>
      <c r="D60" s="47">
        <v>567110</v>
      </c>
      <c r="E60" s="47">
        <v>221749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8" si="11">SUM(D60:M60)</f>
        <v>788859</v>
      </c>
      <c r="O60" s="48">
        <f t="shared" si="8"/>
        <v>2.1428524861803413</v>
      </c>
      <c r="P60" s="9"/>
    </row>
    <row r="61" spans="1:16">
      <c r="A61" s="12"/>
      <c r="B61" s="25">
        <v>341.2</v>
      </c>
      <c r="C61" s="20" t="s">
        <v>182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37783259</v>
      </c>
      <c r="K61" s="47">
        <v>0</v>
      </c>
      <c r="L61" s="47">
        <v>0</v>
      </c>
      <c r="M61" s="47">
        <v>0</v>
      </c>
      <c r="N61" s="47">
        <f t="shared" si="11"/>
        <v>37783259</v>
      </c>
      <c r="O61" s="48">
        <f t="shared" si="8"/>
        <v>102.63424830564874</v>
      </c>
      <c r="P61" s="9"/>
    </row>
    <row r="62" spans="1:16">
      <c r="A62" s="12"/>
      <c r="B62" s="25">
        <v>341.51</v>
      </c>
      <c r="C62" s="20" t="s">
        <v>183</v>
      </c>
      <c r="D62" s="47">
        <v>6026928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6026928</v>
      </c>
      <c r="O62" s="48">
        <f t="shared" si="8"/>
        <v>16.371515884118597</v>
      </c>
      <c r="P62" s="9"/>
    </row>
    <row r="63" spans="1:16">
      <c r="A63" s="12"/>
      <c r="B63" s="25">
        <v>341.53</v>
      </c>
      <c r="C63" s="20" t="s">
        <v>184</v>
      </c>
      <c r="D63" s="47">
        <v>260598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260598</v>
      </c>
      <c r="O63" s="48">
        <f t="shared" si="8"/>
        <v>0.70788705230418192</v>
      </c>
      <c r="P63" s="9"/>
    </row>
    <row r="64" spans="1:16">
      <c r="A64" s="12"/>
      <c r="B64" s="25">
        <v>341.55</v>
      </c>
      <c r="C64" s="20" t="s">
        <v>185</v>
      </c>
      <c r="D64" s="47">
        <v>134974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134974</v>
      </c>
      <c r="O64" s="48">
        <f t="shared" si="8"/>
        <v>0.36664267184592608</v>
      </c>
      <c r="P64" s="9"/>
    </row>
    <row r="65" spans="1:16">
      <c r="A65" s="12"/>
      <c r="B65" s="25">
        <v>341.56</v>
      </c>
      <c r="C65" s="20" t="s">
        <v>186</v>
      </c>
      <c r="D65" s="47">
        <v>1086374</v>
      </c>
      <c r="E65" s="47">
        <v>2203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1088577</v>
      </c>
      <c r="O65" s="48">
        <f t="shared" si="8"/>
        <v>2.9570049030926153</v>
      </c>
      <c r="P65" s="9"/>
    </row>
    <row r="66" spans="1:16">
      <c r="A66" s="12"/>
      <c r="B66" s="25">
        <v>341.9</v>
      </c>
      <c r="C66" s="20" t="s">
        <v>187</v>
      </c>
      <c r="D66" s="47">
        <v>1376217</v>
      </c>
      <c r="E66" s="47">
        <v>138954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1515171</v>
      </c>
      <c r="O66" s="48">
        <f t="shared" si="8"/>
        <v>4.115802626753772</v>
      </c>
      <c r="P66" s="9"/>
    </row>
    <row r="67" spans="1:16">
      <c r="A67" s="12"/>
      <c r="B67" s="25">
        <v>342.1</v>
      </c>
      <c r="C67" s="20" t="s">
        <v>74</v>
      </c>
      <c r="D67" s="47">
        <v>0</v>
      </c>
      <c r="E67" s="47">
        <v>2220000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2220000</v>
      </c>
      <c r="O67" s="48">
        <f t="shared" si="8"/>
        <v>6.0303964578211797</v>
      </c>
      <c r="P67" s="9"/>
    </row>
    <row r="68" spans="1:16">
      <c r="A68" s="12"/>
      <c r="B68" s="25">
        <v>342.2</v>
      </c>
      <c r="C68" s="20" t="s">
        <v>75</v>
      </c>
      <c r="D68" s="47">
        <v>0</v>
      </c>
      <c r="E68" s="47">
        <v>840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840</v>
      </c>
      <c r="O68" s="48">
        <f t="shared" si="8"/>
        <v>2.2817716326890948E-3</v>
      </c>
      <c r="P68" s="9"/>
    </row>
    <row r="69" spans="1:16">
      <c r="A69" s="12"/>
      <c r="B69" s="25">
        <v>342.3</v>
      </c>
      <c r="C69" s="20" t="s">
        <v>76</v>
      </c>
      <c r="D69" s="47">
        <v>1790096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1790096</v>
      </c>
      <c r="O69" s="48">
        <f t="shared" ref="O69:O100" si="12">(N69/O$133)</f>
        <v>4.8626074673693074</v>
      </c>
      <c r="P69" s="9"/>
    </row>
    <row r="70" spans="1:16">
      <c r="A70" s="12"/>
      <c r="B70" s="25">
        <v>342.4</v>
      </c>
      <c r="C70" s="20" t="s">
        <v>77</v>
      </c>
      <c r="D70" s="47">
        <v>0</v>
      </c>
      <c r="E70" s="47">
        <v>1766937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1766937</v>
      </c>
      <c r="O70" s="48">
        <f t="shared" si="12"/>
        <v>4.799698480177109</v>
      </c>
      <c r="P70" s="9"/>
    </row>
    <row r="71" spans="1:16">
      <c r="A71" s="12"/>
      <c r="B71" s="25">
        <v>342.5</v>
      </c>
      <c r="C71" s="20" t="s">
        <v>78</v>
      </c>
      <c r="D71" s="47">
        <v>0</v>
      </c>
      <c r="E71" s="47">
        <v>11807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11807</v>
      </c>
      <c r="O71" s="48">
        <f t="shared" si="12"/>
        <v>3.2072473413285889E-2</v>
      </c>
      <c r="P71" s="9"/>
    </row>
    <row r="72" spans="1:16">
      <c r="A72" s="12"/>
      <c r="B72" s="25">
        <v>342.6</v>
      </c>
      <c r="C72" s="20" t="s">
        <v>79</v>
      </c>
      <c r="D72" s="47">
        <v>20478458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20478458</v>
      </c>
      <c r="O72" s="48">
        <f t="shared" si="12"/>
        <v>55.62757684001793</v>
      </c>
      <c r="P72" s="9"/>
    </row>
    <row r="73" spans="1:16">
      <c r="A73" s="12"/>
      <c r="B73" s="25">
        <v>342.9</v>
      </c>
      <c r="C73" s="20" t="s">
        <v>80</v>
      </c>
      <c r="D73" s="47">
        <v>427933</v>
      </c>
      <c r="E73" s="47">
        <v>950011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1377944</v>
      </c>
      <c r="O73" s="48">
        <f t="shared" si="12"/>
        <v>3.7430399174215983</v>
      </c>
      <c r="P73" s="9"/>
    </row>
    <row r="74" spans="1:16">
      <c r="A74" s="12"/>
      <c r="B74" s="25">
        <v>343.3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14388389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14388389</v>
      </c>
      <c r="O74" s="48">
        <f t="shared" si="12"/>
        <v>39.084545071780731</v>
      </c>
      <c r="P74" s="9"/>
    </row>
    <row r="75" spans="1:16">
      <c r="A75" s="12"/>
      <c r="B75" s="25">
        <v>343.4</v>
      </c>
      <c r="C75" s="20" t="s">
        <v>82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2889027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2889027</v>
      </c>
      <c r="O75" s="48">
        <f t="shared" si="12"/>
        <v>7.8477379222296166</v>
      </c>
      <c r="P75" s="9"/>
    </row>
    <row r="76" spans="1:16">
      <c r="A76" s="12"/>
      <c r="B76" s="25">
        <v>343.5</v>
      </c>
      <c r="C76" s="20" t="s">
        <v>83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16109740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16109740</v>
      </c>
      <c r="O76" s="48">
        <f t="shared" si="12"/>
        <v>43.760413978567648</v>
      </c>
      <c r="P76" s="9"/>
    </row>
    <row r="77" spans="1:16">
      <c r="A77" s="12"/>
      <c r="B77" s="25">
        <v>343.6</v>
      </c>
      <c r="C77" s="20" t="s">
        <v>84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17075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17075</v>
      </c>
      <c r="O77" s="48">
        <f t="shared" si="12"/>
        <v>4.6382441224007497E-2</v>
      </c>
      <c r="P77" s="9"/>
    </row>
    <row r="78" spans="1:16">
      <c r="A78" s="12"/>
      <c r="B78" s="25">
        <v>344.1</v>
      </c>
      <c r="C78" s="20" t="s">
        <v>189</v>
      </c>
      <c r="D78" s="47">
        <v>0</v>
      </c>
      <c r="E78" s="47">
        <v>646819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646819</v>
      </c>
      <c r="O78" s="48">
        <f t="shared" si="12"/>
        <v>1.7570157686718189</v>
      </c>
      <c r="P78" s="9"/>
    </row>
    <row r="79" spans="1:16">
      <c r="A79" s="12"/>
      <c r="B79" s="25">
        <v>344.9</v>
      </c>
      <c r="C79" s="20" t="s">
        <v>190</v>
      </c>
      <c r="D79" s="47">
        <v>0</v>
      </c>
      <c r="E79" s="47">
        <v>353639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353639</v>
      </c>
      <c r="O79" s="48">
        <f t="shared" si="12"/>
        <v>0.96062314096730816</v>
      </c>
      <c r="P79" s="9"/>
    </row>
    <row r="80" spans="1:16">
      <c r="A80" s="12"/>
      <c r="B80" s="25">
        <v>346.4</v>
      </c>
      <c r="C80" s="20" t="s">
        <v>88</v>
      </c>
      <c r="D80" s="47">
        <v>510233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510233</v>
      </c>
      <c r="O80" s="48">
        <f t="shared" si="12"/>
        <v>1.3859942684069704</v>
      </c>
      <c r="P80" s="9"/>
    </row>
    <row r="81" spans="1:16">
      <c r="A81" s="12"/>
      <c r="B81" s="25">
        <v>347.1</v>
      </c>
      <c r="C81" s="20" t="s">
        <v>89</v>
      </c>
      <c r="D81" s="47">
        <v>2473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2473</v>
      </c>
      <c r="O81" s="48">
        <f t="shared" si="12"/>
        <v>6.7176443424287286E-3</v>
      </c>
      <c r="P81" s="9"/>
    </row>
    <row r="82" spans="1:16">
      <c r="A82" s="12"/>
      <c r="B82" s="25">
        <v>347.2</v>
      </c>
      <c r="C82" s="20" t="s">
        <v>90</v>
      </c>
      <c r="D82" s="47">
        <v>0</v>
      </c>
      <c r="E82" s="47">
        <v>1584530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1584530</v>
      </c>
      <c r="O82" s="48">
        <f t="shared" si="12"/>
        <v>4.3042090537438709</v>
      </c>
      <c r="P82" s="9"/>
    </row>
    <row r="83" spans="1:16">
      <c r="A83" s="12"/>
      <c r="B83" s="25">
        <v>347.5</v>
      </c>
      <c r="C83" s="20" t="s">
        <v>91</v>
      </c>
      <c r="D83" s="47">
        <v>197110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197110</v>
      </c>
      <c r="O83" s="48">
        <f t="shared" si="12"/>
        <v>0.53542857918969944</v>
      </c>
      <c r="P83" s="9"/>
    </row>
    <row r="84" spans="1:16">
      <c r="A84" s="12"/>
      <c r="B84" s="25">
        <v>348.11</v>
      </c>
      <c r="C84" s="20" t="s">
        <v>191</v>
      </c>
      <c r="D84" s="47">
        <v>5788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5788</v>
      </c>
      <c r="O84" s="48">
        <f t="shared" si="12"/>
        <v>1.5722493107148194E-2</v>
      </c>
      <c r="P84" s="9"/>
    </row>
    <row r="85" spans="1:16">
      <c r="A85" s="12"/>
      <c r="B85" s="25">
        <v>348.12</v>
      </c>
      <c r="C85" s="20" t="s">
        <v>192</v>
      </c>
      <c r="D85" s="47">
        <v>92255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100" si="13">SUM(D85:M85)</f>
        <v>92255</v>
      </c>
      <c r="O85" s="48">
        <f t="shared" si="12"/>
        <v>0.25060100234968152</v>
      </c>
      <c r="P85" s="9"/>
    </row>
    <row r="86" spans="1:16">
      <c r="A86" s="12"/>
      <c r="B86" s="25">
        <v>348.13</v>
      </c>
      <c r="C86" s="20" t="s">
        <v>193</v>
      </c>
      <c r="D86" s="47">
        <v>130011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130011</v>
      </c>
      <c r="O86" s="48">
        <f t="shared" si="12"/>
        <v>0.3531612044494547</v>
      </c>
      <c r="P86" s="9"/>
    </row>
    <row r="87" spans="1:16">
      <c r="A87" s="12"/>
      <c r="B87" s="25">
        <v>348.21</v>
      </c>
      <c r="C87" s="20" t="s">
        <v>254</v>
      </c>
      <c r="D87" s="47">
        <v>746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746</v>
      </c>
      <c r="O87" s="48">
        <f t="shared" si="12"/>
        <v>2.0264305214119818E-3</v>
      </c>
      <c r="P87" s="9"/>
    </row>
    <row r="88" spans="1:16">
      <c r="A88" s="12"/>
      <c r="B88" s="25">
        <v>348.22</v>
      </c>
      <c r="C88" s="20" t="s">
        <v>194</v>
      </c>
      <c r="D88" s="47">
        <v>80458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80458</v>
      </c>
      <c r="O88" s="48">
        <f t="shared" si="12"/>
        <v>0.21855569288440382</v>
      </c>
      <c r="P88" s="9"/>
    </row>
    <row r="89" spans="1:16">
      <c r="A89" s="12"/>
      <c r="B89" s="25">
        <v>348.23</v>
      </c>
      <c r="C89" s="20" t="s">
        <v>195</v>
      </c>
      <c r="D89" s="47">
        <v>278377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278377</v>
      </c>
      <c r="O89" s="48">
        <f t="shared" si="12"/>
        <v>0.75618183546796691</v>
      </c>
      <c r="P89" s="9"/>
    </row>
    <row r="90" spans="1:16">
      <c r="A90" s="12"/>
      <c r="B90" s="25">
        <v>348.31</v>
      </c>
      <c r="C90" s="20" t="s">
        <v>196</v>
      </c>
      <c r="D90" s="47">
        <v>1302894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1302894</v>
      </c>
      <c r="O90" s="48">
        <f t="shared" si="12"/>
        <v>3.5391744876200306</v>
      </c>
      <c r="P90" s="9"/>
    </row>
    <row r="91" spans="1:16">
      <c r="A91" s="12"/>
      <c r="B91" s="25">
        <v>348.32</v>
      </c>
      <c r="C91" s="20" t="s">
        <v>197</v>
      </c>
      <c r="D91" s="47">
        <v>23005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23005</v>
      </c>
      <c r="O91" s="48">
        <f t="shared" si="12"/>
        <v>6.2490662392872182E-2</v>
      </c>
      <c r="P91" s="9"/>
    </row>
    <row r="92" spans="1:16">
      <c r="A92" s="12"/>
      <c r="B92" s="25">
        <v>348.41</v>
      </c>
      <c r="C92" s="20" t="s">
        <v>198</v>
      </c>
      <c r="D92" s="47">
        <v>807433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807433</v>
      </c>
      <c r="O92" s="48">
        <f t="shared" si="12"/>
        <v>2.1933068032107785</v>
      </c>
      <c r="P92" s="9"/>
    </row>
    <row r="93" spans="1:16">
      <c r="A93" s="12"/>
      <c r="B93" s="25">
        <v>348.42</v>
      </c>
      <c r="C93" s="20" t="s">
        <v>199</v>
      </c>
      <c r="D93" s="47">
        <v>252386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252386</v>
      </c>
      <c r="O93" s="48">
        <f t="shared" si="12"/>
        <v>0.68558001819984515</v>
      </c>
      <c r="P93" s="9"/>
    </row>
    <row r="94" spans="1:16">
      <c r="A94" s="12"/>
      <c r="B94" s="25">
        <v>348.48</v>
      </c>
      <c r="C94" s="20" t="s">
        <v>200</v>
      </c>
      <c r="D94" s="47">
        <v>36141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36141</v>
      </c>
      <c r="O94" s="48">
        <f t="shared" si="12"/>
        <v>9.8173224496448316E-2</v>
      </c>
      <c r="P94" s="9"/>
    </row>
    <row r="95" spans="1:16">
      <c r="A95" s="12"/>
      <c r="B95" s="25">
        <v>348.52</v>
      </c>
      <c r="C95" s="20" t="s">
        <v>201</v>
      </c>
      <c r="D95" s="47">
        <v>147535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147535</v>
      </c>
      <c r="O95" s="48">
        <f t="shared" si="12"/>
        <v>0.40076330693903051</v>
      </c>
      <c r="P95" s="9"/>
    </row>
    <row r="96" spans="1:16">
      <c r="A96" s="12"/>
      <c r="B96" s="25">
        <v>348.53</v>
      </c>
      <c r="C96" s="20" t="s">
        <v>202</v>
      </c>
      <c r="D96" s="47">
        <v>412747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412747</v>
      </c>
      <c r="O96" s="48">
        <f t="shared" si="12"/>
        <v>1.1211838048541976</v>
      </c>
      <c r="P96" s="9"/>
    </row>
    <row r="97" spans="1:16">
      <c r="A97" s="12"/>
      <c r="B97" s="25">
        <v>348.61</v>
      </c>
      <c r="C97" s="20" t="s">
        <v>250</v>
      </c>
      <c r="D97" s="47">
        <v>17920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17920</v>
      </c>
      <c r="O97" s="48">
        <f t="shared" si="12"/>
        <v>4.8677794830700692E-2</v>
      </c>
      <c r="P97" s="9"/>
    </row>
    <row r="98" spans="1:16">
      <c r="A98" s="12"/>
      <c r="B98" s="25">
        <v>348.62</v>
      </c>
      <c r="C98" s="20" t="s">
        <v>203</v>
      </c>
      <c r="D98" s="47">
        <v>4564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4564</v>
      </c>
      <c r="O98" s="48">
        <f t="shared" si="12"/>
        <v>1.2397625870944083E-2</v>
      </c>
      <c r="P98" s="9"/>
    </row>
    <row r="99" spans="1:16">
      <c r="A99" s="12"/>
      <c r="B99" s="25">
        <v>348.71</v>
      </c>
      <c r="C99" s="20" t="s">
        <v>204</v>
      </c>
      <c r="D99" s="47">
        <v>356029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356029</v>
      </c>
      <c r="O99" s="48">
        <f t="shared" si="12"/>
        <v>0.96711532454126881</v>
      </c>
      <c r="P99" s="9"/>
    </row>
    <row r="100" spans="1:16">
      <c r="A100" s="12"/>
      <c r="B100" s="25">
        <v>348.72</v>
      </c>
      <c r="C100" s="20" t="s">
        <v>205</v>
      </c>
      <c r="D100" s="47">
        <v>34578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34578</v>
      </c>
      <c r="O100" s="48">
        <f t="shared" si="12"/>
        <v>9.3927499422766111E-2</v>
      </c>
      <c r="P100" s="9"/>
    </row>
    <row r="101" spans="1:16">
      <c r="A101" s="12"/>
      <c r="B101" s="25">
        <v>348.92099999999999</v>
      </c>
      <c r="C101" s="20" t="s">
        <v>206</v>
      </c>
      <c r="D101" s="47">
        <v>0</v>
      </c>
      <c r="E101" s="47">
        <v>75142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75142</v>
      </c>
      <c r="O101" s="48">
        <f t="shared" ref="O101:O131" si="14">(N101/O$133)</f>
        <v>0.20411533812324284</v>
      </c>
      <c r="P101" s="9"/>
    </row>
    <row r="102" spans="1:16">
      <c r="A102" s="12"/>
      <c r="B102" s="25">
        <v>348.92200000000003</v>
      </c>
      <c r="C102" s="20" t="s">
        <v>207</v>
      </c>
      <c r="D102" s="47">
        <v>0</v>
      </c>
      <c r="E102" s="47">
        <v>75142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75142</v>
      </c>
      <c r="O102" s="48">
        <f t="shared" si="14"/>
        <v>0.20411533812324284</v>
      </c>
      <c r="P102" s="9"/>
    </row>
    <row r="103" spans="1:16">
      <c r="A103" s="12"/>
      <c r="B103" s="25">
        <v>348.923</v>
      </c>
      <c r="C103" s="20" t="s">
        <v>208</v>
      </c>
      <c r="D103" s="47">
        <v>0</v>
      </c>
      <c r="E103" s="47">
        <v>75142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75142</v>
      </c>
      <c r="O103" s="48">
        <f t="shared" si="14"/>
        <v>0.20411533812324284</v>
      </c>
      <c r="P103" s="9"/>
    </row>
    <row r="104" spans="1:16">
      <c r="A104" s="12"/>
      <c r="B104" s="25">
        <v>348.92399999999998</v>
      </c>
      <c r="C104" s="20" t="s">
        <v>209</v>
      </c>
      <c r="D104" s="47">
        <v>0</v>
      </c>
      <c r="E104" s="47">
        <v>75142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75142</v>
      </c>
      <c r="O104" s="48">
        <f t="shared" si="14"/>
        <v>0.20411533812324284</v>
      </c>
      <c r="P104" s="9"/>
    </row>
    <row r="105" spans="1:16">
      <c r="A105" s="12"/>
      <c r="B105" s="25">
        <v>348.93</v>
      </c>
      <c r="C105" s="20" t="s">
        <v>210</v>
      </c>
      <c r="D105" s="47">
        <v>430942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430942</v>
      </c>
      <c r="O105" s="48">
        <f t="shared" si="14"/>
        <v>1.1706086082551237</v>
      </c>
      <c r="P105" s="9"/>
    </row>
    <row r="106" spans="1:16">
      <c r="A106" s="12"/>
      <c r="B106" s="25">
        <v>348.93200000000002</v>
      </c>
      <c r="C106" s="20" t="s">
        <v>211</v>
      </c>
      <c r="D106" s="47">
        <v>41594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41594</v>
      </c>
      <c r="O106" s="48">
        <f t="shared" si="14"/>
        <v>0.11298572534532168</v>
      </c>
      <c r="P106" s="9"/>
    </row>
    <row r="107" spans="1:16">
      <c r="A107" s="12"/>
      <c r="B107" s="25">
        <v>348.99</v>
      </c>
      <c r="C107" s="20" t="s">
        <v>212</v>
      </c>
      <c r="D107" s="47">
        <v>111244</v>
      </c>
      <c r="E107" s="47">
        <v>183566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294810</v>
      </c>
      <c r="O107" s="48">
        <f t="shared" si="14"/>
        <v>0.80082035122984774</v>
      </c>
      <c r="P107" s="9"/>
    </row>
    <row r="108" spans="1:16">
      <c r="A108" s="12"/>
      <c r="B108" s="25">
        <v>349</v>
      </c>
      <c r="C108" s="20" t="s">
        <v>1</v>
      </c>
      <c r="D108" s="47">
        <v>0</v>
      </c>
      <c r="E108" s="47">
        <v>69000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69000</v>
      </c>
      <c r="O108" s="48">
        <f t="shared" si="14"/>
        <v>0.18743124125660424</v>
      </c>
      <c r="P108" s="9"/>
    </row>
    <row r="109" spans="1:16" ht="15.75">
      <c r="A109" s="29" t="s">
        <v>64</v>
      </c>
      <c r="B109" s="30"/>
      <c r="C109" s="31"/>
      <c r="D109" s="32">
        <f t="shared" ref="D109:M109" si="15">SUM(D110:D117)</f>
        <v>2296472</v>
      </c>
      <c r="E109" s="32">
        <f t="shared" si="15"/>
        <v>376477</v>
      </c>
      <c r="F109" s="32">
        <f t="shared" si="15"/>
        <v>0</v>
      </c>
      <c r="G109" s="32">
        <f t="shared" si="15"/>
        <v>0</v>
      </c>
      <c r="H109" s="32">
        <f t="shared" si="15"/>
        <v>0</v>
      </c>
      <c r="I109" s="32">
        <f t="shared" si="15"/>
        <v>0</v>
      </c>
      <c r="J109" s="32">
        <f t="shared" si="15"/>
        <v>0</v>
      </c>
      <c r="K109" s="32">
        <f t="shared" si="15"/>
        <v>0</v>
      </c>
      <c r="L109" s="32">
        <f t="shared" si="15"/>
        <v>0</v>
      </c>
      <c r="M109" s="32">
        <f t="shared" si="15"/>
        <v>0</v>
      </c>
      <c r="N109" s="32">
        <f>SUM(D109:M109)</f>
        <v>2672949</v>
      </c>
      <c r="O109" s="46">
        <f t="shared" si="14"/>
        <v>7.2607847664579568</v>
      </c>
      <c r="P109" s="10"/>
    </row>
    <row r="110" spans="1:16">
      <c r="A110" s="13"/>
      <c r="B110" s="40">
        <v>351.1</v>
      </c>
      <c r="C110" s="21" t="s">
        <v>113</v>
      </c>
      <c r="D110" s="47">
        <v>446560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446560</v>
      </c>
      <c r="O110" s="48">
        <f t="shared" si="14"/>
        <v>1.2130332622543361</v>
      </c>
      <c r="P110" s="9"/>
    </row>
    <row r="111" spans="1:16">
      <c r="A111" s="13"/>
      <c r="B111" s="40">
        <v>351.2</v>
      </c>
      <c r="C111" s="21" t="s">
        <v>114</v>
      </c>
      <c r="D111" s="47">
        <v>879408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7" si="16">SUM(D111:M111)</f>
        <v>879408</v>
      </c>
      <c r="O111" s="48">
        <f t="shared" si="14"/>
        <v>2.3888193189998232</v>
      </c>
      <c r="P111" s="9"/>
    </row>
    <row r="112" spans="1:16">
      <c r="A112" s="13"/>
      <c r="B112" s="40">
        <v>351.5</v>
      </c>
      <c r="C112" s="21" t="s">
        <v>115</v>
      </c>
      <c r="D112" s="47">
        <v>722119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722119</v>
      </c>
      <c r="O112" s="48">
        <f t="shared" si="14"/>
        <v>1.9615602971735913</v>
      </c>
      <c r="P112" s="9"/>
    </row>
    <row r="113" spans="1:16">
      <c r="A113" s="13"/>
      <c r="B113" s="40">
        <v>351.7</v>
      </c>
      <c r="C113" s="21" t="s">
        <v>213</v>
      </c>
      <c r="D113" s="47">
        <v>0</v>
      </c>
      <c r="E113" s="47">
        <v>76107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76107</v>
      </c>
      <c r="O113" s="48">
        <f t="shared" si="14"/>
        <v>0.20673665910603448</v>
      </c>
      <c r="P113" s="9"/>
    </row>
    <row r="114" spans="1:16">
      <c r="A114" s="13"/>
      <c r="B114" s="40">
        <v>352</v>
      </c>
      <c r="C114" s="21" t="s">
        <v>116</v>
      </c>
      <c r="D114" s="47">
        <v>42713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42713</v>
      </c>
      <c r="O114" s="48">
        <f t="shared" si="14"/>
        <v>0.11602537112743966</v>
      </c>
      <c r="P114" s="9"/>
    </row>
    <row r="115" spans="1:16">
      <c r="A115" s="13"/>
      <c r="B115" s="40">
        <v>354</v>
      </c>
      <c r="C115" s="21" t="s">
        <v>117</v>
      </c>
      <c r="D115" s="47">
        <v>205672</v>
      </c>
      <c r="E115" s="47">
        <v>9874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215546</v>
      </c>
      <c r="O115" s="48">
        <f t="shared" si="14"/>
        <v>0.58550803373762339</v>
      </c>
      <c r="P115" s="9"/>
    </row>
    <row r="116" spans="1:16">
      <c r="A116" s="13"/>
      <c r="B116" s="40">
        <v>358.2</v>
      </c>
      <c r="C116" s="21" t="s">
        <v>215</v>
      </c>
      <c r="D116" s="47">
        <v>0</v>
      </c>
      <c r="E116" s="47">
        <v>90142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90142</v>
      </c>
      <c r="O116" s="48">
        <f t="shared" si="14"/>
        <v>0.2448612601355481</v>
      </c>
      <c r="P116" s="9"/>
    </row>
    <row r="117" spans="1:16">
      <c r="A117" s="13"/>
      <c r="B117" s="40">
        <v>359</v>
      </c>
      <c r="C117" s="21" t="s">
        <v>118</v>
      </c>
      <c r="D117" s="47">
        <v>0</v>
      </c>
      <c r="E117" s="47">
        <v>200354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200354</v>
      </c>
      <c r="O117" s="48">
        <f t="shared" si="14"/>
        <v>0.54424056392356068</v>
      </c>
      <c r="P117" s="9"/>
    </row>
    <row r="118" spans="1:16" ht="15.75">
      <c r="A118" s="29" t="s">
        <v>5</v>
      </c>
      <c r="B118" s="30"/>
      <c r="C118" s="31"/>
      <c r="D118" s="32">
        <f t="shared" ref="D118:M118" si="17">SUM(D119:D126)</f>
        <v>6716177</v>
      </c>
      <c r="E118" s="32">
        <f t="shared" si="17"/>
        <v>3977732</v>
      </c>
      <c r="F118" s="32">
        <f t="shared" si="17"/>
        <v>46373</v>
      </c>
      <c r="G118" s="32">
        <f t="shared" si="17"/>
        <v>930504</v>
      </c>
      <c r="H118" s="32">
        <f t="shared" si="17"/>
        <v>0</v>
      </c>
      <c r="I118" s="32">
        <f t="shared" si="17"/>
        <v>4883582</v>
      </c>
      <c r="J118" s="32">
        <f t="shared" si="17"/>
        <v>1900899</v>
      </c>
      <c r="K118" s="32">
        <f t="shared" si="17"/>
        <v>0</v>
      </c>
      <c r="L118" s="32">
        <f t="shared" si="17"/>
        <v>0</v>
      </c>
      <c r="M118" s="32">
        <f t="shared" si="17"/>
        <v>846309</v>
      </c>
      <c r="N118" s="32">
        <f>SUM(D118:M118)</f>
        <v>19301576</v>
      </c>
      <c r="O118" s="46">
        <f t="shared" si="14"/>
        <v>52.430700694038869</v>
      </c>
      <c r="P118" s="10"/>
    </row>
    <row r="119" spans="1:16">
      <c r="A119" s="12"/>
      <c r="B119" s="25">
        <v>361.1</v>
      </c>
      <c r="C119" s="20" t="s">
        <v>120</v>
      </c>
      <c r="D119" s="47">
        <v>1181287</v>
      </c>
      <c r="E119" s="47">
        <v>2153701</v>
      </c>
      <c r="F119" s="47">
        <v>46373</v>
      </c>
      <c r="G119" s="47">
        <v>725255</v>
      </c>
      <c r="H119" s="47">
        <v>0</v>
      </c>
      <c r="I119" s="47">
        <v>1646124</v>
      </c>
      <c r="J119" s="47">
        <v>277838</v>
      </c>
      <c r="K119" s="47">
        <v>0</v>
      </c>
      <c r="L119" s="47">
        <v>0</v>
      </c>
      <c r="M119" s="47">
        <v>1314</v>
      </c>
      <c r="N119" s="47">
        <f>SUM(D119:M119)</f>
        <v>6031892</v>
      </c>
      <c r="O119" s="48">
        <f t="shared" si="14"/>
        <v>16.385000067909871</v>
      </c>
      <c r="P119" s="9"/>
    </row>
    <row r="120" spans="1:16">
      <c r="A120" s="12"/>
      <c r="B120" s="25">
        <v>361.3</v>
      </c>
      <c r="C120" s="20" t="s">
        <v>121</v>
      </c>
      <c r="D120" s="47">
        <v>384901</v>
      </c>
      <c r="E120" s="47">
        <v>452954</v>
      </c>
      <c r="F120" s="47">
        <v>0</v>
      </c>
      <c r="G120" s="47">
        <v>205249</v>
      </c>
      <c r="H120" s="47">
        <v>0</v>
      </c>
      <c r="I120" s="47">
        <v>891837</v>
      </c>
      <c r="J120" s="47">
        <v>194578</v>
      </c>
      <c r="K120" s="47">
        <v>0</v>
      </c>
      <c r="L120" s="47">
        <v>0</v>
      </c>
      <c r="M120" s="47">
        <v>0</v>
      </c>
      <c r="N120" s="47">
        <f t="shared" ref="N120:N126" si="18">SUM(D120:M120)</f>
        <v>2129519</v>
      </c>
      <c r="O120" s="48">
        <f t="shared" si="14"/>
        <v>5.7846143398481535</v>
      </c>
      <c r="P120" s="9"/>
    </row>
    <row r="121" spans="1:16">
      <c r="A121" s="12"/>
      <c r="B121" s="25">
        <v>362</v>
      </c>
      <c r="C121" s="20" t="s">
        <v>122</v>
      </c>
      <c r="D121" s="47">
        <v>246882</v>
      </c>
      <c r="E121" s="47">
        <v>55185</v>
      </c>
      <c r="F121" s="47">
        <v>0</v>
      </c>
      <c r="G121" s="47">
        <v>0</v>
      </c>
      <c r="H121" s="47">
        <v>0</v>
      </c>
      <c r="I121" s="47">
        <v>231035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533102</v>
      </c>
      <c r="O121" s="48">
        <f t="shared" si="14"/>
        <v>1.4481155011069309</v>
      </c>
      <c r="P121" s="9"/>
    </row>
    <row r="122" spans="1:16">
      <c r="A122" s="12"/>
      <c r="B122" s="25">
        <v>364</v>
      </c>
      <c r="C122" s="20" t="s">
        <v>216</v>
      </c>
      <c r="D122" s="47">
        <v>187276</v>
      </c>
      <c r="E122" s="47">
        <v>235395</v>
      </c>
      <c r="F122" s="47">
        <v>0</v>
      </c>
      <c r="G122" s="47">
        <v>0</v>
      </c>
      <c r="H122" s="47">
        <v>0</v>
      </c>
      <c r="I122" s="47">
        <v>11698</v>
      </c>
      <c r="J122" s="47">
        <v>236677</v>
      </c>
      <c r="K122" s="47">
        <v>0</v>
      </c>
      <c r="L122" s="47">
        <v>0</v>
      </c>
      <c r="M122" s="47">
        <v>0</v>
      </c>
      <c r="N122" s="47">
        <f t="shared" si="18"/>
        <v>671046</v>
      </c>
      <c r="O122" s="48">
        <f t="shared" si="14"/>
        <v>1.8228258655112934</v>
      </c>
      <c r="P122" s="9"/>
    </row>
    <row r="123" spans="1:16">
      <c r="A123" s="12"/>
      <c r="B123" s="25">
        <v>365</v>
      </c>
      <c r="C123" s="20" t="s">
        <v>217</v>
      </c>
      <c r="D123" s="47">
        <v>1345</v>
      </c>
      <c r="E123" s="47">
        <v>5909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7254</v>
      </c>
      <c r="O123" s="48">
        <f t="shared" si="14"/>
        <v>1.9704727885150829E-2</v>
      </c>
      <c r="P123" s="9"/>
    </row>
    <row r="124" spans="1:16">
      <c r="A124" s="12"/>
      <c r="B124" s="25">
        <v>366</v>
      </c>
      <c r="C124" s="20" t="s">
        <v>125</v>
      </c>
      <c r="D124" s="47">
        <v>31466</v>
      </c>
      <c r="E124" s="47">
        <v>43381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602545</v>
      </c>
      <c r="N124" s="47">
        <f t="shared" si="18"/>
        <v>677392</v>
      </c>
      <c r="O124" s="48">
        <f t="shared" si="14"/>
        <v>1.8400641069172994</v>
      </c>
      <c r="P124" s="9"/>
    </row>
    <row r="125" spans="1:16">
      <c r="A125" s="12"/>
      <c r="B125" s="25">
        <v>369.3</v>
      </c>
      <c r="C125" s="20" t="s">
        <v>154</v>
      </c>
      <c r="D125" s="47">
        <v>43205</v>
      </c>
      <c r="E125" s="47">
        <v>48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43253</v>
      </c>
      <c r="O125" s="48">
        <f t="shared" si="14"/>
        <v>0.11749222431988265</v>
      </c>
      <c r="P125" s="9"/>
    </row>
    <row r="126" spans="1:16">
      <c r="A126" s="12"/>
      <c r="B126" s="25">
        <v>369.9</v>
      </c>
      <c r="C126" s="20" t="s">
        <v>126</v>
      </c>
      <c r="D126" s="47">
        <v>4639815</v>
      </c>
      <c r="E126" s="47">
        <v>1031159</v>
      </c>
      <c r="F126" s="47">
        <v>0</v>
      </c>
      <c r="G126" s="47">
        <v>0</v>
      </c>
      <c r="H126" s="47">
        <v>0</v>
      </c>
      <c r="I126" s="47">
        <v>2102888</v>
      </c>
      <c r="J126" s="47">
        <v>1191806</v>
      </c>
      <c r="K126" s="47">
        <v>0</v>
      </c>
      <c r="L126" s="47">
        <v>0</v>
      </c>
      <c r="M126" s="47">
        <v>242450</v>
      </c>
      <c r="N126" s="47">
        <f t="shared" si="18"/>
        <v>9208118</v>
      </c>
      <c r="O126" s="48">
        <f t="shared" si="14"/>
        <v>25.012883860540292</v>
      </c>
      <c r="P126" s="9"/>
    </row>
    <row r="127" spans="1:16" ht="15.75">
      <c r="A127" s="29" t="s">
        <v>65</v>
      </c>
      <c r="B127" s="30"/>
      <c r="C127" s="31"/>
      <c r="D127" s="32">
        <f t="shared" ref="D127:M127" si="19">SUM(D128:D130)</f>
        <v>63473585</v>
      </c>
      <c r="E127" s="32">
        <f t="shared" si="19"/>
        <v>1694426</v>
      </c>
      <c r="F127" s="32">
        <f t="shared" si="19"/>
        <v>0</v>
      </c>
      <c r="G127" s="32">
        <f t="shared" si="19"/>
        <v>0</v>
      </c>
      <c r="H127" s="32">
        <f t="shared" si="19"/>
        <v>0</v>
      </c>
      <c r="I127" s="32">
        <f t="shared" si="19"/>
        <v>7614123</v>
      </c>
      <c r="J127" s="32">
        <f t="shared" si="19"/>
        <v>0</v>
      </c>
      <c r="K127" s="32">
        <f t="shared" si="19"/>
        <v>0</v>
      </c>
      <c r="L127" s="32">
        <f t="shared" si="19"/>
        <v>0</v>
      </c>
      <c r="M127" s="32">
        <f t="shared" si="19"/>
        <v>0</v>
      </c>
      <c r="N127" s="32">
        <f>SUM(D127:M127)</f>
        <v>72782134</v>
      </c>
      <c r="O127" s="46">
        <f t="shared" si="14"/>
        <v>197.70501039021011</v>
      </c>
      <c r="P127" s="9"/>
    </row>
    <row r="128" spans="1:16">
      <c r="A128" s="12"/>
      <c r="B128" s="25">
        <v>381</v>
      </c>
      <c r="C128" s="20" t="s">
        <v>127</v>
      </c>
      <c r="D128" s="47">
        <v>62927721</v>
      </c>
      <c r="E128" s="47">
        <v>1694426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64622147</v>
      </c>
      <c r="O128" s="48">
        <f t="shared" si="14"/>
        <v>175.53926412864845</v>
      </c>
      <c r="P128" s="9"/>
    </row>
    <row r="129" spans="1:119">
      <c r="A129" s="12"/>
      <c r="B129" s="25">
        <v>383</v>
      </c>
      <c r="C129" s="20" t="s">
        <v>165</v>
      </c>
      <c r="D129" s="47">
        <v>545864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545864</v>
      </c>
      <c r="O129" s="48">
        <f t="shared" si="14"/>
        <v>1.4827821315550003</v>
      </c>
      <c r="P129" s="9"/>
    </row>
    <row r="130" spans="1:119" ht="15.75" thickBot="1">
      <c r="A130" s="12"/>
      <c r="B130" s="25">
        <v>389.4</v>
      </c>
      <c r="C130" s="20" t="s">
        <v>218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7614123</v>
      </c>
      <c r="J130" s="47">
        <v>0</v>
      </c>
      <c r="K130" s="47">
        <v>0</v>
      </c>
      <c r="L130" s="47">
        <v>0</v>
      </c>
      <c r="M130" s="47">
        <v>0</v>
      </c>
      <c r="N130" s="47">
        <f>SUM(D130:M130)</f>
        <v>7614123</v>
      </c>
      <c r="O130" s="48">
        <f t="shared" si="14"/>
        <v>20.682964130006656</v>
      </c>
      <c r="P130" s="9"/>
    </row>
    <row r="131" spans="1:119" ht="16.5" thickBot="1">
      <c r="A131" s="14" t="s">
        <v>96</v>
      </c>
      <c r="B131" s="23"/>
      <c r="C131" s="22"/>
      <c r="D131" s="15">
        <f t="shared" ref="D131:M131" si="20">SUM(D5,D14,D23,D58,D109,D118,D127)</f>
        <v>223729303</v>
      </c>
      <c r="E131" s="15">
        <f t="shared" si="20"/>
        <v>191650932</v>
      </c>
      <c r="F131" s="15">
        <f t="shared" si="20"/>
        <v>12073796</v>
      </c>
      <c r="G131" s="15">
        <f t="shared" si="20"/>
        <v>38621853</v>
      </c>
      <c r="H131" s="15">
        <f t="shared" si="20"/>
        <v>0</v>
      </c>
      <c r="I131" s="15">
        <f t="shared" si="20"/>
        <v>63758047</v>
      </c>
      <c r="J131" s="15">
        <f t="shared" si="20"/>
        <v>39684158</v>
      </c>
      <c r="K131" s="15">
        <f t="shared" si="20"/>
        <v>0</v>
      </c>
      <c r="L131" s="15">
        <f t="shared" si="20"/>
        <v>0</v>
      </c>
      <c r="M131" s="15">
        <f t="shared" si="20"/>
        <v>846309</v>
      </c>
      <c r="N131" s="15">
        <f>SUM(D131:M131)</f>
        <v>570364398</v>
      </c>
      <c r="O131" s="38">
        <f t="shared" si="14"/>
        <v>1549.3348853002296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264</v>
      </c>
      <c r="M133" s="49"/>
      <c r="N133" s="49"/>
      <c r="O133" s="44">
        <v>368135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156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58646409</v>
      </c>
      <c r="E5" s="27">
        <f t="shared" si="0"/>
        <v>86190073</v>
      </c>
      <c r="F5" s="27">
        <f t="shared" si="0"/>
        <v>4234198</v>
      </c>
      <c r="G5" s="27">
        <f t="shared" si="0"/>
        <v>42137298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191207978</v>
      </c>
      <c r="O5" s="33">
        <f t="shared" ref="O5:O36" si="1">(N5/O$134)</f>
        <v>530.51286689732285</v>
      </c>
      <c r="P5" s="6"/>
    </row>
    <row r="6" spans="1:133">
      <c r="A6" s="12"/>
      <c r="B6" s="25">
        <v>311</v>
      </c>
      <c r="C6" s="20" t="s">
        <v>3</v>
      </c>
      <c r="D6" s="47">
        <v>56746864</v>
      </c>
      <c r="E6" s="47">
        <v>67314935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124061799</v>
      </c>
      <c r="O6" s="48">
        <f t="shared" si="1"/>
        <v>344.21356968656102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2994847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2994847</v>
      </c>
      <c r="O7" s="48">
        <f t="shared" si="1"/>
        <v>8.3093021771761357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2332435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2332435</v>
      </c>
      <c r="O8" s="48">
        <f t="shared" si="1"/>
        <v>6.4714181471112946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10424171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10424171</v>
      </c>
      <c r="O9" s="48">
        <f t="shared" si="1"/>
        <v>28.922207640509292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2902768</v>
      </c>
      <c r="F10" s="47">
        <v>3834198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6736966</v>
      </c>
      <c r="O10" s="48">
        <f t="shared" si="1"/>
        <v>18.691935264593351</v>
      </c>
      <c r="P10" s="9"/>
    </row>
    <row r="11" spans="1:133">
      <c r="A11" s="12"/>
      <c r="B11" s="25">
        <v>312.60000000000002</v>
      </c>
      <c r="C11" s="20" t="s">
        <v>253</v>
      </c>
      <c r="D11" s="47">
        <v>0</v>
      </c>
      <c r="E11" s="47">
        <v>0</v>
      </c>
      <c r="F11" s="47">
        <v>400000</v>
      </c>
      <c r="G11" s="47">
        <v>42137298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42537298</v>
      </c>
      <c r="O11" s="48">
        <f t="shared" si="1"/>
        <v>118.02114194233965</v>
      </c>
      <c r="P11" s="9"/>
    </row>
    <row r="12" spans="1:133">
      <c r="A12" s="12"/>
      <c r="B12" s="25">
        <v>315</v>
      </c>
      <c r="C12" s="20" t="s">
        <v>170</v>
      </c>
      <c r="D12" s="47">
        <v>1896695</v>
      </c>
      <c r="E12" s="47">
        <v>160012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2056707</v>
      </c>
      <c r="O12" s="48">
        <f t="shared" si="1"/>
        <v>5.7064016802572546</v>
      </c>
      <c r="P12" s="9"/>
    </row>
    <row r="13" spans="1:133">
      <c r="A13" s="12"/>
      <c r="B13" s="25">
        <v>316</v>
      </c>
      <c r="C13" s="20" t="s">
        <v>171</v>
      </c>
      <c r="D13" s="47">
        <v>2850</v>
      </c>
      <c r="E13" s="47">
        <v>60905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63755</v>
      </c>
      <c r="O13" s="48">
        <f t="shared" si="1"/>
        <v>0.17689035877487716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1775</v>
      </c>
      <c r="E14" s="32">
        <f t="shared" si="3"/>
        <v>50038096</v>
      </c>
      <c r="F14" s="32">
        <f t="shared" si="3"/>
        <v>1659148</v>
      </c>
      <c r="G14" s="32">
        <f t="shared" si="3"/>
        <v>319923</v>
      </c>
      <c r="H14" s="32">
        <f t="shared" si="3"/>
        <v>0</v>
      </c>
      <c r="I14" s="32">
        <f t="shared" si="3"/>
        <v>12052355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4" si="4">SUM(D14:M14)</f>
        <v>64071297</v>
      </c>
      <c r="O14" s="46">
        <f t="shared" si="1"/>
        <v>177.76793527569149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6134234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6134234</v>
      </c>
      <c r="O15" s="48">
        <f t="shared" si="1"/>
        <v>17.019635370857969</v>
      </c>
      <c r="P15" s="9"/>
    </row>
    <row r="16" spans="1:133">
      <c r="A16" s="12"/>
      <c r="B16" s="25">
        <v>323.7</v>
      </c>
      <c r="C16" s="20" t="s">
        <v>18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1000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1000</v>
      </c>
      <c r="O16" s="48">
        <f t="shared" si="1"/>
        <v>2.7745331154399992E-3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4098131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4098131</v>
      </c>
      <c r="O17" s="48">
        <f t="shared" si="1"/>
        <v>11.370400170911241</v>
      </c>
      <c r="P17" s="9"/>
    </row>
    <row r="18" spans="1:16">
      <c r="A18" s="12"/>
      <c r="B18" s="25">
        <v>324.32</v>
      </c>
      <c r="C18" s="20" t="s">
        <v>22</v>
      </c>
      <c r="D18" s="47">
        <v>0</v>
      </c>
      <c r="E18" s="47">
        <v>713149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713149</v>
      </c>
      <c r="O18" s="48">
        <f t="shared" si="1"/>
        <v>1.9786555167429201</v>
      </c>
      <c r="P18" s="9"/>
    </row>
    <row r="19" spans="1:16">
      <c r="A19" s="12"/>
      <c r="B19" s="25">
        <v>325.10000000000002</v>
      </c>
      <c r="C19" s="20" t="s">
        <v>23</v>
      </c>
      <c r="D19" s="47">
        <v>0</v>
      </c>
      <c r="E19" s="47">
        <v>3995632</v>
      </c>
      <c r="F19" s="47">
        <v>1659148</v>
      </c>
      <c r="G19" s="47">
        <v>319923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5974703</v>
      </c>
      <c r="O19" s="48">
        <f t="shared" si="1"/>
        <v>16.57701132841871</v>
      </c>
      <c r="P19" s="9"/>
    </row>
    <row r="20" spans="1:16">
      <c r="A20" s="12"/>
      <c r="B20" s="25">
        <v>325.2</v>
      </c>
      <c r="C20" s="20" t="s">
        <v>24</v>
      </c>
      <c r="D20" s="47">
        <v>0</v>
      </c>
      <c r="E20" s="47">
        <v>34858476</v>
      </c>
      <c r="F20" s="47">
        <v>0</v>
      </c>
      <c r="G20" s="47">
        <v>0</v>
      </c>
      <c r="H20" s="47">
        <v>0</v>
      </c>
      <c r="I20" s="47">
        <v>12038797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46897273</v>
      </c>
      <c r="O20" s="48">
        <f t="shared" si="1"/>
        <v>130.11803696233017</v>
      </c>
      <c r="P20" s="9"/>
    </row>
    <row r="21" spans="1:16">
      <c r="A21" s="12"/>
      <c r="B21" s="25">
        <v>329</v>
      </c>
      <c r="C21" s="20" t="s">
        <v>25</v>
      </c>
      <c r="D21" s="47">
        <v>1775</v>
      </c>
      <c r="E21" s="47">
        <v>238474</v>
      </c>
      <c r="F21" s="47">
        <v>0</v>
      </c>
      <c r="G21" s="47">
        <v>0</v>
      </c>
      <c r="H21" s="47">
        <v>0</v>
      </c>
      <c r="I21" s="47">
        <v>12558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252807</v>
      </c>
      <c r="O21" s="48">
        <f t="shared" si="1"/>
        <v>0.70142139331503994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SUM(D23:D55)</f>
        <v>40684686</v>
      </c>
      <c r="E22" s="32">
        <f t="shared" si="5"/>
        <v>15706843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23016156</v>
      </c>
      <c r="J22" s="32">
        <f t="shared" si="5"/>
        <v>130227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 t="shared" si="4"/>
        <v>79537912</v>
      </c>
      <c r="O22" s="46">
        <f t="shared" si="1"/>
        <v>220.68057077695252</v>
      </c>
      <c r="P22" s="10"/>
    </row>
    <row r="23" spans="1:16">
      <c r="A23" s="12"/>
      <c r="B23" s="25">
        <v>331.1</v>
      </c>
      <c r="C23" s="20" t="s">
        <v>153</v>
      </c>
      <c r="D23" s="47">
        <v>266481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266481</v>
      </c>
      <c r="O23" s="48">
        <f t="shared" si="1"/>
        <v>0.73936035913556641</v>
      </c>
      <c r="P23" s="9"/>
    </row>
    <row r="24" spans="1:16">
      <c r="A24" s="12"/>
      <c r="B24" s="25">
        <v>331.2</v>
      </c>
      <c r="C24" s="20" t="s">
        <v>26</v>
      </c>
      <c r="D24" s="47">
        <v>148399</v>
      </c>
      <c r="E24" s="47">
        <v>829088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977487</v>
      </c>
      <c r="O24" s="48">
        <f t="shared" si="1"/>
        <v>2.7120700514120988</v>
      </c>
      <c r="P24" s="9"/>
    </row>
    <row r="25" spans="1:16">
      <c r="A25" s="12"/>
      <c r="B25" s="25">
        <v>331.49</v>
      </c>
      <c r="C25" s="20" t="s">
        <v>32</v>
      </c>
      <c r="D25" s="47">
        <v>0</v>
      </c>
      <c r="E25" s="47">
        <v>692299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0" si="6">SUM(D25:M25)</f>
        <v>692299</v>
      </c>
      <c r="O25" s="48">
        <f t="shared" si="1"/>
        <v>1.9208065012859961</v>
      </c>
      <c r="P25" s="9"/>
    </row>
    <row r="26" spans="1:16">
      <c r="A26" s="12"/>
      <c r="B26" s="25">
        <v>331.5</v>
      </c>
      <c r="C26" s="20" t="s">
        <v>28</v>
      </c>
      <c r="D26" s="47">
        <v>4050713</v>
      </c>
      <c r="E26" s="47">
        <v>112944</v>
      </c>
      <c r="F26" s="47">
        <v>0</v>
      </c>
      <c r="G26" s="47">
        <v>0</v>
      </c>
      <c r="H26" s="47">
        <v>0</v>
      </c>
      <c r="I26" s="47">
        <v>21446776</v>
      </c>
      <c r="J26" s="47">
        <v>123390</v>
      </c>
      <c r="K26" s="47">
        <v>0</v>
      </c>
      <c r="L26" s="47">
        <v>0</v>
      </c>
      <c r="M26" s="47">
        <v>0</v>
      </c>
      <c r="N26" s="47">
        <f t="shared" si="6"/>
        <v>25733823</v>
      </c>
      <c r="O26" s="48">
        <f t="shared" si="1"/>
        <v>71.399344100371508</v>
      </c>
      <c r="P26" s="9"/>
    </row>
    <row r="27" spans="1:16">
      <c r="A27" s="12"/>
      <c r="B27" s="25">
        <v>331.69</v>
      </c>
      <c r="C27" s="20" t="s">
        <v>33</v>
      </c>
      <c r="D27" s="47">
        <v>310318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310318</v>
      </c>
      <c r="O27" s="48">
        <f t="shared" si="1"/>
        <v>0.86098756731710968</v>
      </c>
      <c r="P27" s="9"/>
    </row>
    <row r="28" spans="1:16">
      <c r="A28" s="12"/>
      <c r="B28" s="25">
        <v>333</v>
      </c>
      <c r="C28" s="20" t="s">
        <v>4</v>
      </c>
      <c r="D28" s="47">
        <v>40128</v>
      </c>
      <c r="E28" s="47">
        <v>712947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753075</v>
      </c>
      <c r="O28" s="48">
        <f t="shared" si="1"/>
        <v>2.0894315259099776</v>
      </c>
      <c r="P28" s="9"/>
    </row>
    <row r="29" spans="1:16">
      <c r="A29" s="12"/>
      <c r="B29" s="25">
        <v>334.2</v>
      </c>
      <c r="C29" s="20" t="s">
        <v>30</v>
      </c>
      <c r="D29" s="47">
        <v>112555</v>
      </c>
      <c r="E29" s="47">
        <v>78767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191322</v>
      </c>
      <c r="O29" s="48">
        <f t="shared" si="1"/>
        <v>0.5308292247122115</v>
      </c>
      <c r="P29" s="9"/>
    </row>
    <row r="30" spans="1:16">
      <c r="A30" s="12"/>
      <c r="B30" s="25">
        <v>334.31</v>
      </c>
      <c r="C30" s="20" t="s">
        <v>34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153905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153905</v>
      </c>
      <c r="O30" s="48">
        <f t="shared" si="1"/>
        <v>0.42701451913179311</v>
      </c>
      <c r="P30" s="9"/>
    </row>
    <row r="31" spans="1:16">
      <c r="A31" s="12"/>
      <c r="B31" s="25">
        <v>334.36</v>
      </c>
      <c r="C31" s="20" t="s">
        <v>35</v>
      </c>
      <c r="D31" s="47">
        <v>0</v>
      </c>
      <c r="E31" s="47">
        <v>343232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8" si="7">SUM(D31:M31)</f>
        <v>343232</v>
      </c>
      <c r="O31" s="48">
        <f t="shared" si="1"/>
        <v>0.95230855027870187</v>
      </c>
      <c r="P31" s="9"/>
    </row>
    <row r="32" spans="1:16">
      <c r="A32" s="12"/>
      <c r="B32" s="25">
        <v>334.39</v>
      </c>
      <c r="C32" s="20" t="s">
        <v>36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68677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68677</v>
      </c>
      <c r="O32" s="48">
        <f t="shared" si="1"/>
        <v>0.19054661076907284</v>
      </c>
      <c r="P32" s="9"/>
    </row>
    <row r="33" spans="1:16">
      <c r="A33" s="12"/>
      <c r="B33" s="25">
        <v>334.49</v>
      </c>
      <c r="C33" s="20" t="s">
        <v>38</v>
      </c>
      <c r="D33" s="47">
        <v>0</v>
      </c>
      <c r="E33" s="47">
        <v>884078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884078</v>
      </c>
      <c r="O33" s="48">
        <f t="shared" si="1"/>
        <v>2.4529036876319639</v>
      </c>
      <c r="P33" s="9"/>
    </row>
    <row r="34" spans="1:16">
      <c r="A34" s="12"/>
      <c r="B34" s="25">
        <v>334.5</v>
      </c>
      <c r="C34" s="20" t="s">
        <v>39</v>
      </c>
      <c r="D34" s="47">
        <v>5440</v>
      </c>
      <c r="E34" s="47">
        <v>3873</v>
      </c>
      <c r="F34" s="47">
        <v>0</v>
      </c>
      <c r="G34" s="47">
        <v>0</v>
      </c>
      <c r="H34" s="47">
        <v>0</v>
      </c>
      <c r="I34" s="47">
        <v>1178363</v>
      </c>
      <c r="J34" s="47">
        <v>6837</v>
      </c>
      <c r="K34" s="47">
        <v>0</v>
      </c>
      <c r="L34" s="47">
        <v>0</v>
      </c>
      <c r="M34" s="47">
        <v>0</v>
      </c>
      <c r="N34" s="47">
        <f t="shared" si="7"/>
        <v>1194513</v>
      </c>
      <c r="O34" s="48">
        <f t="shared" si="1"/>
        <v>3.3142158753235798</v>
      </c>
      <c r="P34" s="9"/>
    </row>
    <row r="35" spans="1:16">
      <c r="A35" s="12"/>
      <c r="B35" s="25">
        <v>334.7</v>
      </c>
      <c r="C35" s="20" t="s">
        <v>40</v>
      </c>
      <c r="D35" s="47">
        <v>266630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266630</v>
      </c>
      <c r="O35" s="48">
        <f t="shared" si="1"/>
        <v>0.73977376456976707</v>
      </c>
      <c r="P35" s="9"/>
    </row>
    <row r="36" spans="1:16">
      <c r="A36" s="12"/>
      <c r="B36" s="25">
        <v>335.12</v>
      </c>
      <c r="C36" s="20" t="s">
        <v>173</v>
      </c>
      <c r="D36" s="47">
        <v>9717656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9717656</v>
      </c>
      <c r="O36" s="48">
        <f t="shared" si="1"/>
        <v>26.961958376454202</v>
      </c>
      <c r="P36" s="9"/>
    </row>
    <row r="37" spans="1:16">
      <c r="A37" s="12"/>
      <c r="B37" s="25">
        <v>335.13</v>
      </c>
      <c r="C37" s="20" t="s">
        <v>174</v>
      </c>
      <c r="D37" s="47">
        <v>75533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75533</v>
      </c>
      <c r="O37" s="48">
        <f t="shared" ref="O37:O68" si="8">(N37/O$134)</f>
        <v>0.20956880980852946</v>
      </c>
      <c r="P37" s="9"/>
    </row>
    <row r="38" spans="1:16">
      <c r="A38" s="12"/>
      <c r="B38" s="25">
        <v>335.14</v>
      </c>
      <c r="C38" s="20" t="s">
        <v>175</v>
      </c>
      <c r="D38" s="47">
        <v>177212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177212</v>
      </c>
      <c r="O38" s="48">
        <f t="shared" si="8"/>
        <v>0.49168056245335318</v>
      </c>
      <c r="P38" s="9"/>
    </row>
    <row r="39" spans="1:16">
      <c r="A39" s="12"/>
      <c r="B39" s="25">
        <v>335.15</v>
      </c>
      <c r="C39" s="20" t="s">
        <v>176</v>
      </c>
      <c r="D39" s="47">
        <v>105095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105095</v>
      </c>
      <c r="O39" s="48">
        <f t="shared" si="8"/>
        <v>0.29158955776716672</v>
      </c>
      <c r="P39" s="9"/>
    </row>
    <row r="40" spans="1:16">
      <c r="A40" s="12"/>
      <c r="B40" s="25">
        <v>335.16</v>
      </c>
      <c r="C40" s="20" t="s">
        <v>177</v>
      </c>
      <c r="D40" s="47">
        <v>446500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446500</v>
      </c>
      <c r="O40" s="48">
        <f t="shared" si="8"/>
        <v>1.2388290360439598</v>
      </c>
      <c r="P40" s="9"/>
    </row>
    <row r="41" spans="1:16">
      <c r="A41" s="12"/>
      <c r="B41" s="25">
        <v>335.17</v>
      </c>
      <c r="C41" s="20" t="s">
        <v>178</v>
      </c>
      <c r="D41" s="47">
        <v>95878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95878</v>
      </c>
      <c r="O41" s="48">
        <f t="shared" si="8"/>
        <v>0.26601668604215628</v>
      </c>
      <c r="P41" s="9"/>
    </row>
    <row r="42" spans="1:16">
      <c r="A42" s="12"/>
      <c r="B42" s="25">
        <v>335.18</v>
      </c>
      <c r="C42" s="20" t="s">
        <v>179</v>
      </c>
      <c r="D42" s="47">
        <v>23618331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23618331</v>
      </c>
      <c r="O42" s="48">
        <f t="shared" si="8"/>
        <v>65.529841490923118</v>
      </c>
      <c r="P42" s="9"/>
    </row>
    <row r="43" spans="1:16">
      <c r="A43" s="12"/>
      <c r="B43" s="25">
        <v>335.21</v>
      </c>
      <c r="C43" s="20" t="s">
        <v>48</v>
      </c>
      <c r="D43" s="47">
        <v>0</v>
      </c>
      <c r="E43" s="47">
        <v>85535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85535</v>
      </c>
      <c r="O43" s="48">
        <f t="shared" si="8"/>
        <v>0.23731969002916034</v>
      </c>
      <c r="P43" s="9"/>
    </row>
    <row r="44" spans="1:16">
      <c r="A44" s="12"/>
      <c r="B44" s="25">
        <v>335.49</v>
      </c>
      <c r="C44" s="20" t="s">
        <v>49</v>
      </c>
      <c r="D44" s="47">
        <v>0</v>
      </c>
      <c r="E44" s="47">
        <v>7120132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7120132</v>
      </c>
      <c r="O44" s="48">
        <f t="shared" si="8"/>
        <v>19.755042020304032</v>
      </c>
      <c r="P44" s="9"/>
    </row>
    <row r="45" spans="1:16">
      <c r="A45" s="12"/>
      <c r="B45" s="25">
        <v>335.5</v>
      </c>
      <c r="C45" s="20" t="s">
        <v>50</v>
      </c>
      <c r="D45" s="47">
        <v>0</v>
      </c>
      <c r="E45" s="47">
        <v>470408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470408</v>
      </c>
      <c r="O45" s="48">
        <f t="shared" si="8"/>
        <v>1.3051625737678991</v>
      </c>
      <c r="P45" s="9"/>
    </row>
    <row r="46" spans="1:16">
      <c r="A46" s="12"/>
      <c r="B46" s="25">
        <v>335.69</v>
      </c>
      <c r="C46" s="20" t="s">
        <v>51</v>
      </c>
      <c r="D46" s="47">
        <v>5479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5479</v>
      </c>
      <c r="O46" s="48">
        <f t="shared" si="8"/>
        <v>1.5201666939495756E-2</v>
      </c>
      <c r="P46" s="9"/>
    </row>
    <row r="47" spans="1:16">
      <c r="A47" s="12"/>
      <c r="B47" s="25">
        <v>335.7</v>
      </c>
      <c r="C47" s="20" t="s">
        <v>52</v>
      </c>
      <c r="D47" s="47">
        <v>10345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10345</v>
      </c>
      <c r="O47" s="48">
        <f t="shared" si="8"/>
        <v>2.8702545079226795E-2</v>
      </c>
      <c r="P47" s="9"/>
    </row>
    <row r="48" spans="1:16">
      <c r="A48" s="12"/>
      <c r="B48" s="25">
        <v>335.9</v>
      </c>
      <c r="C48" s="20" t="s">
        <v>249</v>
      </c>
      <c r="D48" s="47">
        <v>625823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625823</v>
      </c>
      <c r="O48" s="48">
        <f t="shared" si="8"/>
        <v>1.7363666379040068</v>
      </c>
      <c r="P48" s="9"/>
    </row>
    <row r="49" spans="1:16">
      <c r="A49" s="12"/>
      <c r="B49" s="25">
        <v>337.1</v>
      </c>
      <c r="C49" s="20" t="s">
        <v>224</v>
      </c>
      <c r="D49" s="47">
        <v>63580</v>
      </c>
      <c r="E49" s="47">
        <v>84826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7" si="9">SUM(D49:M49)</f>
        <v>148406</v>
      </c>
      <c r="O49" s="48">
        <f t="shared" si="8"/>
        <v>0.41175736152998854</v>
      </c>
      <c r="P49" s="9"/>
    </row>
    <row r="50" spans="1:16">
      <c r="A50" s="12"/>
      <c r="B50" s="25">
        <v>337.2</v>
      </c>
      <c r="C50" s="20" t="s">
        <v>54</v>
      </c>
      <c r="D50" s="47">
        <v>308570</v>
      </c>
      <c r="E50" s="47">
        <v>3528847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3837417</v>
      </c>
      <c r="O50" s="48">
        <f t="shared" si="8"/>
        <v>10.647040544252416</v>
      </c>
      <c r="P50" s="9"/>
    </row>
    <row r="51" spans="1:16">
      <c r="A51" s="12"/>
      <c r="B51" s="25">
        <v>337.3</v>
      </c>
      <c r="C51" s="20" t="s">
        <v>55</v>
      </c>
      <c r="D51" s="47">
        <v>11454</v>
      </c>
      <c r="E51" s="47">
        <v>404058</v>
      </c>
      <c r="F51" s="47">
        <v>0</v>
      </c>
      <c r="G51" s="47">
        <v>0</v>
      </c>
      <c r="H51" s="47">
        <v>0</v>
      </c>
      <c r="I51" s="47">
        <v>168435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583947</v>
      </c>
      <c r="O51" s="48">
        <f t="shared" si="8"/>
        <v>1.6201802891618413</v>
      </c>
      <c r="P51" s="9"/>
    </row>
    <row r="52" spans="1:16">
      <c r="A52" s="12"/>
      <c r="B52" s="25">
        <v>337.4</v>
      </c>
      <c r="C52" s="20" t="s">
        <v>56</v>
      </c>
      <c r="D52" s="47">
        <v>0</v>
      </c>
      <c r="E52" s="47">
        <v>269040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269040</v>
      </c>
      <c r="O52" s="48">
        <f t="shared" si="8"/>
        <v>0.74646038937797743</v>
      </c>
      <c r="P52" s="9"/>
    </row>
    <row r="53" spans="1:16">
      <c r="A53" s="12"/>
      <c r="B53" s="25">
        <v>337.5</v>
      </c>
      <c r="C53" s="20" t="s">
        <v>57</v>
      </c>
      <c r="D53" s="47">
        <v>39000</v>
      </c>
      <c r="E53" s="47">
        <v>86769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125769</v>
      </c>
      <c r="O53" s="48">
        <f t="shared" si="8"/>
        <v>0.34895025539577329</v>
      </c>
      <c r="P53" s="9"/>
    </row>
    <row r="54" spans="1:16">
      <c r="A54" s="12"/>
      <c r="B54" s="25">
        <v>337.7</v>
      </c>
      <c r="C54" s="20" t="s">
        <v>58</v>
      </c>
      <c r="D54" s="47">
        <v>100000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100000</v>
      </c>
      <c r="O54" s="48">
        <f t="shared" si="8"/>
        <v>0.27745331154399994</v>
      </c>
      <c r="P54" s="9"/>
    </row>
    <row r="55" spans="1:16">
      <c r="A55" s="12"/>
      <c r="B55" s="25">
        <v>337.9</v>
      </c>
      <c r="C55" s="20" t="s">
        <v>258</v>
      </c>
      <c r="D55" s="47">
        <v>83566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83566</v>
      </c>
      <c r="O55" s="48">
        <f t="shared" si="8"/>
        <v>0.23185663432485898</v>
      </c>
      <c r="P55" s="9"/>
    </row>
    <row r="56" spans="1:16" ht="15.75">
      <c r="A56" s="29" t="s">
        <v>63</v>
      </c>
      <c r="B56" s="30"/>
      <c r="C56" s="31"/>
      <c r="D56" s="32">
        <f t="shared" ref="D56:M56" si="10">SUM(D57:D109)</f>
        <v>37656327</v>
      </c>
      <c r="E56" s="32">
        <f t="shared" si="10"/>
        <v>8719483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32618352</v>
      </c>
      <c r="J56" s="32">
        <f t="shared" si="10"/>
        <v>35303869</v>
      </c>
      <c r="K56" s="32">
        <f t="shared" si="10"/>
        <v>0</v>
      </c>
      <c r="L56" s="32">
        <f t="shared" si="10"/>
        <v>0</v>
      </c>
      <c r="M56" s="32">
        <f t="shared" si="10"/>
        <v>1965</v>
      </c>
      <c r="N56" s="32">
        <f t="shared" si="9"/>
        <v>114299996</v>
      </c>
      <c r="O56" s="46">
        <f t="shared" si="8"/>
        <v>317.12912399665947</v>
      </c>
      <c r="P56" s="10"/>
    </row>
    <row r="57" spans="1:16">
      <c r="A57" s="12"/>
      <c r="B57" s="25">
        <v>341.1</v>
      </c>
      <c r="C57" s="20" t="s">
        <v>180</v>
      </c>
      <c r="D57" s="47">
        <v>1437344</v>
      </c>
      <c r="E57" s="47">
        <v>847517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2284861</v>
      </c>
      <c r="O57" s="48">
        <f t="shared" si="8"/>
        <v>6.3394225086773526</v>
      </c>
      <c r="P57" s="9"/>
    </row>
    <row r="58" spans="1:16">
      <c r="A58" s="12"/>
      <c r="B58" s="25">
        <v>341.16</v>
      </c>
      <c r="C58" s="20" t="s">
        <v>181</v>
      </c>
      <c r="D58" s="47">
        <v>477735</v>
      </c>
      <c r="E58" s="47">
        <v>186800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109" si="11">SUM(D58:M58)</f>
        <v>664535</v>
      </c>
      <c r="O58" s="48">
        <f t="shared" si="8"/>
        <v>1.8437743638689199</v>
      </c>
      <c r="P58" s="9"/>
    </row>
    <row r="59" spans="1:16">
      <c r="A59" s="12"/>
      <c r="B59" s="25">
        <v>341.2</v>
      </c>
      <c r="C59" s="20" t="s">
        <v>182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35303869</v>
      </c>
      <c r="K59" s="47">
        <v>0</v>
      </c>
      <c r="L59" s="47">
        <v>0</v>
      </c>
      <c r="M59" s="47">
        <v>0</v>
      </c>
      <c r="N59" s="47">
        <f t="shared" si="11"/>
        <v>35303869</v>
      </c>
      <c r="O59" s="48">
        <f t="shared" si="8"/>
        <v>97.951753643655607</v>
      </c>
      <c r="P59" s="9"/>
    </row>
    <row r="60" spans="1:16">
      <c r="A60" s="12"/>
      <c r="B60" s="25">
        <v>341.51</v>
      </c>
      <c r="C60" s="20" t="s">
        <v>183</v>
      </c>
      <c r="D60" s="47">
        <v>5716916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5716916</v>
      </c>
      <c r="O60" s="48">
        <f t="shared" si="8"/>
        <v>15.86177276018878</v>
      </c>
      <c r="P60" s="9"/>
    </row>
    <row r="61" spans="1:16">
      <c r="A61" s="12"/>
      <c r="B61" s="25">
        <v>341.53</v>
      </c>
      <c r="C61" s="20" t="s">
        <v>184</v>
      </c>
      <c r="D61" s="47">
        <v>101584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101584</v>
      </c>
      <c r="O61" s="48">
        <f t="shared" si="8"/>
        <v>0.28184817199885687</v>
      </c>
      <c r="P61" s="9"/>
    </row>
    <row r="62" spans="1:16">
      <c r="A62" s="12"/>
      <c r="B62" s="25">
        <v>341.55</v>
      </c>
      <c r="C62" s="20" t="s">
        <v>185</v>
      </c>
      <c r="D62" s="47">
        <v>68022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68022</v>
      </c>
      <c r="O62" s="48">
        <f t="shared" si="8"/>
        <v>0.18872929157845963</v>
      </c>
      <c r="P62" s="9"/>
    </row>
    <row r="63" spans="1:16">
      <c r="A63" s="12"/>
      <c r="B63" s="25">
        <v>341.56</v>
      </c>
      <c r="C63" s="20" t="s">
        <v>186</v>
      </c>
      <c r="D63" s="47">
        <v>983947</v>
      </c>
      <c r="E63" s="47">
        <v>1445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985392</v>
      </c>
      <c r="O63" s="48">
        <f t="shared" si="8"/>
        <v>2.7340027356896517</v>
      </c>
      <c r="P63" s="9"/>
    </row>
    <row r="64" spans="1:16">
      <c r="A64" s="12"/>
      <c r="B64" s="25">
        <v>341.9</v>
      </c>
      <c r="C64" s="20" t="s">
        <v>187</v>
      </c>
      <c r="D64" s="47">
        <v>1043413</v>
      </c>
      <c r="E64" s="47">
        <v>159499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1202912</v>
      </c>
      <c r="O64" s="48">
        <f t="shared" si="8"/>
        <v>3.3375191789601604</v>
      </c>
      <c r="P64" s="9"/>
    </row>
    <row r="65" spans="1:16">
      <c r="A65" s="12"/>
      <c r="B65" s="25">
        <v>342.1</v>
      </c>
      <c r="C65" s="20" t="s">
        <v>74</v>
      </c>
      <c r="D65" s="47">
        <v>0</v>
      </c>
      <c r="E65" s="47">
        <v>2081118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2081118</v>
      </c>
      <c r="O65" s="48">
        <f t="shared" si="8"/>
        <v>5.7741308081382607</v>
      </c>
      <c r="P65" s="9"/>
    </row>
    <row r="66" spans="1:16">
      <c r="A66" s="12"/>
      <c r="B66" s="25">
        <v>342.2</v>
      </c>
      <c r="C66" s="20" t="s">
        <v>75</v>
      </c>
      <c r="D66" s="47">
        <v>0</v>
      </c>
      <c r="E66" s="47">
        <v>2583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2583</v>
      </c>
      <c r="O66" s="48">
        <f t="shared" si="8"/>
        <v>7.1666190371815182E-3</v>
      </c>
      <c r="P66" s="9"/>
    </row>
    <row r="67" spans="1:16">
      <c r="A67" s="12"/>
      <c r="B67" s="25">
        <v>342.3</v>
      </c>
      <c r="C67" s="20" t="s">
        <v>76</v>
      </c>
      <c r="D67" s="47">
        <v>1454393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1454393</v>
      </c>
      <c r="O67" s="48">
        <f t="shared" si="8"/>
        <v>4.0352615413641271</v>
      </c>
      <c r="P67" s="9"/>
    </row>
    <row r="68" spans="1:16">
      <c r="A68" s="12"/>
      <c r="B68" s="25">
        <v>342.4</v>
      </c>
      <c r="C68" s="20" t="s">
        <v>77</v>
      </c>
      <c r="D68" s="47">
        <v>0</v>
      </c>
      <c r="E68" s="47">
        <v>1488766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1488766</v>
      </c>
      <c r="O68" s="48">
        <f t="shared" si="8"/>
        <v>4.1306305681411457</v>
      </c>
      <c r="P68" s="9"/>
    </row>
    <row r="69" spans="1:16">
      <c r="A69" s="12"/>
      <c r="B69" s="25">
        <v>342.5</v>
      </c>
      <c r="C69" s="20" t="s">
        <v>78</v>
      </c>
      <c r="D69" s="47">
        <v>0</v>
      </c>
      <c r="E69" s="47">
        <v>11335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11335</v>
      </c>
      <c r="O69" s="48">
        <f t="shared" ref="O69:O100" si="12">(N69/O$134)</f>
        <v>3.144933286351239E-2</v>
      </c>
      <c r="P69" s="9"/>
    </row>
    <row r="70" spans="1:16">
      <c r="A70" s="12"/>
      <c r="B70" s="25">
        <v>342.6</v>
      </c>
      <c r="C70" s="20" t="s">
        <v>79</v>
      </c>
      <c r="D70" s="47">
        <v>19805054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19805054</v>
      </c>
      <c r="O70" s="48">
        <f t="shared" si="12"/>
        <v>54.949778176077423</v>
      </c>
      <c r="P70" s="9"/>
    </row>
    <row r="71" spans="1:16">
      <c r="A71" s="12"/>
      <c r="B71" s="25">
        <v>342.9</v>
      </c>
      <c r="C71" s="20" t="s">
        <v>80</v>
      </c>
      <c r="D71" s="47">
        <v>374979</v>
      </c>
      <c r="E71" s="47">
        <v>663473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1038452</v>
      </c>
      <c r="O71" s="48">
        <f t="shared" si="12"/>
        <v>2.8812194627948982</v>
      </c>
      <c r="P71" s="9"/>
    </row>
    <row r="72" spans="1:16">
      <c r="A72" s="12"/>
      <c r="B72" s="25">
        <v>343.3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13590765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13590765</v>
      </c>
      <c r="O72" s="48">
        <f t="shared" si="12"/>
        <v>37.708027556662906</v>
      </c>
      <c r="P72" s="9"/>
    </row>
    <row r="73" spans="1:16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2528834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2528834</v>
      </c>
      <c r="O73" s="48">
        <f t="shared" si="12"/>
        <v>7.0163336764505955</v>
      </c>
      <c r="P73" s="9"/>
    </row>
    <row r="74" spans="1:16">
      <c r="A74" s="12"/>
      <c r="B74" s="25">
        <v>343.5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16485063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16485063</v>
      </c>
      <c r="O74" s="48">
        <f t="shared" si="12"/>
        <v>45.738353203614665</v>
      </c>
      <c r="P74" s="9"/>
    </row>
    <row r="75" spans="1:16">
      <c r="A75" s="12"/>
      <c r="B75" s="25">
        <v>343.6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13690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13690</v>
      </c>
      <c r="O75" s="48">
        <f t="shared" si="12"/>
        <v>3.7983358350373593E-2</v>
      </c>
      <c r="P75" s="9"/>
    </row>
    <row r="76" spans="1:16">
      <c r="A76" s="12"/>
      <c r="B76" s="25">
        <v>343.9</v>
      </c>
      <c r="C76" s="20" t="s">
        <v>188</v>
      </c>
      <c r="D76" s="47">
        <v>0</v>
      </c>
      <c r="E76" s="47">
        <v>13388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13388</v>
      </c>
      <c r="O76" s="48">
        <f t="shared" si="12"/>
        <v>3.7145449349510709E-2</v>
      </c>
      <c r="P76" s="9"/>
    </row>
    <row r="77" spans="1:16">
      <c r="A77" s="12"/>
      <c r="B77" s="25">
        <v>344.1</v>
      </c>
      <c r="C77" s="20" t="s">
        <v>189</v>
      </c>
      <c r="D77" s="47">
        <v>0</v>
      </c>
      <c r="E77" s="47">
        <v>714057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714057</v>
      </c>
      <c r="O77" s="48">
        <f t="shared" si="12"/>
        <v>1.9811747928117396</v>
      </c>
      <c r="P77" s="9"/>
    </row>
    <row r="78" spans="1:16">
      <c r="A78" s="12"/>
      <c r="B78" s="25">
        <v>344.9</v>
      </c>
      <c r="C78" s="20" t="s">
        <v>190</v>
      </c>
      <c r="D78" s="47">
        <v>0</v>
      </c>
      <c r="E78" s="47">
        <v>319839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319839</v>
      </c>
      <c r="O78" s="48">
        <f t="shared" si="12"/>
        <v>0.88740389710921397</v>
      </c>
      <c r="P78" s="9"/>
    </row>
    <row r="79" spans="1:16">
      <c r="A79" s="12"/>
      <c r="B79" s="25">
        <v>345.1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1965</v>
      </c>
      <c r="N79" s="47">
        <f t="shared" si="11"/>
        <v>1965</v>
      </c>
      <c r="O79" s="48">
        <f t="shared" si="12"/>
        <v>5.4519575718395986E-3</v>
      </c>
      <c r="P79" s="9"/>
    </row>
    <row r="80" spans="1:16">
      <c r="A80" s="12"/>
      <c r="B80" s="25">
        <v>346.4</v>
      </c>
      <c r="C80" s="20" t="s">
        <v>88</v>
      </c>
      <c r="D80" s="47">
        <v>497085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497085</v>
      </c>
      <c r="O80" s="48">
        <f t="shared" si="12"/>
        <v>1.3791787936884921</v>
      </c>
      <c r="P80" s="9"/>
    </row>
    <row r="81" spans="1:16">
      <c r="A81" s="12"/>
      <c r="B81" s="25">
        <v>347.1</v>
      </c>
      <c r="C81" s="20" t="s">
        <v>89</v>
      </c>
      <c r="D81" s="47">
        <v>5210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5210</v>
      </c>
      <c r="O81" s="48">
        <f t="shared" si="12"/>
        <v>1.4455317531442396E-2</v>
      </c>
      <c r="P81" s="9"/>
    </row>
    <row r="82" spans="1:16">
      <c r="A82" s="12"/>
      <c r="B82" s="25">
        <v>347.2</v>
      </c>
      <c r="C82" s="20" t="s">
        <v>90</v>
      </c>
      <c r="D82" s="47">
        <v>0</v>
      </c>
      <c r="E82" s="47">
        <v>1641803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1641803</v>
      </c>
      <c r="O82" s="48">
        <f t="shared" si="12"/>
        <v>4.5552367925287376</v>
      </c>
      <c r="P82" s="9"/>
    </row>
    <row r="83" spans="1:16">
      <c r="A83" s="12"/>
      <c r="B83" s="25">
        <v>347.5</v>
      </c>
      <c r="C83" s="20" t="s">
        <v>91</v>
      </c>
      <c r="D83" s="47">
        <v>310495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310495</v>
      </c>
      <c r="O83" s="48">
        <f t="shared" si="12"/>
        <v>0.86147865967854265</v>
      </c>
      <c r="P83" s="9"/>
    </row>
    <row r="84" spans="1:16">
      <c r="A84" s="12"/>
      <c r="B84" s="25">
        <v>348.11</v>
      </c>
      <c r="C84" s="20" t="s">
        <v>191</v>
      </c>
      <c r="D84" s="47">
        <v>9246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9246</v>
      </c>
      <c r="O84" s="48">
        <f t="shared" si="12"/>
        <v>2.5653333185358233E-2</v>
      </c>
      <c r="P84" s="9"/>
    </row>
    <row r="85" spans="1:16">
      <c r="A85" s="12"/>
      <c r="B85" s="25">
        <v>348.12</v>
      </c>
      <c r="C85" s="20" t="s">
        <v>192</v>
      </c>
      <c r="D85" s="47">
        <v>83393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101" si="13">SUM(D85:M85)</f>
        <v>83393</v>
      </c>
      <c r="O85" s="48">
        <f t="shared" si="12"/>
        <v>0.23137664009588788</v>
      </c>
      <c r="P85" s="9"/>
    </row>
    <row r="86" spans="1:16">
      <c r="A86" s="12"/>
      <c r="B86" s="25">
        <v>348.13</v>
      </c>
      <c r="C86" s="20" t="s">
        <v>193</v>
      </c>
      <c r="D86" s="47">
        <v>154218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154218</v>
      </c>
      <c r="O86" s="48">
        <f t="shared" si="12"/>
        <v>0.42788294799692583</v>
      </c>
      <c r="P86" s="9"/>
    </row>
    <row r="87" spans="1:16">
      <c r="A87" s="12"/>
      <c r="B87" s="25">
        <v>348.21</v>
      </c>
      <c r="C87" s="20" t="s">
        <v>254</v>
      </c>
      <c r="D87" s="47">
        <v>880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880</v>
      </c>
      <c r="O87" s="48">
        <f t="shared" si="12"/>
        <v>2.4415891415871995E-3</v>
      </c>
      <c r="P87" s="9"/>
    </row>
    <row r="88" spans="1:16">
      <c r="A88" s="12"/>
      <c r="B88" s="25">
        <v>348.22</v>
      </c>
      <c r="C88" s="20" t="s">
        <v>194</v>
      </c>
      <c r="D88" s="47">
        <v>77824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77824</v>
      </c>
      <c r="O88" s="48">
        <f t="shared" si="12"/>
        <v>0.2159252651760025</v>
      </c>
      <c r="P88" s="9"/>
    </row>
    <row r="89" spans="1:16">
      <c r="A89" s="12"/>
      <c r="B89" s="25">
        <v>348.23</v>
      </c>
      <c r="C89" s="20" t="s">
        <v>195</v>
      </c>
      <c r="D89" s="47">
        <v>271434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271434</v>
      </c>
      <c r="O89" s="48">
        <f t="shared" si="12"/>
        <v>0.75310262165634079</v>
      </c>
      <c r="P89" s="9"/>
    </row>
    <row r="90" spans="1:16">
      <c r="A90" s="12"/>
      <c r="B90" s="25">
        <v>348.31</v>
      </c>
      <c r="C90" s="20" t="s">
        <v>196</v>
      </c>
      <c r="D90" s="47">
        <v>1629074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1629074</v>
      </c>
      <c r="O90" s="48">
        <f t="shared" si="12"/>
        <v>4.5199197605023018</v>
      </c>
      <c r="P90" s="9"/>
    </row>
    <row r="91" spans="1:16">
      <c r="A91" s="12"/>
      <c r="B91" s="25">
        <v>348.32</v>
      </c>
      <c r="C91" s="20" t="s">
        <v>197</v>
      </c>
      <c r="D91" s="47">
        <v>26811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26811</v>
      </c>
      <c r="O91" s="48">
        <f t="shared" si="12"/>
        <v>7.4388007358061822E-2</v>
      </c>
      <c r="P91" s="9"/>
    </row>
    <row r="92" spans="1:16">
      <c r="A92" s="12"/>
      <c r="B92" s="25">
        <v>348.41</v>
      </c>
      <c r="C92" s="20" t="s">
        <v>198</v>
      </c>
      <c r="D92" s="47">
        <v>903649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903649</v>
      </c>
      <c r="O92" s="48">
        <f t="shared" si="12"/>
        <v>2.5072040752342399</v>
      </c>
      <c r="P92" s="9"/>
    </row>
    <row r="93" spans="1:16">
      <c r="A93" s="12"/>
      <c r="B93" s="25">
        <v>348.42</v>
      </c>
      <c r="C93" s="20" t="s">
        <v>199</v>
      </c>
      <c r="D93" s="47">
        <v>430500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430500</v>
      </c>
      <c r="O93" s="48">
        <f t="shared" si="12"/>
        <v>1.1944365061969198</v>
      </c>
      <c r="P93" s="9"/>
    </row>
    <row r="94" spans="1:16">
      <c r="A94" s="12"/>
      <c r="B94" s="25">
        <v>348.48</v>
      </c>
      <c r="C94" s="20" t="s">
        <v>200</v>
      </c>
      <c r="D94" s="47">
        <v>46102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46102</v>
      </c>
      <c r="O94" s="48">
        <f t="shared" si="12"/>
        <v>0.12791152568801484</v>
      </c>
      <c r="P94" s="9"/>
    </row>
    <row r="95" spans="1:16">
      <c r="A95" s="12"/>
      <c r="B95" s="25">
        <v>348.51</v>
      </c>
      <c r="C95" s="20" t="s">
        <v>225</v>
      </c>
      <c r="D95" s="47">
        <v>10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10</v>
      </c>
      <c r="O95" s="48">
        <f t="shared" si="12"/>
        <v>2.7745331154399993E-5</v>
      </c>
      <c r="P95" s="9"/>
    </row>
    <row r="96" spans="1:16">
      <c r="A96" s="12"/>
      <c r="B96" s="25">
        <v>348.52</v>
      </c>
      <c r="C96" s="20" t="s">
        <v>201</v>
      </c>
      <c r="D96" s="47">
        <v>161194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161194</v>
      </c>
      <c r="O96" s="48">
        <f t="shared" si="12"/>
        <v>0.44723809101023526</v>
      </c>
      <c r="P96" s="9"/>
    </row>
    <row r="97" spans="1:16">
      <c r="A97" s="12"/>
      <c r="B97" s="25">
        <v>348.53</v>
      </c>
      <c r="C97" s="20" t="s">
        <v>202</v>
      </c>
      <c r="D97" s="47">
        <v>461680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461680</v>
      </c>
      <c r="O97" s="48">
        <f t="shared" si="12"/>
        <v>1.2809464487363389</v>
      </c>
      <c r="P97" s="9"/>
    </row>
    <row r="98" spans="1:16">
      <c r="A98" s="12"/>
      <c r="B98" s="25">
        <v>348.61</v>
      </c>
      <c r="C98" s="20" t="s">
        <v>250</v>
      </c>
      <c r="D98" s="47">
        <v>80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80</v>
      </c>
      <c r="O98" s="48">
        <f t="shared" si="12"/>
        <v>2.2196264923519994E-4</v>
      </c>
      <c r="P98" s="9"/>
    </row>
    <row r="99" spans="1:16">
      <c r="A99" s="12"/>
      <c r="B99" s="25">
        <v>348.62</v>
      </c>
      <c r="C99" s="20" t="s">
        <v>203</v>
      </c>
      <c r="D99" s="47">
        <v>4427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4427</v>
      </c>
      <c r="O99" s="48">
        <f t="shared" si="12"/>
        <v>1.2282858102052877E-2</v>
      </c>
      <c r="P99" s="9"/>
    </row>
    <row r="100" spans="1:16">
      <c r="A100" s="12"/>
      <c r="B100" s="25">
        <v>348.71</v>
      </c>
      <c r="C100" s="20" t="s">
        <v>204</v>
      </c>
      <c r="D100" s="47">
        <v>353063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353063</v>
      </c>
      <c r="O100" s="48">
        <f t="shared" si="12"/>
        <v>0.97958498533659244</v>
      </c>
      <c r="P100" s="9"/>
    </row>
    <row r="101" spans="1:16">
      <c r="A101" s="12"/>
      <c r="B101" s="25">
        <v>348.72</v>
      </c>
      <c r="C101" s="20" t="s">
        <v>205</v>
      </c>
      <c r="D101" s="47">
        <v>37296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37296</v>
      </c>
      <c r="O101" s="48">
        <f t="shared" ref="O101:O132" si="14">(N101/O$134)</f>
        <v>0.10347898707345021</v>
      </c>
      <c r="P101" s="9"/>
    </row>
    <row r="102" spans="1:16">
      <c r="A102" s="12"/>
      <c r="B102" s="25">
        <v>348.92099999999999</v>
      </c>
      <c r="C102" s="20" t="s">
        <v>206</v>
      </c>
      <c r="D102" s="47">
        <v>0</v>
      </c>
      <c r="E102" s="47">
        <v>83668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83668</v>
      </c>
      <c r="O102" s="48">
        <f t="shared" si="14"/>
        <v>0.23213963670263388</v>
      </c>
      <c r="P102" s="9"/>
    </row>
    <row r="103" spans="1:16">
      <c r="A103" s="12"/>
      <c r="B103" s="25">
        <v>348.92200000000003</v>
      </c>
      <c r="C103" s="20" t="s">
        <v>207</v>
      </c>
      <c r="D103" s="47">
        <v>0</v>
      </c>
      <c r="E103" s="47">
        <v>83668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83668</v>
      </c>
      <c r="O103" s="48">
        <f t="shared" si="14"/>
        <v>0.23213963670263388</v>
      </c>
      <c r="P103" s="9"/>
    </row>
    <row r="104" spans="1:16">
      <c r="A104" s="12"/>
      <c r="B104" s="25">
        <v>348.923</v>
      </c>
      <c r="C104" s="20" t="s">
        <v>208</v>
      </c>
      <c r="D104" s="47">
        <v>0</v>
      </c>
      <c r="E104" s="47">
        <v>83668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83668</v>
      </c>
      <c r="O104" s="48">
        <f t="shared" si="14"/>
        <v>0.23213963670263388</v>
      </c>
      <c r="P104" s="9"/>
    </row>
    <row r="105" spans="1:16">
      <c r="A105" s="12"/>
      <c r="B105" s="25">
        <v>348.92399999999998</v>
      </c>
      <c r="C105" s="20" t="s">
        <v>209</v>
      </c>
      <c r="D105" s="47">
        <v>0</v>
      </c>
      <c r="E105" s="47">
        <v>83668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83668</v>
      </c>
      <c r="O105" s="48">
        <f t="shared" si="14"/>
        <v>0.23213963670263388</v>
      </c>
      <c r="P105" s="9"/>
    </row>
    <row r="106" spans="1:16">
      <c r="A106" s="12"/>
      <c r="B106" s="25">
        <v>348.93</v>
      </c>
      <c r="C106" s="20" t="s">
        <v>210</v>
      </c>
      <c r="D106" s="47">
        <v>479108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479108</v>
      </c>
      <c r="O106" s="48">
        <f t="shared" si="14"/>
        <v>1.3293010118722273</v>
      </c>
      <c r="P106" s="9"/>
    </row>
    <row r="107" spans="1:16">
      <c r="A107" s="12"/>
      <c r="B107" s="25">
        <v>348.93200000000002</v>
      </c>
      <c r="C107" s="20" t="s">
        <v>211</v>
      </c>
      <c r="D107" s="47">
        <v>44349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44349</v>
      </c>
      <c r="O107" s="48">
        <f t="shared" si="14"/>
        <v>0.12304776913664853</v>
      </c>
      <c r="P107" s="9"/>
    </row>
    <row r="108" spans="1:16">
      <c r="A108" s="12"/>
      <c r="B108" s="25">
        <v>348.99</v>
      </c>
      <c r="C108" s="20" t="s">
        <v>212</v>
      </c>
      <c r="D108" s="47">
        <v>205812</v>
      </c>
      <c r="E108" s="47">
        <v>199906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405718</v>
      </c>
      <c r="O108" s="48">
        <f t="shared" si="14"/>
        <v>1.1256780265300856</v>
      </c>
      <c r="P108" s="9"/>
    </row>
    <row r="109" spans="1:16">
      <c r="A109" s="12"/>
      <c r="B109" s="25">
        <v>349</v>
      </c>
      <c r="C109" s="20" t="s">
        <v>1</v>
      </c>
      <c r="D109" s="47">
        <v>0</v>
      </c>
      <c r="E109" s="47">
        <v>53282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53282</v>
      </c>
      <c r="O109" s="48">
        <f t="shared" si="14"/>
        <v>0.14783267345687404</v>
      </c>
      <c r="P109" s="9"/>
    </row>
    <row r="110" spans="1:16" ht="15.75">
      <c r="A110" s="29" t="s">
        <v>64</v>
      </c>
      <c r="B110" s="30"/>
      <c r="C110" s="31"/>
      <c r="D110" s="32">
        <f t="shared" ref="D110:M110" si="15">SUM(D111:D118)</f>
        <v>2136384</v>
      </c>
      <c r="E110" s="32">
        <f t="shared" si="15"/>
        <v>472921</v>
      </c>
      <c r="F110" s="32">
        <f t="shared" si="15"/>
        <v>0</v>
      </c>
      <c r="G110" s="32">
        <f t="shared" si="15"/>
        <v>0</v>
      </c>
      <c r="H110" s="32">
        <f t="shared" si="15"/>
        <v>0</v>
      </c>
      <c r="I110" s="32">
        <f t="shared" si="15"/>
        <v>0</v>
      </c>
      <c r="J110" s="32">
        <f t="shared" si="15"/>
        <v>0</v>
      </c>
      <c r="K110" s="32">
        <f t="shared" si="15"/>
        <v>0</v>
      </c>
      <c r="L110" s="32">
        <f t="shared" si="15"/>
        <v>0</v>
      </c>
      <c r="M110" s="32">
        <f t="shared" si="15"/>
        <v>0</v>
      </c>
      <c r="N110" s="32">
        <f>SUM(D110:M110)</f>
        <v>2609305</v>
      </c>
      <c r="O110" s="46">
        <f t="shared" si="14"/>
        <v>7.2396031307831672</v>
      </c>
      <c r="P110" s="10"/>
    </row>
    <row r="111" spans="1:16">
      <c r="A111" s="13"/>
      <c r="B111" s="40">
        <v>351.1</v>
      </c>
      <c r="C111" s="21" t="s">
        <v>113</v>
      </c>
      <c r="D111" s="47">
        <v>510059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510059</v>
      </c>
      <c r="O111" s="48">
        <f t="shared" si="14"/>
        <v>1.4151755863282107</v>
      </c>
      <c r="P111" s="9"/>
    </row>
    <row r="112" spans="1:16">
      <c r="A112" s="13"/>
      <c r="B112" s="40">
        <v>351.2</v>
      </c>
      <c r="C112" s="21" t="s">
        <v>114</v>
      </c>
      <c r="D112" s="47">
        <v>569990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8" si="16">SUM(D112:M112)</f>
        <v>569990</v>
      </c>
      <c r="O112" s="48">
        <f t="shared" si="14"/>
        <v>1.5814561304696453</v>
      </c>
      <c r="P112" s="9"/>
    </row>
    <row r="113" spans="1:16">
      <c r="A113" s="13"/>
      <c r="B113" s="40">
        <v>351.5</v>
      </c>
      <c r="C113" s="21" t="s">
        <v>115</v>
      </c>
      <c r="D113" s="47">
        <v>827070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827070</v>
      </c>
      <c r="O113" s="48">
        <f t="shared" si="14"/>
        <v>2.2947331037869603</v>
      </c>
      <c r="P113" s="9"/>
    </row>
    <row r="114" spans="1:16">
      <c r="A114" s="13"/>
      <c r="B114" s="40">
        <v>351.7</v>
      </c>
      <c r="C114" s="21" t="s">
        <v>213</v>
      </c>
      <c r="D114" s="47">
        <v>0</v>
      </c>
      <c r="E114" s="47">
        <v>75798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75798</v>
      </c>
      <c r="O114" s="48">
        <f t="shared" si="14"/>
        <v>0.21030406108412106</v>
      </c>
      <c r="P114" s="9"/>
    </row>
    <row r="115" spans="1:16">
      <c r="A115" s="13"/>
      <c r="B115" s="40">
        <v>352</v>
      </c>
      <c r="C115" s="21" t="s">
        <v>116</v>
      </c>
      <c r="D115" s="47">
        <v>69193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69193</v>
      </c>
      <c r="O115" s="48">
        <f t="shared" si="14"/>
        <v>0.19197826985663988</v>
      </c>
      <c r="P115" s="9"/>
    </row>
    <row r="116" spans="1:16">
      <c r="A116" s="13"/>
      <c r="B116" s="40">
        <v>354</v>
      </c>
      <c r="C116" s="21" t="s">
        <v>117</v>
      </c>
      <c r="D116" s="47">
        <v>160072</v>
      </c>
      <c r="E116" s="47">
        <v>2031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162103</v>
      </c>
      <c r="O116" s="48">
        <f t="shared" si="14"/>
        <v>0.44976014161217021</v>
      </c>
      <c r="P116" s="9"/>
    </row>
    <row r="117" spans="1:16">
      <c r="A117" s="13"/>
      <c r="B117" s="40">
        <v>358.2</v>
      </c>
      <c r="C117" s="21" t="s">
        <v>215</v>
      </c>
      <c r="D117" s="47">
        <v>0</v>
      </c>
      <c r="E117" s="47">
        <v>85710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85710</v>
      </c>
      <c r="O117" s="48">
        <f t="shared" si="14"/>
        <v>0.23780523332436235</v>
      </c>
      <c r="P117" s="9"/>
    </row>
    <row r="118" spans="1:16">
      <c r="A118" s="13"/>
      <c r="B118" s="40">
        <v>359</v>
      </c>
      <c r="C118" s="21" t="s">
        <v>118</v>
      </c>
      <c r="D118" s="47">
        <v>0</v>
      </c>
      <c r="E118" s="47">
        <v>309382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309382</v>
      </c>
      <c r="O118" s="48">
        <f t="shared" si="14"/>
        <v>0.85839060432105785</v>
      </c>
      <c r="P118" s="9"/>
    </row>
    <row r="119" spans="1:16" ht="15.75">
      <c r="A119" s="29" t="s">
        <v>5</v>
      </c>
      <c r="B119" s="30"/>
      <c r="C119" s="31"/>
      <c r="D119" s="32">
        <f t="shared" ref="D119:M119" si="17">SUM(D120:D127)</f>
        <v>6654579</v>
      </c>
      <c r="E119" s="32">
        <f t="shared" si="17"/>
        <v>6927158</v>
      </c>
      <c r="F119" s="32">
        <f t="shared" si="17"/>
        <v>93356</v>
      </c>
      <c r="G119" s="32">
        <f t="shared" si="17"/>
        <v>1267929</v>
      </c>
      <c r="H119" s="32">
        <f t="shared" si="17"/>
        <v>0</v>
      </c>
      <c r="I119" s="32">
        <f t="shared" si="17"/>
        <v>5564175</v>
      </c>
      <c r="J119" s="32">
        <f t="shared" si="17"/>
        <v>1311182</v>
      </c>
      <c r="K119" s="32">
        <f t="shared" si="17"/>
        <v>0</v>
      </c>
      <c r="L119" s="32">
        <f t="shared" si="17"/>
        <v>0</v>
      </c>
      <c r="M119" s="32">
        <f t="shared" si="17"/>
        <v>3035764</v>
      </c>
      <c r="N119" s="32">
        <f>SUM(D119:M119)</f>
        <v>24854143</v>
      </c>
      <c r="O119" s="46">
        <f t="shared" si="14"/>
        <v>68.958642809381246</v>
      </c>
      <c r="P119" s="10"/>
    </row>
    <row r="120" spans="1:16">
      <c r="A120" s="12"/>
      <c r="B120" s="25">
        <v>361.1</v>
      </c>
      <c r="C120" s="20" t="s">
        <v>120</v>
      </c>
      <c r="D120" s="47">
        <v>1306888</v>
      </c>
      <c r="E120" s="47">
        <v>3684466</v>
      </c>
      <c r="F120" s="47">
        <v>93356</v>
      </c>
      <c r="G120" s="47">
        <v>1267929</v>
      </c>
      <c r="H120" s="47">
        <v>0</v>
      </c>
      <c r="I120" s="47">
        <v>2000475</v>
      </c>
      <c r="J120" s="47">
        <v>295552</v>
      </c>
      <c r="K120" s="47">
        <v>0</v>
      </c>
      <c r="L120" s="47">
        <v>0</v>
      </c>
      <c r="M120" s="47">
        <v>2485</v>
      </c>
      <c r="N120" s="47">
        <f>SUM(D120:M120)</f>
        <v>8651151</v>
      </c>
      <c r="O120" s="48">
        <f t="shared" si="14"/>
        <v>24.002904936171866</v>
      </c>
      <c r="P120" s="9"/>
    </row>
    <row r="121" spans="1:16">
      <c r="A121" s="12"/>
      <c r="B121" s="25">
        <v>361.3</v>
      </c>
      <c r="C121" s="20" t="s">
        <v>121</v>
      </c>
      <c r="D121" s="47">
        <v>497274</v>
      </c>
      <c r="E121" s="47">
        <v>747437</v>
      </c>
      <c r="F121" s="47">
        <v>0</v>
      </c>
      <c r="G121" s="47">
        <v>0</v>
      </c>
      <c r="H121" s="47">
        <v>0</v>
      </c>
      <c r="I121" s="47">
        <v>1263420</v>
      </c>
      <c r="J121" s="47">
        <v>252424</v>
      </c>
      <c r="K121" s="47">
        <v>0</v>
      </c>
      <c r="L121" s="47">
        <v>0</v>
      </c>
      <c r="M121" s="47">
        <v>0</v>
      </c>
      <c r="N121" s="47">
        <f t="shared" ref="N121:N127" si="18">SUM(D121:M121)</f>
        <v>2760555</v>
      </c>
      <c r="O121" s="48">
        <f t="shared" si="14"/>
        <v>7.6592512644934674</v>
      </c>
      <c r="P121" s="9"/>
    </row>
    <row r="122" spans="1:16">
      <c r="A122" s="12"/>
      <c r="B122" s="25">
        <v>362</v>
      </c>
      <c r="C122" s="20" t="s">
        <v>122</v>
      </c>
      <c r="D122" s="47">
        <v>244494</v>
      </c>
      <c r="E122" s="47">
        <v>60475</v>
      </c>
      <c r="F122" s="47">
        <v>0</v>
      </c>
      <c r="G122" s="47">
        <v>0</v>
      </c>
      <c r="H122" s="47">
        <v>0</v>
      </c>
      <c r="I122" s="47">
        <v>229629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534598</v>
      </c>
      <c r="O122" s="48">
        <f t="shared" si="14"/>
        <v>1.4832598544479927</v>
      </c>
      <c r="P122" s="9"/>
    </row>
    <row r="123" spans="1:16">
      <c r="A123" s="12"/>
      <c r="B123" s="25">
        <v>364</v>
      </c>
      <c r="C123" s="20" t="s">
        <v>216</v>
      </c>
      <c r="D123" s="47">
        <v>131937</v>
      </c>
      <c r="E123" s="47">
        <v>336414</v>
      </c>
      <c r="F123" s="47">
        <v>0</v>
      </c>
      <c r="G123" s="47">
        <v>0</v>
      </c>
      <c r="H123" s="47">
        <v>0</v>
      </c>
      <c r="I123" s="47">
        <v>8866</v>
      </c>
      <c r="J123" s="47">
        <v>475251</v>
      </c>
      <c r="K123" s="47">
        <v>0</v>
      </c>
      <c r="L123" s="47">
        <v>0</v>
      </c>
      <c r="M123" s="47">
        <v>0</v>
      </c>
      <c r="N123" s="47">
        <f t="shared" si="18"/>
        <v>952468</v>
      </c>
      <c r="O123" s="48">
        <f t="shared" si="14"/>
        <v>2.6426540073969051</v>
      </c>
      <c r="P123" s="9"/>
    </row>
    <row r="124" spans="1:16">
      <c r="A124" s="12"/>
      <c r="B124" s="25">
        <v>365</v>
      </c>
      <c r="C124" s="20" t="s">
        <v>217</v>
      </c>
      <c r="D124" s="47">
        <v>16685</v>
      </c>
      <c r="E124" s="47">
        <v>3019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19704</v>
      </c>
      <c r="O124" s="48">
        <f t="shared" si="14"/>
        <v>5.4669400506629745E-2</v>
      </c>
      <c r="P124" s="9"/>
    </row>
    <row r="125" spans="1:16">
      <c r="A125" s="12"/>
      <c r="B125" s="25">
        <v>366</v>
      </c>
      <c r="C125" s="20" t="s">
        <v>125</v>
      </c>
      <c r="D125" s="47">
        <v>38322</v>
      </c>
      <c r="E125" s="47">
        <v>33750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2961803</v>
      </c>
      <c r="N125" s="47">
        <f t="shared" si="18"/>
        <v>3033875</v>
      </c>
      <c r="O125" s="48">
        <f t="shared" si="14"/>
        <v>8.4175866556055272</v>
      </c>
      <c r="P125" s="9"/>
    </row>
    <row r="126" spans="1:16">
      <c r="A126" s="12"/>
      <c r="B126" s="25">
        <v>369.3</v>
      </c>
      <c r="C126" s="20" t="s">
        <v>154</v>
      </c>
      <c r="D126" s="47">
        <v>5864</v>
      </c>
      <c r="E126" s="47">
        <v>5000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10864</v>
      </c>
      <c r="O126" s="48">
        <f t="shared" si="14"/>
        <v>3.0142527766140154E-2</v>
      </c>
      <c r="P126" s="9"/>
    </row>
    <row r="127" spans="1:16">
      <c r="A127" s="12"/>
      <c r="B127" s="25">
        <v>369.9</v>
      </c>
      <c r="C127" s="20" t="s">
        <v>126</v>
      </c>
      <c r="D127" s="47">
        <v>4413115</v>
      </c>
      <c r="E127" s="47">
        <v>2056597</v>
      </c>
      <c r="F127" s="47">
        <v>0</v>
      </c>
      <c r="G127" s="47">
        <v>0</v>
      </c>
      <c r="H127" s="47">
        <v>0</v>
      </c>
      <c r="I127" s="47">
        <v>2061785</v>
      </c>
      <c r="J127" s="47">
        <v>287955</v>
      </c>
      <c r="K127" s="47">
        <v>0</v>
      </c>
      <c r="L127" s="47">
        <v>0</v>
      </c>
      <c r="M127" s="47">
        <v>71476</v>
      </c>
      <c r="N127" s="47">
        <f t="shared" si="18"/>
        <v>8890928</v>
      </c>
      <c r="O127" s="48">
        <f t="shared" si="14"/>
        <v>24.668174162992724</v>
      </c>
      <c r="P127" s="9"/>
    </row>
    <row r="128" spans="1:16" ht="15.75">
      <c r="A128" s="29" t="s">
        <v>65</v>
      </c>
      <c r="B128" s="30"/>
      <c r="C128" s="31"/>
      <c r="D128" s="32">
        <f t="shared" ref="D128:M128" si="19">SUM(D129:D131)</f>
        <v>57568154</v>
      </c>
      <c r="E128" s="32">
        <f t="shared" si="19"/>
        <v>2275339</v>
      </c>
      <c r="F128" s="32">
        <f t="shared" si="19"/>
        <v>83444</v>
      </c>
      <c r="G128" s="32">
        <f t="shared" si="19"/>
        <v>882643</v>
      </c>
      <c r="H128" s="32">
        <f t="shared" si="19"/>
        <v>0</v>
      </c>
      <c r="I128" s="32">
        <f t="shared" si="19"/>
        <v>3821007</v>
      </c>
      <c r="J128" s="32">
        <f t="shared" si="19"/>
        <v>945</v>
      </c>
      <c r="K128" s="32">
        <f t="shared" si="19"/>
        <v>0</v>
      </c>
      <c r="L128" s="32">
        <f t="shared" si="19"/>
        <v>0</v>
      </c>
      <c r="M128" s="32">
        <f t="shared" si="19"/>
        <v>0</v>
      </c>
      <c r="N128" s="32">
        <f>SUM(D128:M128)</f>
        <v>64631532</v>
      </c>
      <c r="O128" s="46">
        <f t="shared" si="14"/>
        <v>179.32232583562001</v>
      </c>
      <c r="P128" s="9"/>
    </row>
    <row r="129" spans="1:119">
      <c r="A129" s="12"/>
      <c r="B129" s="25">
        <v>381</v>
      </c>
      <c r="C129" s="20" t="s">
        <v>127</v>
      </c>
      <c r="D129" s="47">
        <v>57568154</v>
      </c>
      <c r="E129" s="47">
        <v>2258106</v>
      </c>
      <c r="F129" s="47">
        <v>83444</v>
      </c>
      <c r="G129" s="47">
        <v>0</v>
      </c>
      <c r="H129" s="47">
        <v>0</v>
      </c>
      <c r="I129" s="47">
        <v>0</v>
      </c>
      <c r="J129" s="47">
        <v>945</v>
      </c>
      <c r="K129" s="47">
        <v>0</v>
      </c>
      <c r="L129" s="47">
        <v>0</v>
      </c>
      <c r="M129" s="47">
        <v>0</v>
      </c>
      <c r="N129" s="47">
        <f>SUM(D129:M129)</f>
        <v>59910649</v>
      </c>
      <c r="O129" s="48">
        <f t="shared" si="14"/>
        <v>166.22407961800229</v>
      </c>
      <c r="P129" s="9"/>
    </row>
    <row r="130" spans="1:119">
      <c r="A130" s="12"/>
      <c r="B130" s="25">
        <v>384</v>
      </c>
      <c r="C130" s="20" t="s">
        <v>128</v>
      </c>
      <c r="D130" s="47">
        <v>0</v>
      </c>
      <c r="E130" s="47">
        <v>17233</v>
      </c>
      <c r="F130" s="47">
        <v>0</v>
      </c>
      <c r="G130" s="47">
        <v>882643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>SUM(D130:M130)</f>
        <v>899876</v>
      </c>
      <c r="O130" s="48">
        <f t="shared" si="14"/>
        <v>2.4967357617896848</v>
      </c>
      <c r="P130" s="9"/>
    </row>
    <row r="131" spans="1:119" ht="15.75" thickBot="1">
      <c r="A131" s="12"/>
      <c r="B131" s="25">
        <v>389.4</v>
      </c>
      <c r="C131" s="20" t="s">
        <v>218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3821007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3821007</v>
      </c>
      <c r="O131" s="48">
        <f t="shared" si="14"/>
        <v>10.601510455828045</v>
      </c>
      <c r="P131" s="9"/>
    </row>
    <row r="132" spans="1:119" ht="16.5" thickBot="1">
      <c r="A132" s="14" t="s">
        <v>96</v>
      </c>
      <c r="B132" s="23"/>
      <c r="C132" s="22"/>
      <c r="D132" s="15">
        <f t="shared" ref="D132:M132" si="20">SUM(D5,D14,D22,D56,D110,D119,D128)</f>
        <v>203348314</v>
      </c>
      <c r="E132" s="15">
        <f t="shared" si="20"/>
        <v>170329913</v>
      </c>
      <c r="F132" s="15">
        <f t="shared" si="20"/>
        <v>6070146</v>
      </c>
      <c r="G132" s="15">
        <f t="shared" si="20"/>
        <v>44607793</v>
      </c>
      <c r="H132" s="15">
        <f t="shared" si="20"/>
        <v>0</v>
      </c>
      <c r="I132" s="15">
        <f t="shared" si="20"/>
        <v>77072045</v>
      </c>
      <c r="J132" s="15">
        <f t="shared" si="20"/>
        <v>36746223</v>
      </c>
      <c r="K132" s="15">
        <f t="shared" si="20"/>
        <v>0</v>
      </c>
      <c r="L132" s="15">
        <f t="shared" si="20"/>
        <v>0</v>
      </c>
      <c r="M132" s="15">
        <f t="shared" si="20"/>
        <v>3037729</v>
      </c>
      <c r="N132" s="15">
        <f>SUM(D132:M132)</f>
        <v>541212163</v>
      </c>
      <c r="O132" s="38">
        <f t="shared" si="14"/>
        <v>1501.6110687224107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261</v>
      </c>
      <c r="M134" s="49"/>
      <c r="N134" s="49"/>
      <c r="O134" s="44">
        <v>360421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156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55548502</v>
      </c>
      <c r="E5" s="27">
        <f t="shared" si="0"/>
        <v>78209635</v>
      </c>
      <c r="F5" s="27">
        <f t="shared" si="0"/>
        <v>5575683</v>
      </c>
      <c r="G5" s="27">
        <f t="shared" si="0"/>
        <v>39591199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178925019</v>
      </c>
      <c r="O5" s="33">
        <f t="shared" ref="O5:O36" si="1">(N5/O$132)</f>
        <v>505.58358340538797</v>
      </c>
      <c r="P5" s="6"/>
    </row>
    <row r="6" spans="1:133">
      <c r="A6" s="12"/>
      <c r="B6" s="25">
        <v>311</v>
      </c>
      <c r="C6" s="20" t="s">
        <v>3</v>
      </c>
      <c r="D6" s="47">
        <v>53415487</v>
      </c>
      <c r="E6" s="47">
        <v>60107279</v>
      </c>
      <c r="F6" s="47">
        <v>510864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114033630</v>
      </c>
      <c r="O6" s="48">
        <f t="shared" si="1"/>
        <v>322.22174185782342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3061863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3061863</v>
      </c>
      <c r="O7" s="48">
        <f t="shared" si="1"/>
        <v>8.6518234067443167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2240416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2240416</v>
      </c>
      <c r="O8" s="48">
        <f t="shared" si="1"/>
        <v>6.3306828521212326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10007188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10007188</v>
      </c>
      <c r="O9" s="48">
        <f t="shared" si="1"/>
        <v>28.277040277142003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2568012</v>
      </c>
      <c r="F10" s="47">
        <v>3864819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6432831</v>
      </c>
      <c r="O10" s="48">
        <f t="shared" si="1"/>
        <v>18.177076445755556</v>
      </c>
      <c r="P10" s="9"/>
    </row>
    <row r="11" spans="1:133">
      <c r="A11" s="12"/>
      <c r="B11" s="25">
        <v>312.60000000000002</v>
      </c>
      <c r="C11" s="20" t="s">
        <v>253</v>
      </c>
      <c r="D11" s="47">
        <v>0</v>
      </c>
      <c r="E11" s="47">
        <v>0</v>
      </c>
      <c r="F11" s="47">
        <v>1200000</v>
      </c>
      <c r="G11" s="47">
        <v>39591199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40791199</v>
      </c>
      <c r="O11" s="48">
        <f t="shared" si="1"/>
        <v>115.26258696008455</v>
      </c>
      <c r="P11" s="9"/>
    </row>
    <row r="12" spans="1:133">
      <c r="A12" s="12"/>
      <c r="B12" s="25">
        <v>315</v>
      </c>
      <c r="C12" s="20" t="s">
        <v>170</v>
      </c>
      <c r="D12" s="47">
        <v>2129564</v>
      </c>
      <c r="E12" s="47">
        <v>179657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2309221</v>
      </c>
      <c r="O12" s="48">
        <f t="shared" si="1"/>
        <v>6.5251032783457381</v>
      </c>
      <c r="P12" s="9"/>
    </row>
    <row r="13" spans="1:133">
      <c r="A13" s="12"/>
      <c r="B13" s="25">
        <v>316</v>
      </c>
      <c r="C13" s="20" t="s">
        <v>171</v>
      </c>
      <c r="D13" s="47">
        <v>3451</v>
      </c>
      <c r="E13" s="47">
        <v>45220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48671</v>
      </c>
      <c r="O13" s="48">
        <f t="shared" si="1"/>
        <v>0.13752832737116344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14833</v>
      </c>
      <c r="E14" s="32">
        <f t="shared" si="3"/>
        <v>46673949</v>
      </c>
      <c r="F14" s="32">
        <f t="shared" si="3"/>
        <v>2204669</v>
      </c>
      <c r="G14" s="32">
        <f t="shared" si="3"/>
        <v>0</v>
      </c>
      <c r="H14" s="32">
        <f t="shared" si="3"/>
        <v>0</v>
      </c>
      <c r="I14" s="32">
        <f t="shared" si="3"/>
        <v>11962106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60855557</v>
      </c>
      <c r="O14" s="46">
        <f t="shared" si="1"/>
        <v>171.95790029895619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5073171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5073171</v>
      </c>
      <c r="O15" s="48">
        <f t="shared" si="1"/>
        <v>14.335121984300562</v>
      </c>
      <c r="P15" s="9"/>
    </row>
    <row r="16" spans="1:133">
      <c r="A16" s="12"/>
      <c r="B16" s="25">
        <v>323.10000000000002</v>
      </c>
      <c r="C16" s="20" t="s">
        <v>257</v>
      </c>
      <c r="D16" s="47">
        <v>0</v>
      </c>
      <c r="E16" s="47">
        <v>-1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1" si="4">SUM(D16:M16)</f>
        <v>-1</v>
      </c>
      <c r="O16" s="48">
        <f t="shared" si="1"/>
        <v>-2.8256729340092341E-6</v>
      </c>
      <c r="P16" s="9"/>
    </row>
    <row r="17" spans="1:16">
      <c r="A17" s="12"/>
      <c r="B17" s="25">
        <v>324.11</v>
      </c>
      <c r="C17" s="20" t="s">
        <v>19</v>
      </c>
      <c r="D17" s="47">
        <v>0</v>
      </c>
      <c r="E17" s="47">
        <v>287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287</v>
      </c>
      <c r="O17" s="48">
        <f t="shared" si="1"/>
        <v>8.1096813206065019E-4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2509978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2509978</v>
      </c>
      <c r="O18" s="48">
        <f t="shared" si="1"/>
        <v>7.09237689955863</v>
      </c>
      <c r="P18" s="9"/>
    </row>
    <row r="19" spans="1:16">
      <c r="A19" s="12"/>
      <c r="B19" s="25">
        <v>324.32</v>
      </c>
      <c r="C19" s="20" t="s">
        <v>22</v>
      </c>
      <c r="D19" s="47">
        <v>0</v>
      </c>
      <c r="E19" s="47">
        <v>651788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651788</v>
      </c>
      <c r="O19" s="48">
        <f t="shared" si="1"/>
        <v>1.8417397103120108</v>
      </c>
      <c r="P19" s="9"/>
    </row>
    <row r="20" spans="1:16">
      <c r="A20" s="12"/>
      <c r="B20" s="25">
        <v>325.10000000000002</v>
      </c>
      <c r="C20" s="20" t="s">
        <v>23</v>
      </c>
      <c r="D20" s="47">
        <v>13283</v>
      </c>
      <c r="E20" s="47">
        <v>3916646</v>
      </c>
      <c r="F20" s="47">
        <v>2204669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6134598</v>
      </c>
      <c r="O20" s="48">
        <f t="shared" si="1"/>
        <v>17.33436752962718</v>
      </c>
      <c r="P20" s="9"/>
    </row>
    <row r="21" spans="1:16">
      <c r="A21" s="12"/>
      <c r="B21" s="25">
        <v>325.2</v>
      </c>
      <c r="C21" s="20" t="s">
        <v>24</v>
      </c>
      <c r="D21" s="47">
        <v>0</v>
      </c>
      <c r="E21" s="47">
        <v>34294772</v>
      </c>
      <c r="F21" s="47">
        <v>0</v>
      </c>
      <c r="G21" s="47">
        <v>0</v>
      </c>
      <c r="H21" s="47">
        <v>0</v>
      </c>
      <c r="I21" s="47">
        <v>11952006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46246778</v>
      </c>
      <c r="O21" s="48">
        <f t="shared" si="1"/>
        <v>130.67826887973371</v>
      </c>
      <c r="P21" s="9"/>
    </row>
    <row r="22" spans="1:16">
      <c r="A22" s="12"/>
      <c r="B22" s="25">
        <v>329</v>
      </c>
      <c r="C22" s="20" t="s">
        <v>25</v>
      </c>
      <c r="D22" s="47">
        <v>1550</v>
      </c>
      <c r="E22" s="47">
        <v>227308</v>
      </c>
      <c r="F22" s="47">
        <v>0</v>
      </c>
      <c r="G22" s="47">
        <v>0</v>
      </c>
      <c r="H22" s="47">
        <v>0</v>
      </c>
      <c r="I22" s="47">
        <v>10100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238958</v>
      </c>
      <c r="O22" s="48">
        <f t="shared" si="1"/>
        <v>0.67521715296497864</v>
      </c>
      <c r="P22" s="9"/>
    </row>
    <row r="23" spans="1:16" ht="15.75">
      <c r="A23" s="29" t="s">
        <v>27</v>
      </c>
      <c r="B23" s="30"/>
      <c r="C23" s="31"/>
      <c r="D23" s="32">
        <f t="shared" ref="D23:M23" si="5">SUM(D24:D54)</f>
        <v>36627809</v>
      </c>
      <c r="E23" s="32">
        <f t="shared" si="5"/>
        <v>16118109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882577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>SUM(D23:M23)</f>
        <v>53628495</v>
      </c>
      <c r="O23" s="46">
        <f t="shared" si="1"/>
        <v>151.53658681314954</v>
      </c>
      <c r="P23" s="10"/>
    </row>
    <row r="24" spans="1:16">
      <c r="A24" s="12"/>
      <c r="B24" s="25">
        <v>331.1</v>
      </c>
      <c r="C24" s="20" t="s">
        <v>153</v>
      </c>
      <c r="D24" s="47">
        <v>17475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17475</v>
      </c>
      <c r="O24" s="48">
        <f t="shared" si="1"/>
        <v>4.937863452181137E-2</v>
      </c>
      <c r="P24" s="9"/>
    </row>
    <row r="25" spans="1:16">
      <c r="A25" s="12"/>
      <c r="B25" s="25">
        <v>331.2</v>
      </c>
      <c r="C25" s="20" t="s">
        <v>26</v>
      </c>
      <c r="D25" s="47">
        <v>126905</v>
      </c>
      <c r="E25" s="47">
        <v>286180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413085</v>
      </c>
      <c r="O25" s="48">
        <f t="shared" si="1"/>
        <v>1.1672431039452045</v>
      </c>
      <c r="P25" s="9"/>
    </row>
    <row r="26" spans="1:16">
      <c r="A26" s="12"/>
      <c r="B26" s="25">
        <v>331.49</v>
      </c>
      <c r="C26" s="20" t="s">
        <v>32</v>
      </c>
      <c r="D26" s="47">
        <v>0</v>
      </c>
      <c r="E26" s="47">
        <v>3265451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1" si="6">SUM(D26:M26)</f>
        <v>3265451</v>
      </c>
      <c r="O26" s="48">
        <f t="shared" si="1"/>
        <v>9.2270965080333873</v>
      </c>
      <c r="P26" s="9"/>
    </row>
    <row r="27" spans="1:16">
      <c r="A27" s="12"/>
      <c r="B27" s="25">
        <v>331.5</v>
      </c>
      <c r="C27" s="20" t="s">
        <v>28</v>
      </c>
      <c r="D27" s="47">
        <v>2469382</v>
      </c>
      <c r="E27" s="47">
        <v>14290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2483672</v>
      </c>
      <c r="O27" s="48">
        <f t="shared" si="1"/>
        <v>7.0180447473565826</v>
      </c>
      <c r="P27" s="9"/>
    </row>
    <row r="28" spans="1:16">
      <c r="A28" s="12"/>
      <c r="B28" s="25">
        <v>331.69</v>
      </c>
      <c r="C28" s="20" t="s">
        <v>33</v>
      </c>
      <c r="D28" s="47">
        <v>262828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262828</v>
      </c>
      <c r="O28" s="48">
        <f t="shared" si="1"/>
        <v>0.74266596589977907</v>
      </c>
      <c r="P28" s="9"/>
    </row>
    <row r="29" spans="1:16">
      <c r="A29" s="12"/>
      <c r="B29" s="25">
        <v>333</v>
      </c>
      <c r="C29" s="20" t="s">
        <v>4</v>
      </c>
      <c r="D29" s="47">
        <v>41415</v>
      </c>
      <c r="E29" s="47">
        <v>823660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865075</v>
      </c>
      <c r="O29" s="48">
        <f t="shared" si="1"/>
        <v>2.4444190133880386</v>
      </c>
      <c r="P29" s="9"/>
    </row>
    <row r="30" spans="1:16">
      <c r="A30" s="12"/>
      <c r="B30" s="25">
        <v>334.2</v>
      </c>
      <c r="C30" s="20" t="s">
        <v>30</v>
      </c>
      <c r="D30" s="47">
        <v>73527</v>
      </c>
      <c r="E30" s="47">
        <v>73188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146715</v>
      </c>
      <c r="O30" s="48">
        <f t="shared" si="1"/>
        <v>0.4145686045131648</v>
      </c>
      <c r="P30" s="9"/>
    </row>
    <row r="31" spans="1:16">
      <c r="A31" s="12"/>
      <c r="B31" s="25">
        <v>334.31</v>
      </c>
      <c r="C31" s="20" t="s">
        <v>34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353248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353248</v>
      </c>
      <c r="O31" s="48">
        <f t="shared" si="1"/>
        <v>0.99816331259289404</v>
      </c>
      <c r="P31" s="9"/>
    </row>
    <row r="32" spans="1:16">
      <c r="A32" s="12"/>
      <c r="B32" s="25">
        <v>334.36</v>
      </c>
      <c r="C32" s="20" t="s">
        <v>35</v>
      </c>
      <c r="D32" s="47">
        <v>0</v>
      </c>
      <c r="E32" s="47">
        <v>225750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7">SUM(D32:M32)</f>
        <v>225750</v>
      </c>
      <c r="O32" s="48">
        <f t="shared" si="1"/>
        <v>0.63789566485258464</v>
      </c>
      <c r="P32" s="9"/>
    </row>
    <row r="33" spans="1:16">
      <c r="A33" s="12"/>
      <c r="B33" s="25">
        <v>334.39</v>
      </c>
      <c r="C33" s="20" t="s">
        <v>36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35000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35000</v>
      </c>
      <c r="O33" s="48">
        <f t="shared" si="1"/>
        <v>9.8898552690323202E-2</v>
      </c>
      <c r="P33" s="9"/>
    </row>
    <row r="34" spans="1:16">
      <c r="A34" s="12"/>
      <c r="B34" s="25">
        <v>334.49</v>
      </c>
      <c r="C34" s="20" t="s">
        <v>38</v>
      </c>
      <c r="D34" s="47">
        <v>0</v>
      </c>
      <c r="E34" s="47">
        <v>80857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80857</v>
      </c>
      <c r="O34" s="48">
        <f t="shared" si="1"/>
        <v>0.22847543642518467</v>
      </c>
      <c r="P34" s="9"/>
    </row>
    <row r="35" spans="1:16">
      <c r="A35" s="12"/>
      <c r="B35" s="25">
        <v>334.7</v>
      </c>
      <c r="C35" s="20" t="s">
        <v>40</v>
      </c>
      <c r="D35" s="47">
        <v>150038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150038</v>
      </c>
      <c r="O35" s="48">
        <f t="shared" si="1"/>
        <v>0.42395831567287751</v>
      </c>
      <c r="P35" s="9"/>
    </row>
    <row r="36" spans="1:16">
      <c r="A36" s="12"/>
      <c r="B36" s="25">
        <v>335.12</v>
      </c>
      <c r="C36" s="20" t="s">
        <v>173</v>
      </c>
      <c r="D36" s="47">
        <v>9255130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9255130</v>
      </c>
      <c r="O36" s="48">
        <f t="shared" si="1"/>
        <v>26.151970341736885</v>
      </c>
      <c r="P36" s="9"/>
    </row>
    <row r="37" spans="1:16">
      <c r="A37" s="12"/>
      <c r="B37" s="25">
        <v>335.13</v>
      </c>
      <c r="C37" s="20" t="s">
        <v>174</v>
      </c>
      <c r="D37" s="47">
        <v>60430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60430</v>
      </c>
      <c r="O37" s="48">
        <f t="shared" ref="O37:O68" si="8">(N37/O$132)</f>
        <v>0.17075541540217803</v>
      </c>
      <c r="P37" s="9"/>
    </row>
    <row r="38" spans="1:16">
      <c r="A38" s="12"/>
      <c r="B38" s="25">
        <v>335.14</v>
      </c>
      <c r="C38" s="20" t="s">
        <v>175</v>
      </c>
      <c r="D38" s="47">
        <v>171194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171194</v>
      </c>
      <c r="O38" s="48">
        <f t="shared" si="8"/>
        <v>0.48373825226477685</v>
      </c>
      <c r="P38" s="9"/>
    </row>
    <row r="39" spans="1:16">
      <c r="A39" s="12"/>
      <c r="B39" s="25">
        <v>335.15</v>
      </c>
      <c r="C39" s="20" t="s">
        <v>176</v>
      </c>
      <c r="D39" s="47">
        <v>106071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106071</v>
      </c>
      <c r="O39" s="48">
        <f t="shared" si="8"/>
        <v>0.29972195378329347</v>
      </c>
      <c r="P39" s="9"/>
    </row>
    <row r="40" spans="1:16">
      <c r="A40" s="12"/>
      <c r="B40" s="25">
        <v>335.16</v>
      </c>
      <c r="C40" s="20" t="s">
        <v>177</v>
      </c>
      <c r="D40" s="47">
        <v>446500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446500</v>
      </c>
      <c r="O40" s="48">
        <f t="shared" si="8"/>
        <v>1.2616629650351232</v>
      </c>
      <c r="P40" s="9"/>
    </row>
    <row r="41" spans="1:16">
      <c r="A41" s="12"/>
      <c r="B41" s="25">
        <v>335.17</v>
      </c>
      <c r="C41" s="20" t="s">
        <v>178</v>
      </c>
      <c r="D41" s="47">
        <v>88453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88453</v>
      </c>
      <c r="O41" s="48">
        <f t="shared" si="8"/>
        <v>0.2499392480319188</v>
      </c>
      <c r="P41" s="9"/>
    </row>
    <row r="42" spans="1:16">
      <c r="A42" s="12"/>
      <c r="B42" s="25">
        <v>335.18</v>
      </c>
      <c r="C42" s="20" t="s">
        <v>179</v>
      </c>
      <c r="D42" s="47">
        <v>22652641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22652641</v>
      </c>
      <c r="O42" s="48">
        <f t="shared" si="8"/>
        <v>64.008954557527872</v>
      </c>
      <c r="P42" s="9"/>
    </row>
    <row r="43" spans="1:16">
      <c r="A43" s="12"/>
      <c r="B43" s="25">
        <v>335.21</v>
      </c>
      <c r="C43" s="20" t="s">
        <v>48</v>
      </c>
      <c r="D43" s="47">
        <v>0</v>
      </c>
      <c r="E43" s="47">
        <v>75076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75076</v>
      </c>
      <c r="O43" s="48">
        <f t="shared" si="8"/>
        <v>0.21214022119367729</v>
      </c>
      <c r="P43" s="9"/>
    </row>
    <row r="44" spans="1:16">
      <c r="A44" s="12"/>
      <c r="B44" s="25">
        <v>335.49</v>
      </c>
      <c r="C44" s="20" t="s">
        <v>49</v>
      </c>
      <c r="D44" s="47">
        <v>0</v>
      </c>
      <c r="E44" s="47">
        <v>6902477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6902477</v>
      </c>
      <c r="O44" s="48">
        <f t="shared" si="8"/>
        <v>19.504142436521256</v>
      </c>
      <c r="P44" s="9"/>
    </row>
    <row r="45" spans="1:16">
      <c r="A45" s="12"/>
      <c r="B45" s="25">
        <v>335.5</v>
      </c>
      <c r="C45" s="20" t="s">
        <v>50</v>
      </c>
      <c r="D45" s="47">
        <v>0</v>
      </c>
      <c r="E45" s="47">
        <v>1579214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1579214</v>
      </c>
      <c r="O45" s="48">
        <f t="shared" si="8"/>
        <v>4.4623422568084585</v>
      </c>
      <c r="P45" s="9"/>
    </row>
    <row r="46" spans="1:16">
      <c r="A46" s="12"/>
      <c r="B46" s="25">
        <v>335.69</v>
      </c>
      <c r="C46" s="20" t="s">
        <v>51</v>
      </c>
      <c r="D46" s="47">
        <v>5465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5465</v>
      </c>
      <c r="O46" s="48">
        <f t="shared" si="8"/>
        <v>1.5442302584360466E-2</v>
      </c>
      <c r="P46" s="9"/>
    </row>
    <row r="47" spans="1:16">
      <c r="A47" s="12"/>
      <c r="B47" s="25">
        <v>335.7</v>
      </c>
      <c r="C47" s="20" t="s">
        <v>52</v>
      </c>
      <c r="D47" s="47">
        <v>10071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10071</v>
      </c>
      <c r="O47" s="48">
        <f t="shared" si="8"/>
        <v>2.8457352118406998E-2</v>
      </c>
      <c r="P47" s="9"/>
    </row>
    <row r="48" spans="1:16">
      <c r="A48" s="12"/>
      <c r="B48" s="25">
        <v>335.9</v>
      </c>
      <c r="C48" s="20" t="s">
        <v>249</v>
      </c>
      <c r="D48" s="47">
        <v>218441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218441</v>
      </c>
      <c r="O48" s="48">
        <f t="shared" si="8"/>
        <v>0.6172428213779112</v>
      </c>
      <c r="P48" s="9"/>
    </row>
    <row r="49" spans="1:16">
      <c r="A49" s="12"/>
      <c r="B49" s="25">
        <v>337.1</v>
      </c>
      <c r="C49" s="20" t="s">
        <v>224</v>
      </c>
      <c r="D49" s="47">
        <v>59295</v>
      </c>
      <c r="E49" s="47">
        <v>58963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6" si="9">SUM(D49:M49)</f>
        <v>118258</v>
      </c>
      <c r="O49" s="48">
        <f t="shared" si="8"/>
        <v>0.33415842983006405</v>
      </c>
      <c r="P49" s="9"/>
    </row>
    <row r="50" spans="1:16">
      <c r="A50" s="12"/>
      <c r="B50" s="25">
        <v>337.2</v>
      </c>
      <c r="C50" s="20" t="s">
        <v>54</v>
      </c>
      <c r="D50" s="47">
        <v>259448</v>
      </c>
      <c r="E50" s="47">
        <v>2728642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2988090</v>
      </c>
      <c r="O50" s="48">
        <f t="shared" si="8"/>
        <v>8.4433650373836535</v>
      </c>
      <c r="P50" s="9"/>
    </row>
    <row r="51" spans="1:16">
      <c r="A51" s="12"/>
      <c r="B51" s="25">
        <v>337.3</v>
      </c>
      <c r="C51" s="20" t="s">
        <v>55</v>
      </c>
      <c r="D51" s="47">
        <v>18227</v>
      </c>
      <c r="E51" s="47">
        <v>4361</v>
      </c>
      <c r="F51" s="47">
        <v>0</v>
      </c>
      <c r="G51" s="47">
        <v>0</v>
      </c>
      <c r="H51" s="47">
        <v>0</v>
      </c>
      <c r="I51" s="47">
        <v>494329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516917</v>
      </c>
      <c r="O51" s="48">
        <f t="shared" si="8"/>
        <v>1.4606383760292514</v>
      </c>
      <c r="P51" s="9"/>
    </row>
    <row r="52" spans="1:16">
      <c r="A52" s="12"/>
      <c r="B52" s="25">
        <v>337.6</v>
      </c>
      <c r="C52" s="20" t="s">
        <v>144</v>
      </c>
      <c r="D52" s="47">
        <v>4100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4100</v>
      </c>
      <c r="O52" s="48">
        <f t="shared" si="8"/>
        <v>1.1585259029437861E-2</v>
      </c>
      <c r="P52" s="9"/>
    </row>
    <row r="53" spans="1:16">
      <c r="A53" s="12"/>
      <c r="B53" s="25">
        <v>337.7</v>
      </c>
      <c r="C53" s="20" t="s">
        <v>58</v>
      </c>
      <c r="D53" s="47">
        <v>50000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50000</v>
      </c>
      <c r="O53" s="48">
        <f t="shared" si="8"/>
        <v>0.1412836467004617</v>
      </c>
      <c r="P53" s="9"/>
    </row>
    <row r="54" spans="1:16">
      <c r="A54" s="12"/>
      <c r="B54" s="25">
        <v>337.9</v>
      </c>
      <c r="C54" s="20" t="s">
        <v>258</v>
      </c>
      <c r="D54" s="47">
        <v>80773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80773</v>
      </c>
      <c r="O54" s="48">
        <f t="shared" si="8"/>
        <v>0.22823807989872788</v>
      </c>
      <c r="P54" s="9"/>
    </row>
    <row r="55" spans="1:16" ht="15.75">
      <c r="A55" s="29" t="s">
        <v>63</v>
      </c>
      <c r="B55" s="30"/>
      <c r="C55" s="31"/>
      <c r="D55" s="32">
        <f t="shared" ref="D55:M55" si="10">SUM(D56:D107)</f>
        <v>34828270</v>
      </c>
      <c r="E55" s="32">
        <f t="shared" si="10"/>
        <v>7712980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31482109</v>
      </c>
      <c r="J55" s="32">
        <f t="shared" si="10"/>
        <v>33344935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107368294</v>
      </c>
      <c r="O55" s="46">
        <f t="shared" si="8"/>
        <v>303.38768232654604</v>
      </c>
      <c r="P55" s="10"/>
    </row>
    <row r="56" spans="1:16">
      <c r="A56" s="12"/>
      <c r="B56" s="25">
        <v>341.1</v>
      </c>
      <c r="C56" s="20" t="s">
        <v>180</v>
      </c>
      <c r="D56" s="47">
        <v>1343034</v>
      </c>
      <c r="E56" s="47">
        <v>792032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2135066</v>
      </c>
      <c r="O56" s="48">
        <f t="shared" si="8"/>
        <v>6.0329982085233596</v>
      </c>
      <c r="P56" s="9"/>
    </row>
    <row r="57" spans="1:16">
      <c r="A57" s="12"/>
      <c r="B57" s="25">
        <v>341.16</v>
      </c>
      <c r="C57" s="20" t="s">
        <v>181</v>
      </c>
      <c r="D57" s="47">
        <v>445947</v>
      </c>
      <c r="E57" s="47">
        <v>174372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107" si="11">SUM(D57:M57)</f>
        <v>620319</v>
      </c>
      <c r="O57" s="48">
        <f t="shared" si="8"/>
        <v>1.7528186087516742</v>
      </c>
      <c r="P57" s="9"/>
    </row>
    <row r="58" spans="1:16">
      <c r="A58" s="12"/>
      <c r="B58" s="25">
        <v>341.2</v>
      </c>
      <c r="C58" s="20" t="s">
        <v>182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33344935</v>
      </c>
      <c r="K58" s="47">
        <v>0</v>
      </c>
      <c r="L58" s="47">
        <v>0</v>
      </c>
      <c r="M58" s="47">
        <v>0</v>
      </c>
      <c r="N58" s="47">
        <f t="shared" si="11"/>
        <v>33344935</v>
      </c>
      <c r="O58" s="48">
        <f t="shared" si="8"/>
        <v>94.221880315797208</v>
      </c>
      <c r="P58" s="9"/>
    </row>
    <row r="59" spans="1:16">
      <c r="A59" s="12"/>
      <c r="B59" s="25">
        <v>341.51</v>
      </c>
      <c r="C59" s="20" t="s">
        <v>183</v>
      </c>
      <c r="D59" s="47">
        <v>5457145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5457145</v>
      </c>
      <c r="O59" s="48">
        <f t="shared" si="8"/>
        <v>15.420106923463823</v>
      </c>
      <c r="P59" s="9"/>
    </row>
    <row r="60" spans="1:16">
      <c r="A60" s="12"/>
      <c r="B60" s="25">
        <v>341.53</v>
      </c>
      <c r="C60" s="20" t="s">
        <v>184</v>
      </c>
      <c r="D60" s="47">
        <v>304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304</v>
      </c>
      <c r="O60" s="48">
        <f t="shared" si="8"/>
        <v>8.590045719388072E-4</v>
      </c>
      <c r="P60" s="9"/>
    </row>
    <row r="61" spans="1:16">
      <c r="A61" s="12"/>
      <c r="B61" s="25">
        <v>341.55</v>
      </c>
      <c r="C61" s="20" t="s">
        <v>185</v>
      </c>
      <c r="D61" s="47">
        <v>6959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6959</v>
      </c>
      <c r="O61" s="48">
        <f t="shared" si="8"/>
        <v>1.9663857947770261E-2</v>
      </c>
      <c r="P61" s="9"/>
    </row>
    <row r="62" spans="1:16">
      <c r="A62" s="12"/>
      <c r="B62" s="25">
        <v>341.56</v>
      </c>
      <c r="C62" s="20" t="s">
        <v>186</v>
      </c>
      <c r="D62" s="47">
        <v>920421</v>
      </c>
      <c r="E62" s="47">
        <v>521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920942</v>
      </c>
      <c r="O62" s="48">
        <f t="shared" si="8"/>
        <v>2.6022808831923321</v>
      </c>
      <c r="P62" s="9"/>
    </row>
    <row r="63" spans="1:16">
      <c r="A63" s="12"/>
      <c r="B63" s="25">
        <v>341.9</v>
      </c>
      <c r="C63" s="20" t="s">
        <v>187</v>
      </c>
      <c r="D63" s="47">
        <v>1242766</v>
      </c>
      <c r="E63" s="47">
        <v>101912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1344678</v>
      </c>
      <c r="O63" s="48">
        <f t="shared" si="8"/>
        <v>3.7996202295576693</v>
      </c>
      <c r="P63" s="9"/>
    </row>
    <row r="64" spans="1:16">
      <c r="A64" s="12"/>
      <c r="B64" s="25">
        <v>342.1</v>
      </c>
      <c r="C64" s="20" t="s">
        <v>74</v>
      </c>
      <c r="D64" s="47">
        <v>0</v>
      </c>
      <c r="E64" s="47">
        <v>1594660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1594660</v>
      </c>
      <c r="O64" s="48">
        <f t="shared" si="8"/>
        <v>4.505987600947166</v>
      </c>
      <c r="P64" s="9"/>
    </row>
    <row r="65" spans="1:16">
      <c r="A65" s="12"/>
      <c r="B65" s="25">
        <v>342.2</v>
      </c>
      <c r="C65" s="20" t="s">
        <v>75</v>
      </c>
      <c r="D65" s="47">
        <v>0</v>
      </c>
      <c r="E65" s="47">
        <v>2238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2238</v>
      </c>
      <c r="O65" s="48">
        <f t="shared" si="8"/>
        <v>6.3238560263126666E-3</v>
      </c>
      <c r="P65" s="9"/>
    </row>
    <row r="66" spans="1:16">
      <c r="A66" s="12"/>
      <c r="B66" s="25">
        <v>342.3</v>
      </c>
      <c r="C66" s="20" t="s">
        <v>76</v>
      </c>
      <c r="D66" s="47">
        <v>1347932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1347932</v>
      </c>
      <c r="O66" s="48">
        <f t="shared" si="8"/>
        <v>3.8088149692849353</v>
      </c>
      <c r="P66" s="9"/>
    </row>
    <row r="67" spans="1:16">
      <c r="A67" s="12"/>
      <c r="B67" s="25">
        <v>342.4</v>
      </c>
      <c r="C67" s="20" t="s">
        <v>77</v>
      </c>
      <c r="D67" s="47">
        <v>0</v>
      </c>
      <c r="E67" s="47">
        <v>1316193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1316193</v>
      </c>
      <c r="O67" s="48">
        <f t="shared" si="8"/>
        <v>3.7191309360324163</v>
      </c>
      <c r="P67" s="9"/>
    </row>
    <row r="68" spans="1:16">
      <c r="A68" s="12"/>
      <c r="B68" s="25">
        <v>342.5</v>
      </c>
      <c r="C68" s="20" t="s">
        <v>78</v>
      </c>
      <c r="D68" s="47">
        <v>0</v>
      </c>
      <c r="E68" s="47">
        <v>6053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6053</v>
      </c>
      <c r="O68" s="48">
        <f t="shared" si="8"/>
        <v>1.7103798269557897E-2</v>
      </c>
      <c r="P68" s="9"/>
    </row>
    <row r="69" spans="1:16">
      <c r="A69" s="12"/>
      <c r="B69" s="25">
        <v>342.6</v>
      </c>
      <c r="C69" s="20" t="s">
        <v>79</v>
      </c>
      <c r="D69" s="47">
        <v>17630544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17630544</v>
      </c>
      <c r="O69" s="48">
        <f t="shared" ref="O69:O100" si="12">(N69/O$132)</f>
        <v>49.8181509926589</v>
      </c>
      <c r="P69" s="9"/>
    </row>
    <row r="70" spans="1:16">
      <c r="A70" s="12"/>
      <c r="B70" s="25">
        <v>342.9</v>
      </c>
      <c r="C70" s="20" t="s">
        <v>80</v>
      </c>
      <c r="D70" s="47">
        <v>352305</v>
      </c>
      <c r="E70" s="47">
        <v>670836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1023141</v>
      </c>
      <c r="O70" s="48">
        <f t="shared" si="12"/>
        <v>2.8910618313751422</v>
      </c>
      <c r="P70" s="9"/>
    </row>
    <row r="71" spans="1:16">
      <c r="A71" s="12"/>
      <c r="B71" s="25">
        <v>343.3</v>
      </c>
      <c r="C71" s="20" t="s">
        <v>81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12874537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12874537</v>
      </c>
      <c r="O71" s="48">
        <f t="shared" si="12"/>
        <v>36.379230738800445</v>
      </c>
      <c r="P71" s="9"/>
    </row>
    <row r="72" spans="1:16">
      <c r="A72" s="12"/>
      <c r="B72" s="25">
        <v>343.4</v>
      </c>
      <c r="C72" s="20" t="s">
        <v>82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3224148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3224148</v>
      </c>
      <c r="O72" s="48">
        <f t="shared" si="12"/>
        <v>9.1103877388400054</v>
      </c>
      <c r="P72" s="9"/>
    </row>
    <row r="73" spans="1:16">
      <c r="A73" s="12"/>
      <c r="B73" s="25">
        <v>343.5</v>
      </c>
      <c r="C73" s="20" t="s">
        <v>83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15377569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15377569</v>
      </c>
      <c r="O73" s="48">
        <f t="shared" si="12"/>
        <v>43.451980514159445</v>
      </c>
      <c r="P73" s="9"/>
    </row>
    <row r="74" spans="1:16">
      <c r="A74" s="12"/>
      <c r="B74" s="25">
        <v>343.6</v>
      </c>
      <c r="C74" s="20" t="s">
        <v>84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5855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5855</v>
      </c>
      <c r="O74" s="48">
        <f t="shared" si="12"/>
        <v>1.6544315028624065E-2</v>
      </c>
      <c r="P74" s="9"/>
    </row>
    <row r="75" spans="1:16">
      <c r="A75" s="12"/>
      <c r="B75" s="25">
        <v>343.9</v>
      </c>
      <c r="C75" s="20" t="s">
        <v>188</v>
      </c>
      <c r="D75" s="47">
        <v>0</v>
      </c>
      <c r="E75" s="47">
        <v>7052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7052</v>
      </c>
      <c r="O75" s="48">
        <f t="shared" si="12"/>
        <v>1.9926645530633121E-2</v>
      </c>
      <c r="P75" s="9"/>
    </row>
    <row r="76" spans="1:16">
      <c r="A76" s="12"/>
      <c r="B76" s="25">
        <v>344.1</v>
      </c>
      <c r="C76" s="20" t="s">
        <v>189</v>
      </c>
      <c r="D76" s="47">
        <v>0</v>
      </c>
      <c r="E76" s="47">
        <v>747276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747276</v>
      </c>
      <c r="O76" s="48">
        <f t="shared" si="12"/>
        <v>2.1115575674346845</v>
      </c>
      <c r="P76" s="9"/>
    </row>
    <row r="77" spans="1:16">
      <c r="A77" s="12"/>
      <c r="B77" s="25">
        <v>344.9</v>
      </c>
      <c r="C77" s="20" t="s">
        <v>190</v>
      </c>
      <c r="D77" s="47">
        <v>0</v>
      </c>
      <c r="E77" s="47">
        <v>355964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355964</v>
      </c>
      <c r="O77" s="48">
        <f t="shared" si="12"/>
        <v>1.005837840281663</v>
      </c>
      <c r="P77" s="9"/>
    </row>
    <row r="78" spans="1:16">
      <c r="A78" s="12"/>
      <c r="B78" s="25">
        <v>346.4</v>
      </c>
      <c r="C78" s="20" t="s">
        <v>88</v>
      </c>
      <c r="D78" s="47">
        <v>648891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648891</v>
      </c>
      <c r="O78" s="48">
        <f t="shared" si="12"/>
        <v>1.8335537358221861</v>
      </c>
      <c r="P78" s="9"/>
    </row>
    <row r="79" spans="1:16">
      <c r="A79" s="12"/>
      <c r="B79" s="25">
        <v>347.1</v>
      </c>
      <c r="C79" s="20" t="s">
        <v>89</v>
      </c>
      <c r="D79" s="47">
        <v>9589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9589</v>
      </c>
      <c r="O79" s="48">
        <f t="shared" si="12"/>
        <v>2.7095377764214546E-2</v>
      </c>
      <c r="P79" s="9"/>
    </row>
    <row r="80" spans="1:16">
      <c r="A80" s="12"/>
      <c r="B80" s="25">
        <v>347.2</v>
      </c>
      <c r="C80" s="20" t="s">
        <v>90</v>
      </c>
      <c r="D80" s="47">
        <v>0</v>
      </c>
      <c r="E80" s="47">
        <v>1413994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1413994</v>
      </c>
      <c r="O80" s="48">
        <f t="shared" si="12"/>
        <v>3.9954845746514533</v>
      </c>
      <c r="P80" s="9"/>
    </row>
    <row r="81" spans="1:16">
      <c r="A81" s="12"/>
      <c r="B81" s="25">
        <v>347.5</v>
      </c>
      <c r="C81" s="20" t="s">
        <v>91</v>
      </c>
      <c r="D81" s="47">
        <v>367027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367027</v>
      </c>
      <c r="O81" s="48">
        <f t="shared" si="12"/>
        <v>1.0370982599506073</v>
      </c>
      <c r="P81" s="9"/>
    </row>
    <row r="82" spans="1:16">
      <c r="A82" s="12"/>
      <c r="B82" s="25">
        <v>348.11</v>
      </c>
      <c r="C82" s="20" t="s">
        <v>191</v>
      </c>
      <c r="D82" s="47">
        <v>6530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6530</v>
      </c>
      <c r="O82" s="48">
        <f t="shared" si="12"/>
        <v>1.8451644259080299E-2</v>
      </c>
      <c r="P82" s="9"/>
    </row>
    <row r="83" spans="1:16">
      <c r="A83" s="12"/>
      <c r="B83" s="25">
        <v>348.12</v>
      </c>
      <c r="C83" s="20" t="s">
        <v>192</v>
      </c>
      <c r="D83" s="47">
        <v>80138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8" si="13">SUM(D83:M83)</f>
        <v>80138</v>
      </c>
      <c r="O83" s="48">
        <f t="shared" si="12"/>
        <v>0.22644377758563203</v>
      </c>
      <c r="P83" s="9"/>
    </row>
    <row r="84" spans="1:16">
      <c r="A84" s="12"/>
      <c r="B84" s="25">
        <v>348.13</v>
      </c>
      <c r="C84" s="20" t="s">
        <v>193</v>
      </c>
      <c r="D84" s="47">
        <v>150059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150059</v>
      </c>
      <c r="O84" s="48">
        <f t="shared" si="12"/>
        <v>0.42401765480449172</v>
      </c>
      <c r="P84" s="9"/>
    </row>
    <row r="85" spans="1:16">
      <c r="A85" s="12"/>
      <c r="B85" s="25">
        <v>348.21</v>
      </c>
      <c r="C85" s="20" t="s">
        <v>254</v>
      </c>
      <c r="D85" s="47">
        <v>929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929</v>
      </c>
      <c r="O85" s="48">
        <f t="shared" si="12"/>
        <v>2.6250501556945786E-3</v>
      </c>
      <c r="P85" s="9"/>
    </row>
    <row r="86" spans="1:16">
      <c r="A86" s="12"/>
      <c r="B86" s="25">
        <v>348.22</v>
      </c>
      <c r="C86" s="20" t="s">
        <v>194</v>
      </c>
      <c r="D86" s="47">
        <v>78964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78964</v>
      </c>
      <c r="O86" s="48">
        <f t="shared" si="12"/>
        <v>0.22312643756110517</v>
      </c>
      <c r="P86" s="9"/>
    </row>
    <row r="87" spans="1:16">
      <c r="A87" s="12"/>
      <c r="B87" s="25">
        <v>348.23</v>
      </c>
      <c r="C87" s="20" t="s">
        <v>195</v>
      </c>
      <c r="D87" s="47">
        <v>247570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247570</v>
      </c>
      <c r="O87" s="48">
        <f t="shared" si="12"/>
        <v>0.69955184827266614</v>
      </c>
      <c r="P87" s="9"/>
    </row>
    <row r="88" spans="1:16">
      <c r="A88" s="12"/>
      <c r="B88" s="25">
        <v>348.31</v>
      </c>
      <c r="C88" s="20" t="s">
        <v>196</v>
      </c>
      <c r="D88" s="47">
        <v>1379827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1379827</v>
      </c>
      <c r="O88" s="48">
        <f t="shared" si="12"/>
        <v>3.8989398075151596</v>
      </c>
      <c r="P88" s="9"/>
    </row>
    <row r="89" spans="1:16">
      <c r="A89" s="12"/>
      <c r="B89" s="25">
        <v>348.32</v>
      </c>
      <c r="C89" s="20" t="s">
        <v>197</v>
      </c>
      <c r="D89" s="47">
        <v>23504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23504</v>
      </c>
      <c r="O89" s="48">
        <f t="shared" si="12"/>
        <v>6.6414616640953036E-2</v>
      </c>
      <c r="P89" s="9"/>
    </row>
    <row r="90" spans="1:16">
      <c r="A90" s="12"/>
      <c r="B90" s="25">
        <v>348.41</v>
      </c>
      <c r="C90" s="20" t="s">
        <v>198</v>
      </c>
      <c r="D90" s="47">
        <v>839614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839614</v>
      </c>
      <c r="O90" s="48">
        <f t="shared" si="12"/>
        <v>2.3724745548152293</v>
      </c>
      <c r="P90" s="9"/>
    </row>
    <row r="91" spans="1:16">
      <c r="A91" s="12"/>
      <c r="B91" s="25">
        <v>348.42</v>
      </c>
      <c r="C91" s="20" t="s">
        <v>199</v>
      </c>
      <c r="D91" s="47">
        <v>368610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368610</v>
      </c>
      <c r="O91" s="48">
        <f t="shared" si="12"/>
        <v>1.0415713002051439</v>
      </c>
      <c r="P91" s="9"/>
    </row>
    <row r="92" spans="1:16">
      <c r="A92" s="12"/>
      <c r="B92" s="25">
        <v>348.48</v>
      </c>
      <c r="C92" s="20" t="s">
        <v>200</v>
      </c>
      <c r="D92" s="47">
        <v>27947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27947</v>
      </c>
      <c r="O92" s="48">
        <f t="shared" si="12"/>
        <v>7.8969081486756076E-2</v>
      </c>
      <c r="P92" s="9"/>
    </row>
    <row r="93" spans="1:16">
      <c r="A93" s="12"/>
      <c r="B93" s="25">
        <v>348.52</v>
      </c>
      <c r="C93" s="20" t="s">
        <v>201</v>
      </c>
      <c r="D93" s="47">
        <v>177918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177918</v>
      </c>
      <c r="O93" s="48">
        <f t="shared" si="12"/>
        <v>0.50273807707305496</v>
      </c>
      <c r="P93" s="9"/>
    </row>
    <row r="94" spans="1:16">
      <c r="A94" s="12"/>
      <c r="B94" s="25">
        <v>348.53</v>
      </c>
      <c r="C94" s="20" t="s">
        <v>202</v>
      </c>
      <c r="D94" s="47">
        <v>501037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501037</v>
      </c>
      <c r="O94" s="48">
        <f t="shared" si="12"/>
        <v>1.4157666898371848</v>
      </c>
      <c r="P94" s="9"/>
    </row>
    <row r="95" spans="1:16">
      <c r="A95" s="12"/>
      <c r="B95" s="25">
        <v>348.61</v>
      </c>
      <c r="C95" s="20" t="s">
        <v>250</v>
      </c>
      <c r="D95" s="47">
        <v>5640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5640</v>
      </c>
      <c r="O95" s="48">
        <f t="shared" si="12"/>
        <v>1.5936795347812081E-2</v>
      </c>
      <c r="P95" s="9"/>
    </row>
    <row r="96" spans="1:16">
      <c r="A96" s="12"/>
      <c r="B96" s="25">
        <v>348.62</v>
      </c>
      <c r="C96" s="20" t="s">
        <v>203</v>
      </c>
      <c r="D96" s="47">
        <v>4015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4015</v>
      </c>
      <c r="O96" s="48">
        <f t="shared" si="12"/>
        <v>1.1345076830047075E-2</v>
      </c>
      <c r="P96" s="9"/>
    </row>
    <row r="97" spans="1:16">
      <c r="A97" s="12"/>
      <c r="B97" s="25">
        <v>348.71</v>
      </c>
      <c r="C97" s="20" t="s">
        <v>204</v>
      </c>
      <c r="D97" s="47">
        <v>333217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333217</v>
      </c>
      <c r="O97" s="48">
        <f t="shared" si="12"/>
        <v>0.94156225805175497</v>
      </c>
      <c r="P97" s="9"/>
    </row>
    <row r="98" spans="1:16">
      <c r="A98" s="12"/>
      <c r="B98" s="25">
        <v>348.72</v>
      </c>
      <c r="C98" s="20" t="s">
        <v>205</v>
      </c>
      <c r="D98" s="47">
        <v>32870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32870</v>
      </c>
      <c r="O98" s="48">
        <f t="shared" si="12"/>
        <v>9.2879869340883534E-2</v>
      </c>
      <c r="P98" s="9"/>
    </row>
    <row r="99" spans="1:16">
      <c r="A99" s="12"/>
      <c r="B99" s="25">
        <v>348.92099999999999</v>
      </c>
      <c r="C99" s="20" t="s">
        <v>206</v>
      </c>
      <c r="D99" s="47">
        <v>0</v>
      </c>
      <c r="E99" s="47">
        <v>73755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73755</v>
      </c>
      <c r="O99" s="48">
        <f t="shared" si="12"/>
        <v>0.20840750724785106</v>
      </c>
      <c r="P99" s="9"/>
    </row>
    <row r="100" spans="1:16">
      <c r="A100" s="12"/>
      <c r="B100" s="25">
        <v>348.92200000000003</v>
      </c>
      <c r="C100" s="20" t="s">
        <v>207</v>
      </c>
      <c r="D100" s="47">
        <v>0</v>
      </c>
      <c r="E100" s="47">
        <v>73755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73755</v>
      </c>
      <c r="O100" s="48">
        <f t="shared" si="12"/>
        <v>0.20840750724785106</v>
      </c>
      <c r="P100" s="9"/>
    </row>
    <row r="101" spans="1:16">
      <c r="A101" s="12"/>
      <c r="B101" s="25">
        <v>348.923</v>
      </c>
      <c r="C101" s="20" t="s">
        <v>208</v>
      </c>
      <c r="D101" s="47">
        <v>0</v>
      </c>
      <c r="E101" s="47">
        <v>73755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73755</v>
      </c>
      <c r="O101" s="48">
        <f t="shared" ref="O101:O130" si="14">(N101/O$132)</f>
        <v>0.20840750724785106</v>
      </c>
      <c r="P101" s="9"/>
    </row>
    <row r="102" spans="1:16">
      <c r="A102" s="12"/>
      <c r="B102" s="25">
        <v>348.92399999999998</v>
      </c>
      <c r="C102" s="20" t="s">
        <v>209</v>
      </c>
      <c r="D102" s="47">
        <v>0</v>
      </c>
      <c r="E102" s="47">
        <v>73755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73755</v>
      </c>
      <c r="O102" s="48">
        <f t="shared" si="14"/>
        <v>0.20840750724785106</v>
      </c>
      <c r="P102" s="9"/>
    </row>
    <row r="103" spans="1:16">
      <c r="A103" s="12"/>
      <c r="B103" s="25">
        <v>348.93</v>
      </c>
      <c r="C103" s="20" t="s">
        <v>210</v>
      </c>
      <c r="D103" s="47">
        <v>517949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517949</v>
      </c>
      <c r="O103" s="48">
        <f t="shared" si="14"/>
        <v>1.4635544704971488</v>
      </c>
      <c r="P103" s="9"/>
    </row>
    <row r="104" spans="1:16">
      <c r="A104" s="12"/>
      <c r="B104" s="25">
        <v>348.93200000000002</v>
      </c>
      <c r="C104" s="20" t="s">
        <v>211</v>
      </c>
      <c r="D104" s="47">
        <v>36111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36111</v>
      </c>
      <c r="O104" s="48">
        <f t="shared" si="14"/>
        <v>0.10203787532000747</v>
      </c>
      <c r="P104" s="9"/>
    </row>
    <row r="105" spans="1:16">
      <c r="A105" s="12"/>
      <c r="B105" s="25">
        <v>348.93299999999999</v>
      </c>
      <c r="C105" s="20" t="s">
        <v>226</v>
      </c>
      <c r="D105" s="47">
        <v>4725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4725</v>
      </c>
      <c r="O105" s="48">
        <f t="shared" si="14"/>
        <v>1.3351304613193633E-2</v>
      </c>
      <c r="P105" s="9"/>
    </row>
    <row r="106" spans="1:16">
      <c r="A106" s="12"/>
      <c r="B106" s="25">
        <v>348.99</v>
      </c>
      <c r="C106" s="20" t="s">
        <v>212</v>
      </c>
      <c r="D106" s="47">
        <v>238232</v>
      </c>
      <c r="E106" s="47">
        <v>194896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433128</v>
      </c>
      <c r="O106" s="48">
        <f t="shared" si="14"/>
        <v>1.2238780665615516</v>
      </c>
      <c r="P106" s="9"/>
    </row>
    <row r="107" spans="1:16">
      <c r="A107" s="12"/>
      <c r="B107" s="25">
        <v>349</v>
      </c>
      <c r="C107" s="20" t="s">
        <v>1</v>
      </c>
      <c r="D107" s="47">
        <v>0</v>
      </c>
      <c r="E107" s="47">
        <v>39961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39961</v>
      </c>
      <c r="O107" s="48">
        <f t="shared" si="14"/>
        <v>0.11291671611594301</v>
      </c>
      <c r="P107" s="9"/>
    </row>
    <row r="108" spans="1:16" ht="15.75">
      <c r="A108" s="29" t="s">
        <v>64</v>
      </c>
      <c r="B108" s="30"/>
      <c r="C108" s="31"/>
      <c r="D108" s="32">
        <f t="shared" ref="D108:M108" si="15">SUM(D109:D116)</f>
        <v>2369862</v>
      </c>
      <c r="E108" s="32">
        <f t="shared" si="15"/>
        <v>529298</v>
      </c>
      <c r="F108" s="32">
        <f t="shared" si="15"/>
        <v>0</v>
      </c>
      <c r="G108" s="32">
        <f t="shared" si="15"/>
        <v>0</v>
      </c>
      <c r="H108" s="32">
        <f t="shared" si="15"/>
        <v>0</v>
      </c>
      <c r="I108" s="32">
        <f t="shared" si="15"/>
        <v>0</v>
      </c>
      <c r="J108" s="32">
        <f t="shared" si="15"/>
        <v>0</v>
      </c>
      <c r="K108" s="32">
        <f t="shared" si="15"/>
        <v>0</v>
      </c>
      <c r="L108" s="32">
        <f t="shared" si="15"/>
        <v>0</v>
      </c>
      <c r="M108" s="32">
        <f t="shared" si="15"/>
        <v>0</v>
      </c>
      <c r="N108" s="32">
        <f>SUM(D108:M108)</f>
        <v>2899160</v>
      </c>
      <c r="O108" s="46">
        <f t="shared" si="14"/>
        <v>8.1920779433622108</v>
      </c>
      <c r="P108" s="10"/>
    </row>
    <row r="109" spans="1:16">
      <c r="A109" s="13"/>
      <c r="B109" s="40">
        <v>351.1</v>
      </c>
      <c r="C109" s="21" t="s">
        <v>113</v>
      </c>
      <c r="D109" s="47">
        <v>488757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488757</v>
      </c>
      <c r="O109" s="48">
        <f t="shared" si="14"/>
        <v>1.3810674262075513</v>
      </c>
      <c r="P109" s="9"/>
    </row>
    <row r="110" spans="1:16">
      <c r="A110" s="13"/>
      <c r="B110" s="40">
        <v>351.2</v>
      </c>
      <c r="C110" s="21" t="s">
        <v>114</v>
      </c>
      <c r="D110" s="47">
        <v>657559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6" si="16">SUM(D110:M110)</f>
        <v>657559</v>
      </c>
      <c r="O110" s="48">
        <f t="shared" si="14"/>
        <v>1.8580466688141781</v>
      </c>
      <c r="P110" s="9"/>
    </row>
    <row r="111" spans="1:16">
      <c r="A111" s="13"/>
      <c r="B111" s="40">
        <v>351.5</v>
      </c>
      <c r="C111" s="21" t="s">
        <v>115</v>
      </c>
      <c r="D111" s="47">
        <v>997798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997798</v>
      </c>
      <c r="O111" s="48">
        <f t="shared" si="14"/>
        <v>2.819450802208546</v>
      </c>
      <c r="P111" s="9"/>
    </row>
    <row r="112" spans="1:16">
      <c r="A112" s="13"/>
      <c r="B112" s="40">
        <v>351.7</v>
      </c>
      <c r="C112" s="21" t="s">
        <v>213</v>
      </c>
      <c r="D112" s="47">
        <v>0</v>
      </c>
      <c r="E112" s="47">
        <v>77235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77235</v>
      </c>
      <c r="O112" s="48">
        <f t="shared" si="14"/>
        <v>0.21824084905820321</v>
      </c>
      <c r="P112" s="9"/>
    </row>
    <row r="113" spans="1:16">
      <c r="A113" s="13"/>
      <c r="B113" s="40">
        <v>352</v>
      </c>
      <c r="C113" s="21" t="s">
        <v>116</v>
      </c>
      <c r="D113" s="47">
        <v>72327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72327</v>
      </c>
      <c r="O113" s="48">
        <f t="shared" si="14"/>
        <v>0.2043724462980859</v>
      </c>
      <c r="P113" s="9"/>
    </row>
    <row r="114" spans="1:16">
      <c r="A114" s="13"/>
      <c r="B114" s="40">
        <v>354</v>
      </c>
      <c r="C114" s="21" t="s">
        <v>117</v>
      </c>
      <c r="D114" s="47">
        <v>153421</v>
      </c>
      <c r="E114" s="47">
        <v>9965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163386</v>
      </c>
      <c r="O114" s="48">
        <f t="shared" si="14"/>
        <v>0.46167539799603274</v>
      </c>
      <c r="P114" s="9"/>
    </row>
    <row r="115" spans="1:16">
      <c r="A115" s="13"/>
      <c r="B115" s="40">
        <v>358.2</v>
      </c>
      <c r="C115" s="21" t="s">
        <v>215</v>
      </c>
      <c r="D115" s="47">
        <v>0</v>
      </c>
      <c r="E115" s="47">
        <v>87808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87808</v>
      </c>
      <c r="O115" s="48">
        <f t="shared" si="14"/>
        <v>0.24811668898948286</v>
      </c>
      <c r="P115" s="9"/>
    </row>
    <row r="116" spans="1:16">
      <c r="A116" s="13"/>
      <c r="B116" s="40">
        <v>359</v>
      </c>
      <c r="C116" s="21" t="s">
        <v>118</v>
      </c>
      <c r="D116" s="47">
        <v>0</v>
      </c>
      <c r="E116" s="47">
        <v>354290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354290</v>
      </c>
      <c r="O116" s="48">
        <f t="shared" si="14"/>
        <v>1.0011076637901317</v>
      </c>
      <c r="P116" s="9"/>
    </row>
    <row r="117" spans="1:16" ht="15.75">
      <c r="A117" s="29" t="s">
        <v>5</v>
      </c>
      <c r="B117" s="30"/>
      <c r="C117" s="31"/>
      <c r="D117" s="32">
        <f t="shared" ref="D117:M117" si="17">SUM(D118:D125)</f>
        <v>4955359</v>
      </c>
      <c r="E117" s="32">
        <f t="shared" si="17"/>
        <v>3483367</v>
      </c>
      <c r="F117" s="32">
        <f t="shared" si="17"/>
        <v>85010</v>
      </c>
      <c r="G117" s="32">
        <f t="shared" si="17"/>
        <v>623204</v>
      </c>
      <c r="H117" s="32">
        <f t="shared" si="17"/>
        <v>0</v>
      </c>
      <c r="I117" s="32">
        <f t="shared" si="17"/>
        <v>2426821</v>
      </c>
      <c r="J117" s="32">
        <f t="shared" si="17"/>
        <v>387678</v>
      </c>
      <c r="K117" s="32">
        <f t="shared" si="17"/>
        <v>0</v>
      </c>
      <c r="L117" s="32">
        <f t="shared" si="17"/>
        <v>0</v>
      </c>
      <c r="M117" s="32">
        <f t="shared" si="17"/>
        <v>1304</v>
      </c>
      <c r="N117" s="32">
        <f>SUM(D117:M117)</f>
        <v>11962743</v>
      </c>
      <c r="O117" s="46">
        <f t="shared" si="14"/>
        <v>33.802799111608429</v>
      </c>
      <c r="P117" s="10"/>
    </row>
    <row r="118" spans="1:16">
      <c r="A118" s="12"/>
      <c r="B118" s="25">
        <v>361.1</v>
      </c>
      <c r="C118" s="20" t="s">
        <v>120</v>
      </c>
      <c r="D118" s="47">
        <v>915568</v>
      </c>
      <c r="E118" s="47">
        <v>2378284</v>
      </c>
      <c r="F118" s="47">
        <v>85010</v>
      </c>
      <c r="G118" s="47">
        <v>623204</v>
      </c>
      <c r="H118" s="47">
        <v>0</v>
      </c>
      <c r="I118" s="47">
        <v>1437002</v>
      </c>
      <c r="J118" s="47">
        <v>255063</v>
      </c>
      <c r="K118" s="47">
        <v>0</v>
      </c>
      <c r="L118" s="47">
        <v>0</v>
      </c>
      <c r="M118" s="47">
        <v>1304</v>
      </c>
      <c r="N118" s="47">
        <f>SUM(D118:M118)</f>
        <v>5695435</v>
      </c>
      <c r="O118" s="48">
        <f t="shared" si="14"/>
        <v>16.093436526908885</v>
      </c>
      <c r="P118" s="9"/>
    </row>
    <row r="119" spans="1:16">
      <c r="A119" s="12"/>
      <c r="B119" s="25">
        <v>361.3</v>
      </c>
      <c r="C119" s="20" t="s">
        <v>121</v>
      </c>
      <c r="D119" s="47">
        <v>-188439</v>
      </c>
      <c r="E119" s="47">
        <v>-382901</v>
      </c>
      <c r="F119" s="47">
        <v>0</v>
      </c>
      <c r="G119" s="47">
        <v>0</v>
      </c>
      <c r="H119" s="47">
        <v>0</v>
      </c>
      <c r="I119" s="47">
        <v>-806440</v>
      </c>
      <c r="J119" s="47">
        <v>-178402</v>
      </c>
      <c r="K119" s="47">
        <v>0</v>
      </c>
      <c r="L119" s="47">
        <v>0</v>
      </c>
      <c r="M119" s="47">
        <v>0</v>
      </c>
      <c r="N119" s="47">
        <f t="shared" ref="N119:N125" si="18">SUM(D119:M119)</f>
        <v>-1556182</v>
      </c>
      <c r="O119" s="48">
        <f t="shared" si="14"/>
        <v>-4.3972613577923578</v>
      </c>
      <c r="P119" s="9"/>
    </row>
    <row r="120" spans="1:16">
      <c r="A120" s="12"/>
      <c r="B120" s="25">
        <v>362</v>
      </c>
      <c r="C120" s="20" t="s">
        <v>122</v>
      </c>
      <c r="D120" s="47">
        <v>235282</v>
      </c>
      <c r="E120" s="47">
        <v>59655</v>
      </c>
      <c r="F120" s="47">
        <v>0</v>
      </c>
      <c r="G120" s="47">
        <v>0</v>
      </c>
      <c r="H120" s="47">
        <v>0</v>
      </c>
      <c r="I120" s="47">
        <v>218819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513756</v>
      </c>
      <c r="O120" s="48">
        <f t="shared" si="14"/>
        <v>1.4517064238848483</v>
      </c>
      <c r="P120" s="9"/>
    </row>
    <row r="121" spans="1:16">
      <c r="A121" s="12"/>
      <c r="B121" s="25">
        <v>364</v>
      </c>
      <c r="C121" s="20" t="s">
        <v>216</v>
      </c>
      <c r="D121" s="47">
        <v>102593</v>
      </c>
      <c r="E121" s="47">
        <v>224733</v>
      </c>
      <c r="F121" s="47">
        <v>0</v>
      </c>
      <c r="G121" s="47">
        <v>0</v>
      </c>
      <c r="H121" s="47">
        <v>0</v>
      </c>
      <c r="I121" s="47">
        <v>87143</v>
      </c>
      <c r="J121" s="47">
        <v>217883</v>
      </c>
      <c r="K121" s="47">
        <v>0</v>
      </c>
      <c r="L121" s="47">
        <v>0</v>
      </c>
      <c r="M121" s="47">
        <v>0</v>
      </c>
      <c r="N121" s="47">
        <f t="shared" si="18"/>
        <v>632352</v>
      </c>
      <c r="O121" s="48">
        <f t="shared" si="14"/>
        <v>1.7868199311666073</v>
      </c>
      <c r="P121" s="9"/>
    </row>
    <row r="122" spans="1:16">
      <c r="A122" s="12"/>
      <c r="B122" s="25">
        <v>365</v>
      </c>
      <c r="C122" s="20" t="s">
        <v>217</v>
      </c>
      <c r="D122" s="47">
        <v>11691</v>
      </c>
      <c r="E122" s="47">
        <v>4292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15983</v>
      </c>
      <c r="O122" s="48">
        <f t="shared" si="14"/>
        <v>4.516273050426959E-2</v>
      </c>
      <c r="P122" s="9"/>
    </row>
    <row r="123" spans="1:16">
      <c r="A123" s="12"/>
      <c r="B123" s="25">
        <v>366</v>
      </c>
      <c r="C123" s="20" t="s">
        <v>125</v>
      </c>
      <c r="D123" s="47">
        <v>46191</v>
      </c>
      <c r="E123" s="47">
        <v>91614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137805</v>
      </c>
      <c r="O123" s="48">
        <f t="shared" si="14"/>
        <v>0.38939185867114251</v>
      </c>
      <c r="P123" s="9"/>
    </row>
    <row r="124" spans="1:16">
      <c r="A124" s="12"/>
      <c r="B124" s="25">
        <v>369.3</v>
      </c>
      <c r="C124" s="20" t="s">
        <v>154</v>
      </c>
      <c r="D124" s="47">
        <v>991</v>
      </c>
      <c r="E124" s="47">
        <v>360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1351</v>
      </c>
      <c r="O124" s="48">
        <f t="shared" si="14"/>
        <v>3.8174841338464755E-3</v>
      </c>
      <c r="P124" s="9"/>
    </row>
    <row r="125" spans="1:16">
      <c r="A125" s="12"/>
      <c r="B125" s="25">
        <v>369.9</v>
      </c>
      <c r="C125" s="20" t="s">
        <v>126</v>
      </c>
      <c r="D125" s="47">
        <v>3831482</v>
      </c>
      <c r="E125" s="47">
        <v>1107330</v>
      </c>
      <c r="F125" s="47">
        <v>0</v>
      </c>
      <c r="G125" s="47">
        <v>0</v>
      </c>
      <c r="H125" s="47">
        <v>0</v>
      </c>
      <c r="I125" s="47">
        <v>1490297</v>
      </c>
      <c r="J125" s="47">
        <v>93134</v>
      </c>
      <c r="K125" s="47">
        <v>0</v>
      </c>
      <c r="L125" s="47">
        <v>0</v>
      </c>
      <c r="M125" s="47">
        <v>0</v>
      </c>
      <c r="N125" s="47">
        <f t="shared" si="18"/>
        <v>6522243</v>
      </c>
      <c r="O125" s="48">
        <f t="shared" si="14"/>
        <v>18.429725514131189</v>
      </c>
      <c r="P125" s="9"/>
    </row>
    <row r="126" spans="1:16" ht="15.75">
      <c r="A126" s="29" t="s">
        <v>65</v>
      </c>
      <c r="B126" s="30"/>
      <c r="C126" s="31"/>
      <c r="D126" s="32">
        <f t="shared" ref="D126:M126" si="19">SUM(D127:D129)</f>
        <v>52112715</v>
      </c>
      <c r="E126" s="32">
        <f t="shared" si="19"/>
        <v>3966744</v>
      </c>
      <c r="F126" s="32">
        <f t="shared" si="19"/>
        <v>91215</v>
      </c>
      <c r="G126" s="32">
        <f t="shared" si="19"/>
        <v>0</v>
      </c>
      <c r="H126" s="32">
        <f t="shared" si="19"/>
        <v>0</v>
      </c>
      <c r="I126" s="32">
        <f t="shared" si="19"/>
        <v>361909</v>
      </c>
      <c r="J126" s="32">
        <f t="shared" si="19"/>
        <v>5601</v>
      </c>
      <c r="K126" s="32">
        <f t="shared" si="19"/>
        <v>0</v>
      </c>
      <c r="L126" s="32">
        <f t="shared" si="19"/>
        <v>0</v>
      </c>
      <c r="M126" s="32">
        <f t="shared" si="19"/>
        <v>0</v>
      </c>
      <c r="N126" s="32">
        <f>SUM(D126:M126)</f>
        <v>56538184</v>
      </c>
      <c r="O126" s="46">
        <f t="shared" si="14"/>
        <v>159.75841626683393</v>
      </c>
      <c r="P126" s="9"/>
    </row>
    <row r="127" spans="1:16">
      <c r="A127" s="12"/>
      <c r="B127" s="25">
        <v>381</v>
      </c>
      <c r="C127" s="20" t="s">
        <v>127</v>
      </c>
      <c r="D127" s="47">
        <v>51471176</v>
      </c>
      <c r="E127" s="47">
        <v>3966744</v>
      </c>
      <c r="F127" s="47">
        <v>91215</v>
      </c>
      <c r="G127" s="47">
        <v>0</v>
      </c>
      <c r="H127" s="47">
        <v>0</v>
      </c>
      <c r="I127" s="47">
        <v>352513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55881648</v>
      </c>
      <c r="O127" s="48">
        <f t="shared" si="14"/>
        <v>157.90326026143126</v>
      </c>
      <c r="P127" s="9"/>
    </row>
    <row r="128" spans="1:16">
      <c r="A128" s="12"/>
      <c r="B128" s="25">
        <v>383</v>
      </c>
      <c r="C128" s="20" t="s">
        <v>165</v>
      </c>
      <c r="D128" s="47">
        <v>641539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641539</v>
      </c>
      <c r="O128" s="48">
        <f t="shared" si="14"/>
        <v>1.8127793884113501</v>
      </c>
      <c r="P128" s="9"/>
    </row>
    <row r="129" spans="1:119" ht="15.75" thickBot="1">
      <c r="A129" s="12"/>
      <c r="B129" s="25">
        <v>389.4</v>
      </c>
      <c r="C129" s="20" t="s">
        <v>218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9396</v>
      </c>
      <c r="J129" s="47">
        <v>5601</v>
      </c>
      <c r="K129" s="47">
        <v>0</v>
      </c>
      <c r="L129" s="47">
        <v>0</v>
      </c>
      <c r="M129" s="47">
        <v>0</v>
      </c>
      <c r="N129" s="47">
        <f>SUM(D129:M129)</f>
        <v>14997</v>
      </c>
      <c r="O129" s="48">
        <f t="shared" si="14"/>
        <v>4.2376616991336484E-2</v>
      </c>
      <c r="P129" s="9"/>
    </row>
    <row r="130" spans="1:119" ht="16.5" thickBot="1">
      <c r="A130" s="14" t="s">
        <v>96</v>
      </c>
      <c r="B130" s="23"/>
      <c r="C130" s="22"/>
      <c r="D130" s="15">
        <f t="shared" ref="D130:M130" si="20">SUM(D5,D14,D23,D55,D108,D117,D126)</f>
        <v>186457350</v>
      </c>
      <c r="E130" s="15">
        <f t="shared" si="20"/>
        <v>156694082</v>
      </c>
      <c r="F130" s="15">
        <f t="shared" si="20"/>
        <v>7956577</v>
      </c>
      <c r="G130" s="15">
        <f t="shared" si="20"/>
        <v>40214403</v>
      </c>
      <c r="H130" s="15">
        <f t="shared" si="20"/>
        <v>0</v>
      </c>
      <c r="I130" s="15">
        <f t="shared" si="20"/>
        <v>47115522</v>
      </c>
      <c r="J130" s="15">
        <f t="shared" si="20"/>
        <v>33738214</v>
      </c>
      <c r="K130" s="15">
        <f t="shared" si="20"/>
        <v>0</v>
      </c>
      <c r="L130" s="15">
        <f t="shared" si="20"/>
        <v>0</v>
      </c>
      <c r="M130" s="15">
        <f t="shared" si="20"/>
        <v>1304</v>
      </c>
      <c r="N130" s="15">
        <f>SUM(D130:M130)</f>
        <v>472177452</v>
      </c>
      <c r="O130" s="38">
        <f t="shared" si="14"/>
        <v>1334.2190461658445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49" t="s">
        <v>259</v>
      </c>
      <c r="M132" s="49"/>
      <c r="N132" s="49"/>
      <c r="O132" s="44">
        <v>353898</v>
      </c>
    </row>
    <row r="133" spans="1:119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2"/>
    </row>
    <row r="134" spans="1:119" ht="15.75" customHeight="1" thickBot="1">
      <c r="A134" s="53" t="s">
        <v>156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50762973</v>
      </c>
      <c r="E5" s="27">
        <f t="shared" si="0"/>
        <v>74619916</v>
      </c>
      <c r="F5" s="27">
        <f t="shared" si="0"/>
        <v>4595491</v>
      </c>
      <c r="G5" s="27">
        <f t="shared" si="0"/>
        <v>25710753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155689133</v>
      </c>
      <c r="O5" s="33">
        <f t="shared" ref="O5:O36" si="1">(N5/O$133)</f>
        <v>445.75964233666508</v>
      </c>
      <c r="P5" s="6"/>
    </row>
    <row r="6" spans="1:133">
      <c r="A6" s="12"/>
      <c r="B6" s="25">
        <v>311</v>
      </c>
      <c r="C6" s="20" t="s">
        <v>3</v>
      </c>
      <c r="D6" s="47">
        <v>48290214</v>
      </c>
      <c r="E6" s="47">
        <v>56891749</v>
      </c>
      <c r="F6" s="47">
        <v>758012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105939975</v>
      </c>
      <c r="O6" s="48">
        <f t="shared" si="1"/>
        <v>303.32088345019713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2800048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2800048</v>
      </c>
      <c r="O7" s="48">
        <f t="shared" si="1"/>
        <v>8.0169268782908212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2197335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2197335</v>
      </c>
      <c r="O8" s="48">
        <f t="shared" si="1"/>
        <v>6.2912757288836332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9814804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9814804</v>
      </c>
      <c r="O9" s="48">
        <f t="shared" si="1"/>
        <v>28.101148977716189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2633660</v>
      </c>
      <c r="F10" s="47">
        <v>3837479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6471139</v>
      </c>
      <c r="O10" s="48">
        <f t="shared" si="1"/>
        <v>18.527771017588265</v>
      </c>
      <c r="P10" s="9"/>
    </row>
    <row r="11" spans="1:133">
      <c r="A11" s="12"/>
      <c r="B11" s="25">
        <v>312.60000000000002</v>
      </c>
      <c r="C11" s="20" t="s">
        <v>253</v>
      </c>
      <c r="D11" s="47">
        <v>0</v>
      </c>
      <c r="E11" s="47">
        <v>0</v>
      </c>
      <c r="F11" s="47">
        <v>0</v>
      </c>
      <c r="G11" s="47">
        <v>25710753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25710753</v>
      </c>
      <c r="O11" s="48">
        <f t="shared" si="1"/>
        <v>73.613461907366002</v>
      </c>
      <c r="P11" s="9"/>
    </row>
    <row r="12" spans="1:133">
      <c r="A12" s="12"/>
      <c r="B12" s="25">
        <v>315</v>
      </c>
      <c r="C12" s="20" t="s">
        <v>170</v>
      </c>
      <c r="D12" s="47">
        <v>2469609</v>
      </c>
      <c r="E12" s="47">
        <v>208345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2677954</v>
      </c>
      <c r="O12" s="48">
        <f t="shared" si="1"/>
        <v>7.6673547744275865</v>
      </c>
      <c r="P12" s="9"/>
    </row>
    <row r="13" spans="1:133">
      <c r="A13" s="12"/>
      <c r="B13" s="25">
        <v>316</v>
      </c>
      <c r="C13" s="20" t="s">
        <v>171</v>
      </c>
      <c r="D13" s="47">
        <v>3150</v>
      </c>
      <c r="E13" s="47">
        <v>73975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77125</v>
      </c>
      <c r="O13" s="48">
        <f t="shared" si="1"/>
        <v>0.22081960219545504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5137</v>
      </c>
      <c r="E14" s="32">
        <f t="shared" si="3"/>
        <v>39400784</v>
      </c>
      <c r="F14" s="32">
        <f t="shared" si="3"/>
        <v>2646721</v>
      </c>
      <c r="G14" s="32">
        <f t="shared" si="3"/>
        <v>457228</v>
      </c>
      <c r="H14" s="32">
        <f t="shared" si="3"/>
        <v>0</v>
      </c>
      <c r="I14" s="32">
        <f t="shared" si="3"/>
        <v>11842711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3" si="4">SUM(D14:M14)</f>
        <v>54352581</v>
      </c>
      <c r="O14" s="46">
        <f t="shared" si="1"/>
        <v>155.61899921836303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3690392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3690392</v>
      </c>
      <c r="O15" s="48">
        <f t="shared" si="1"/>
        <v>10.566105586843303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791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791</v>
      </c>
      <c r="O16" s="48">
        <f t="shared" si="1"/>
        <v>2.2647430189511176E-3</v>
      </c>
      <c r="P16" s="9"/>
    </row>
    <row r="17" spans="1:16">
      <c r="A17" s="12"/>
      <c r="B17" s="25">
        <v>324.31</v>
      </c>
      <c r="C17" s="20" t="s">
        <v>21</v>
      </c>
      <c r="D17" s="47">
        <v>0</v>
      </c>
      <c r="E17" s="47">
        <v>436784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436784</v>
      </c>
      <c r="O17" s="48">
        <f t="shared" si="1"/>
        <v>1.2505733436024589</v>
      </c>
      <c r="P17" s="9"/>
    </row>
    <row r="18" spans="1:16">
      <c r="A18" s="12"/>
      <c r="B18" s="25">
        <v>324.32</v>
      </c>
      <c r="C18" s="20" t="s">
        <v>22</v>
      </c>
      <c r="D18" s="47">
        <v>0</v>
      </c>
      <c r="E18" s="47">
        <v>103759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103759</v>
      </c>
      <c r="O18" s="48">
        <f t="shared" si="1"/>
        <v>0.29707644867680028</v>
      </c>
      <c r="P18" s="9"/>
    </row>
    <row r="19" spans="1:16">
      <c r="A19" s="12"/>
      <c r="B19" s="25">
        <v>325.10000000000002</v>
      </c>
      <c r="C19" s="20" t="s">
        <v>23</v>
      </c>
      <c r="D19" s="47">
        <v>2887</v>
      </c>
      <c r="E19" s="47">
        <v>3923368</v>
      </c>
      <c r="F19" s="47">
        <v>2646721</v>
      </c>
      <c r="G19" s="47">
        <v>457228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7030204</v>
      </c>
      <c r="O19" s="48">
        <f t="shared" si="1"/>
        <v>20.128451872063494</v>
      </c>
      <c r="P19" s="9"/>
    </row>
    <row r="20" spans="1:16">
      <c r="A20" s="12"/>
      <c r="B20" s="25">
        <v>325.2</v>
      </c>
      <c r="C20" s="20" t="s">
        <v>24</v>
      </c>
      <c r="D20" s="47">
        <v>0</v>
      </c>
      <c r="E20" s="47">
        <v>31045358</v>
      </c>
      <c r="F20" s="47">
        <v>0</v>
      </c>
      <c r="G20" s="47">
        <v>0</v>
      </c>
      <c r="H20" s="47">
        <v>0</v>
      </c>
      <c r="I20" s="47">
        <v>11833431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42878789</v>
      </c>
      <c r="O20" s="48">
        <f t="shared" si="1"/>
        <v>122.76793685060427</v>
      </c>
      <c r="P20" s="9"/>
    </row>
    <row r="21" spans="1:16">
      <c r="A21" s="12"/>
      <c r="B21" s="25">
        <v>329</v>
      </c>
      <c r="C21" s="20" t="s">
        <v>25</v>
      </c>
      <c r="D21" s="47">
        <v>2250</v>
      </c>
      <c r="E21" s="47">
        <v>200332</v>
      </c>
      <c r="F21" s="47">
        <v>0</v>
      </c>
      <c r="G21" s="47">
        <v>0</v>
      </c>
      <c r="H21" s="47">
        <v>0</v>
      </c>
      <c r="I21" s="47">
        <v>9280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211862</v>
      </c>
      <c r="O21" s="48">
        <f t="shared" si="1"/>
        <v>0.60659037355375689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SUM(D23:D52)</f>
        <v>36013233</v>
      </c>
      <c r="E22" s="32">
        <f t="shared" si="5"/>
        <v>22375206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432244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 t="shared" si="4"/>
        <v>58820683</v>
      </c>
      <c r="O22" s="46">
        <f t="shared" si="1"/>
        <v>168.41179670567217</v>
      </c>
      <c r="P22" s="10"/>
    </row>
    <row r="23" spans="1:16">
      <c r="A23" s="12"/>
      <c r="B23" s="25">
        <v>331.2</v>
      </c>
      <c r="C23" s="20" t="s">
        <v>26</v>
      </c>
      <c r="D23" s="47">
        <v>135656</v>
      </c>
      <c r="E23" s="47">
        <v>266118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401774</v>
      </c>
      <c r="O23" s="48">
        <f t="shared" si="1"/>
        <v>1.1503348441163923</v>
      </c>
      <c r="P23" s="9"/>
    </row>
    <row r="24" spans="1:16">
      <c r="A24" s="12"/>
      <c r="B24" s="25">
        <v>331.49</v>
      </c>
      <c r="C24" s="20" t="s">
        <v>32</v>
      </c>
      <c r="D24" s="47">
        <v>0</v>
      </c>
      <c r="E24" s="47">
        <v>5230196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29" si="6">SUM(D24:M24)</f>
        <v>5230196</v>
      </c>
      <c r="O24" s="48">
        <f t="shared" si="1"/>
        <v>14.974778607769986</v>
      </c>
      <c r="P24" s="9"/>
    </row>
    <row r="25" spans="1:16">
      <c r="A25" s="12"/>
      <c r="B25" s="25">
        <v>331.5</v>
      </c>
      <c r="C25" s="20" t="s">
        <v>28</v>
      </c>
      <c r="D25" s="47">
        <v>2922603</v>
      </c>
      <c r="E25" s="47">
        <v>25280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2947883</v>
      </c>
      <c r="O25" s="48">
        <f t="shared" si="1"/>
        <v>8.4401990454294271</v>
      </c>
      <c r="P25" s="9"/>
    </row>
    <row r="26" spans="1:16">
      <c r="A26" s="12"/>
      <c r="B26" s="25">
        <v>331.69</v>
      </c>
      <c r="C26" s="20" t="s">
        <v>33</v>
      </c>
      <c r="D26" s="47">
        <v>289312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289312</v>
      </c>
      <c r="O26" s="48">
        <f t="shared" si="1"/>
        <v>0.82834049595295289</v>
      </c>
      <c r="P26" s="9"/>
    </row>
    <row r="27" spans="1:16">
      <c r="A27" s="12"/>
      <c r="B27" s="25">
        <v>333</v>
      </c>
      <c r="C27" s="20" t="s">
        <v>4</v>
      </c>
      <c r="D27" s="47">
        <v>36689</v>
      </c>
      <c r="E27" s="47">
        <v>567647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604336</v>
      </c>
      <c r="O27" s="48">
        <f t="shared" si="1"/>
        <v>1.7302980241477151</v>
      </c>
      <c r="P27" s="9"/>
    </row>
    <row r="28" spans="1:16">
      <c r="A28" s="12"/>
      <c r="B28" s="25">
        <v>334.2</v>
      </c>
      <c r="C28" s="20" t="s">
        <v>30</v>
      </c>
      <c r="D28" s="47">
        <v>81566</v>
      </c>
      <c r="E28" s="47">
        <v>16055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97621</v>
      </c>
      <c r="O28" s="48">
        <f t="shared" si="1"/>
        <v>0.27950250095199375</v>
      </c>
      <c r="P28" s="9"/>
    </row>
    <row r="29" spans="1:16">
      <c r="A29" s="12"/>
      <c r="B29" s="25">
        <v>334.31</v>
      </c>
      <c r="C29" s="20" t="s">
        <v>34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309000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309000</v>
      </c>
      <c r="O29" s="48">
        <f t="shared" si="1"/>
        <v>0.88470997832603715</v>
      </c>
      <c r="P29" s="9"/>
    </row>
    <row r="30" spans="1:16">
      <c r="A30" s="12"/>
      <c r="B30" s="25">
        <v>334.36</v>
      </c>
      <c r="C30" s="20" t="s">
        <v>35</v>
      </c>
      <c r="D30" s="47">
        <v>0</v>
      </c>
      <c r="E30" s="47">
        <v>296750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7" si="7">SUM(D30:M30)</f>
        <v>296750</v>
      </c>
      <c r="O30" s="48">
        <f t="shared" si="1"/>
        <v>0.84963652449272331</v>
      </c>
      <c r="P30" s="9"/>
    </row>
    <row r="31" spans="1:16">
      <c r="A31" s="12"/>
      <c r="B31" s="25">
        <v>334.39</v>
      </c>
      <c r="C31" s="20" t="s">
        <v>36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35000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35000</v>
      </c>
      <c r="O31" s="48">
        <f t="shared" si="1"/>
        <v>0.10020986809518219</v>
      </c>
      <c r="P31" s="9"/>
    </row>
    <row r="32" spans="1:16">
      <c r="A32" s="12"/>
      <c r="B32" s="25">
        <v>334.41</v>
      </c>
      <c r="C32" s="20" t="s">
        <v>37</v>
      </c>
      <c r="D32" s="47">
        <v>0</v>
      </c>
      <c r="E32" s="47">
        <v>82018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82018</v>
      </c>
      <c r="O32" s="48">
        <f t="shared" si="1"/>
        <v>0.23482894175516153</v>
      </c>
      <c r="P32" s="9"/>
    </row>
    <row r="33" spans="1:16">
      <c r="A33" s="12"/>
      <c r="B33" s="25">
        <v>334.49</v>
      </c>
      <c r="C33" s="20" t="s">
        <v>38</v>
      </c>
      <c r="D33" s="47">
        <v>0</v>
      </c>
      <c r="E33" s="47">
        <v>5232257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5232257</v>
      </c>
      <c r="O33" s="48">
        <f t="shared" si="1"/>
        <v>14.980679537431248</v>
      </c>
      <c r="P33" s="9"/>
    </row>
    <row r="34" spans="1:16">
      <c r="A34" s="12"/>
      <c r="B34" s="25">
        <v>334.7</v>
      </c>
      <c r="C34" s="20" t="s">
        <v>40</v>
      </c>
      <c r="D34" s="47">
        <v>829854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829854</v>
      </c>
      <c r="O34" s="48">
        <f t="shared" si="1"/>
        <v>2.3759874250931237</v>
      </c>
      <c r="P34" s="9"/>
    </row>
    <row r="35" spans="1:16">
      <c r="A35" s="12"/>
      <c r="B35" s="25">
        <v>335.12</v>
      </c>
      <c r="C35" s="20" t="s">
        <v>173</v>
      </c>
      <c r="D35" s="47">
        <v>8810365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8810365</v>
      </c>
      <c r="O35" s="48">
        <f t="shared" si="1"/>
        <v>25.225300414868855</v>
      </c>
      <c r="P35" s="9"/>
    </row>
    <row r="36" spans="1:16">
      <c r="A36" s="12"/>
      <c r="B36" s="25">
        <v>335.13</v>
      </c>
      <c r="C36" s="20" t="s">
        <v>174</v>
      </c>
      <c r="D36" s="47">
        <v>58636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58636</v>
      </c>
      <c r="O36" s="48">
        <f t="shared" si="1"/>
        <v>0.16788302358940296</v>
      </c>
      <c r="P36" s="9"/>
    </row>
    <row r="37" spans="1:16">
      <c r="A37" s="12"/>
      <c r="B37" s="25">
        <v>335.14</v>
      </c>
      <c r="C37" s="20" t="s">
        <v>175</v>
      </c>
      <c r="D37" s="47">
        <v>174332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174332</v>
      </c>
      <c r="O37" s="48">
        <f t="shared" ref="O37:O68" si="8">(N37/O$133)</f>
        <v>0.49913676356483722</v>
      </c>
      <c r="P37" s="9"/>
    </row>
    <row r="38" spans="1:16">
      <c r="A38" s="12"/>
      <c r="B38" s="25">
        <v>335.15</v>
      </c>
      <c r="C38" s="20" t="s">
        <v>176</v>
      </c>
      <c r="D38" s="47">
        <v>91727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91727</v>
      </c>
      <c r="O38" s="48">
        <f t="shared" si="8"/>
        <v>0.26262715916476509</v>
      </c>
      <c r="P38" s="9"/>
    </row>
    <row r="39" spans="1:16">
      <c r="A39" s="12"/>
      <c r="B39" s="25">
        <v>335.16</v>
      </c>
      <c r="C39" s="20" t="s">
        <v>177</v>
      </c>
      <c r="D39" s="47">
        <v>446500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446500</v>
      </c>
      <c r="O39" s="48">
        <f t="shared" si="8"/>
        <v>1.2783916029856814</v>
      </c>
      <c r="P39" s="9"/>
    </row>
    <row r="40" spans="1:16">
      <c r="A40" s="12"/>
      <c r="B40" s="25">
        <v>335.17</v>
      </c>
      <c r="C40" s="20" t="s">
        <v>178</v>
      </c>
      <c r="D40" s="47">
        <v>71571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71571</v>
      </c>
      <c r="O40" s="48">
        <f t="shared" si="8"/>
        <v>0.20491772769829386</v>
      </c>
      <c r="P40" s="9"/>
    </row>
    <row r="41" spans="1:16">
      <c r="A41" s="12"/>
      <c r="B41" s="25">
        <v>335.18</v>
      </c>
      <c r="C41" s="20" t="s">
        <v>179</v>
      </c>
      <c r="D41" s="47">
        <v>21329279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21329279</v>
      </c>
      <c r="O41" s="48">
        <f t="shared" si="8"/>
        <v>61.068692433009701</v>
      </c>
      <c r="P41" s="9"/>
    </row>
    <row r="42" spans="1:16">
      <c r="A42" s="12"/>
      <c r="B42" s="25">
        <v>335.21</v>
      </c>
      <c r="C42" s="20" t="s">
        <v>48</v>
      </c>
      <c r="D42" s="47">
        <v>0</v>
      </c>
      <c r="E42" s="47">
        <v>73211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73211</v>
      </c>
      <c r="O42" s="48">
        <f t="shared" si="8"/>
        <v>0.20961327580332526</v>
      </c>
      <c r="P42" s="9"/>
    </row>
    <row r="43" spans="1:16">
      <c r="A43" s="12"/>
      <c r="B43" s="25">
        <v>335.49</v>
      </c>
      <c r="C43" s="20" t="s">
        <v>49</v>
      </c>
      <c r="D43" s="47">
        <v>0</v>
      </c>
      <c r="E43" s="47">
        <v>6741412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6741412</v>
      </c>
      <c r="O43" s="48">
        <f t="shared" si="8"/>
        <v>19.301600208436525</v>
      </c>
      <c r="P43" s="9"/>
    </row>
    <row r="44" spans="1:16">
      <c r="A44" s="12"/>
      <c r="B44" s="25">
        <v>335.5</v>
      </c>
      <c r="C44" s="20" t="s">
        <v>50</v>
      </c>
      <c r="D44" s="47">
        <v>0</v>
      </c>
      <c r="E44" s="47">
        <v>1520477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1520477</v>
      </c>
      <c r="O44" s="48">
        <f t="shared" si="8"/>
        <v>4.3533371317645244</v>
      </c>
      <c r="P44" s="9"/>
    </row>
    <row r="45" spans="1:16">
      <c r="A45" s="12"/>
      <c r="B45" s="25">
        <v>335.69</v>
      </c>
      <c r="C45" s="20" t="s">
        <v>51</v>
      </c>
      <c r="D45" s="47">
        <v>5354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5354</v>
      </c>
      <c r="O45" s="48">
        <f t="shared" si="8"/>
        <v>1.5329246679474441E-2</v>
      </c>
      <c r="P45" s="9"/>
    </row>
    <row r="46" spans="1:16">
      <c r="A46" s="12"/>
      <c r="B46" s="25">
        <v>335.7</v>
      </c>
      <c r="C46" s="20" t="s">
        <v>52</v>
      </c>
      <c r="D46" s="47">
        <v>2641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2641</v>
      </c>
      <c r="O46" s="48">
        <f t="shared" si="8"/>
        <v>7.5615503325536055E-3</v>
      </c>
      <c r="P46" s="9"/>
    </row>
    <row r="47" spans="1:16">
      <c r="A47" s="12"/>
      <c r="B47" s="25">
        <v>335.9</v>
      </c>
      <c r="C47" s="20" t="s">
        <v>249</v>
      </c>
      <c r="D47" s="47">
        <v>305472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305472</v>
      </c>
      <c r="O47" s="48">
        <f t="shared" si="8"/>
        <v>0.87460882362204273</v>
      </c>
      <c r="P47" s="9"/>
    </row>
    <row r="48" spans="1:16">
      <c r="A48" s="12"/>
      <c r="B48" s="25">
        <v>337.1</v>
      </c>
      <c r="C48" s="20" t="s">
        <v>224</v>
      </c>
      <c r="D48" s="47">
        <v>17048</v>
      </c>
      <c r="E48" s="47">
        <v>42226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4" si="9">SUM(D48:M48)</f>
        <v>59274</v>
      </c>
      <c r="O48" s="48">
        <f t="shared" si="8"/>
        <v>0.1697097063278237</v>
      </c>
      <c r="P48" s="9"/>
    </row>
    <row r="49" spans="1:16">
      <c r="A49" s="12"/>
      <c r="B49" s="25">
        <v>337.2</v>
      </c>
      <c r="C49" s="20" t="s">
        <v>54</v>
      </c>
      <c r="D49" s="47">
        <v>243903</v>
      </c>
      <c r="E49" s="47">
        <v>1988321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2232224</v>
      </c>
      <c r="O49" s="48">
        <f t="shared" si="8"/>
        <v>6.3911677885399998</v>
      </c>
      <c r="P49" s="9"/>
    </row>
    <row r="50" spans="1:16">
      <c r="A50" s="12"/>
      <c r="B50" s="25">
        <v>337.3</v>
      </c>
      <c r="C50" s="20" t="s">
        <v>55</v>
      </c>
      <c r="D50" s="47">
        <v>2104</v>
      </c>
      <c r="E50" s="47">
        <v>292768</v>
      </c>
      <c r="F50" s="47">
        <v>0</v>
      </c>
      <c r="G50" s="47">
        <v>0</v>
      </c>
      <c r="H50" s="47">
        <v>0</v>
      </c>
      <c r="I50" s="47">
        <v>88244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383116</v>
      </c>
      <c r="O50" s="48">
        <f t="shared" si="8"/>
        <v>1.0969143950043949</v>
      </c>
      <c r="P50" s="9"/>
    </row>
    <row r="51" spans="1:16">
      <c r="A51" s="12"/>
      <c r="B51" s="25">
        <v>337.6</v>
      </c>
      <c r="C51" s="20" t="s">
        <v>144</v>
      </c>
      <c r="D51" s="47">
        <v>97209</v>
      </c>
      <c r="E51" s="47">
        <v>470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97679</v>
      </c>
      <c r="O51" s="48">
        <f t="shared" si="8"/>
        <v>0.27966856301912291</v>
      </c>
      <c r="P51" s="9"/>
    </row>
    <row r="52" spans="1:16">
      <c r="A52" s="12"/>
      <c r="B52" s="25">
        <v>337.7</v>
      </c>
      <c r="C52" s="20" t="s">
        <v>58</v>
      </c>
      <c r="D52" s="47">
        <v>61412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61412</v>
      </c>
      <c r="O52" s="48">
        <f t="shared" si="8"/>
        <v>0.17583109769889513</v>
      </c>
      <c r="P52" s="9"/>
    </row>
    <row r="53" spans="1:16" ht="15.75">
      <c r="A53" s="29" t="s">
        <v>63</v>
      </c>
      <c r="B53" s="30"/>
      <c r="C53" s="31"/>
      <c r="D53" s="32">
        <f t="shared" ref="D53:M53" si="10">SUM(D54:D106)</f>
        <v>33202075</v>
      </c>
      <c r="E53" s="32">
        <f t="shared" si="10"/>
        <v>6560417</v>
      </c>
      <c r="F53" s="32">
        <f t="shared" si="10"/>
        <v>0</v>
      </c>
      <c r="G53" s="32">
        <f t="shared" si="10"/>
        <v>41127</v>
      </c>
      <c r="H53" s="32">
        <f t="shared" si="10"/>
        <v>0</v>
      </c>
      <c r="I53" s="32">
        <f t="shared" si="10"/>
        <v>29714518</v>
      </c>
      <c r="J53" s="32">
        <f t="shared" si="10"/>
        <v>30845705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100363842</v>
      </c>
      <c r="O53" s="46">
        <f t="shared" si="8"/>
        <v>287.35563909559164</v>
      </c>
      <c r="P53" s="10"/>
    </row>
    <row r="54" spans="1:16">
      <c r="A54" s="12"/>
      <c r="B54" s="25">
        <v>341.1</v>
      </c>
      <c r="C54" s="20" t="s">
        <v>180</v>
      </c>
      <c r="D54" s="47">
        <v>1254025</v>
      </c>
      <c r="E54" s="47">
        <v>738773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1992798</v>
      </c>
      <c r="O54" s="48">
        <f t="shared" si="8"/>
        <v>5.7056578491526544</v>
      </c>
      <c r="P54" s="9"/>
    </row>
    <row r="55" spans="1:16">
      <c r="A55" s="12"/>
      <c r="B55" s="25">
        <v>341.16</v>
      </c>
      <c r="C55" s="20" t="s">
        <v>181</v>
      </c>
      <c r="D55" s="47">
        <v>416023</v>
      </c>
      <c r="E55" s="47">
        <v>162671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106" si="11">SUM(D55:M55)</f>
        <v>578694</v>
      </c>
      <c r="O55" s="48">
        <f t="shared" si="8"/>
        <v>1.6568814116420962</v>
      </c>
      <c r="P55" s="9"/>
    </row>
    <row r="56" spans="1:16">
      <c r="A56" s="12"/>
      <c r="B56" s="25">
        <v>341.2</v>
      </c>
      <c r="C56" s="20" t="s">
        <v>182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30845705</v>
      </c>
      <c r="K56" s="47">
        <v>0</v>
      </c>
      <c r="L56" s="47">
        <v>0</v>
      </c>
      <c r="M56" s="47">
        <v>0</v>
      </c>
      <c r="N56" s="47">
        <f t="shared" si="11"/>
        <v>30845705</v>
      </c>
      <c r="O56" s="48">
        <f t="shared" si="8"/>
        <v>88.315543695797203</v>
      </c>
      <c r="P56" s="9"/>
    </row>
    <row r="57" spans="1:16">
      <c r="A57" s="12"/>
      <c r="B57" s="25">
        <v>341.51</v>
      </c>
      <c r="C57" s="20" t="s">
        <v>183</v>
      </c>
      <c r="D57" s="47">
        <v>5367502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5367502</v>
      </c>
      <c r="O57" s="48">
        <f t="shared" si="8"/>
        <v>15.367904783446475</v>
      </c>
      <c r="P57" s="9"/>
    </row>
    <row r="58" spans="1:16">
      <c r="A58" s="12"/>
      <c r="B58" s="25">
        <v>341.53</v>
      </c>
      <c r="C58" s="20" t="s">
        <v>184</v>
      </c>
      <c r="D58" s="47">
        <v>699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699</v>
      </c>
      <c r="O58" s="48">
        <f t="shared" si="8"/>
        <v>2.0013342228152103E-3</v>
      </c>
      <c r="P58" s="9"/>
    </row>
    <row r="59" spans="1:16">
      <c r="A59" s="12"/>
      <c r="B59" s="25">
        <v>341.55</v>
      </c>
      <c r="C59" s="20" t="s">
        <v>185</v>
      </c>
      <c r="D59" s="47">
        <v>56284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56284</v>
      </c>
      <c r="O59" s="48">
        <f t="shared" si="8"/>
        <v>0.1611489204534067</v>
      </c>
      <c r="P59" s="9"/>
    </row>
    <row r="60" spans="1:16">
      <c r="A60" s="12"/>
      <c r="B60" s="25">
        <v>341.56</v>
      </c>
      <c r="C60" s="20" t="s">
        <v>186</v>
      </c>
      <c r="D60" s="47">
        <v>866060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866060</v>
      </c>
      <c r="O60" s="48">
        <f t="shared" si="8"/>
        <v>2.479650238928957</v>
      </c>
      <c r="P60" s="9"/>
    </row>
    <row r="61" spans="1:16">
      <c r="A61" s="12"/>
      <c r="B61" s="25">
        <v>341.9</v>
      </c>
      <c r="C61" s="20" t="s">
        <v>187</v>
      </c>
      <c r="D61" s="47">
        <v>999852</v>
      </c>
      <c r="E61" s="47">
        <v>71925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1071777</v>
      </c>
      <c r="O61" s="48">
        <f t="shared" si="8"/>
        <v>3.0686466227842883</v>
      </c>
      <c r="P61" s="9"/>
    </row>
    <row r="62" spans="1:16">
      <c r="A62" s="12"/>
      <c r="B62" s="25">
        <v>342.1</v>
      </c>
      <c r="C62" s="20" t="s">
        <v>74</v>
      </c>
      <c r="D62" s="47">
        <v>0</v>
      </c>
      <c r="E62" s="47">
        <v>742530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742530</v>
      </c>
      <c r="O62" s="48">
        <f t="shared" si="8"/>
        <v>2.1259666673347324</v>
      </c>
      <c r="P62" s="9"/>
    </row>
    <row r="63" spans="1:16">
      <c r="A63" s="12"/>
      <c r="B63" s="25">
        <v>342.2</v>
      </c>
      <c r="C63" s="20" t="s">
        <v>75</v>
      </c>
      <c r="D63" s="47">
        <v>0</v>
      </c>
      <c r="E63" s="47">
        <v>2365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2365</v>
      </c>
      <c r="O63" s="48">
        <f t="shared" si="8"/>
        <v>6.7713239441458822E-3</v>
      </c>
      <c r="P63" s="9"/>
    </row>
    <row r="64" spans="1:16">
      <c r="A64" s="12"/>
      <c r="B64" s="25">
        <v>342.3</v>
      </c>
      <c r="C64" s="20" t="s">
        <v>76</v>
      </c>
      <c r="D64" s="47">
        <v>1047336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1047336</v>
      </c>
      <c r="O64" s="48">
        <f t="shared" si="8"/>
        <v>2.9986686403238783</v>
      </c>
      <c r="P64" s="9"/>
    </row>
    <row r="65" spans="1:16">
      <c r="A65" s="12"/>
      <c r="B65" s="25">
        <v>342.4</v>
      </c>
      <c r="C65" s="20" t="s">
        <v>77</v>
      </c>
      <c r="D65" s="47">
        <v>0</v>
      </c>
      <c r="E65" s="47">
        <v>1658713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1658713</v>
      </c>
      <c r="O65" s="48">
        <f t="shared" si="8"/>
        <v>4.749126026793256</v>
      </c>
      <c r="P65" s="9"/>
    </row>
    <row r="66" spans="1:16">
      <c r="A66" s="12"/>
      <c r="B66" s="25">
        <v>342.5</v>
      </c>
      <c r="C66" s="20" t="s">
        <v>78</v>
      </c>
      <c r="D66" s="47">
        <v>0</v>
      </c>
      <c r="E66" s="47">
        <v>1422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1422</v>
      </c>
      <c r="O66" s="48">
        <f t="shared" si="8"/>
        <v>4.0713837837528313E-3</v>
      </c>
      <c r="P66" s="9"/>
    </row>
    <row r="67" spans="1:16">
      <c r="A67" s="12"/>
      <c r="B67" s="25">
        <v>342.6</v>
      </c>
      <c r="C67" s="20" t="s">
        <v>79</v>
      </c>
      <c r="D67" s="47">
        <v>16839202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16839202</v>
      </c>
      <c r="O67" s="48">
        <f t="shared" si="8"/>
        <v>48.212977464232232</v>
      </c>
      <c r="P67" s="9"/>
    </row>
    <row r="68" spans="1:16">
      <c r="A68" s="12"/>
      <c r="B68" s="25">
        <v>342.9</v>
      </c>
      <c r="C68" s="20" t="s">
        <v>80</v>
      </c>
      <c r="D68" s="47">
        <v>249751</v>
      </c>
      <c r="E68" s="47">
        <v>537485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787236</v>
      </c>
      <c r="O68" s="48">
        <f t="shared" si="8"/>
        <v>2.2539661634222528</v>
      </c>
      <c r="P68" s="9"/>
    </row>
    <row r="69" spans="1:16">
      <c r="A69" s="12"/>
      <c r="B69" s="25">
        <v>343.3</v>
      </c>
      <c r="C69" s="20" t="s">
        <v>81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12704045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12704045</v>
      </c>
      <c r="O69" s="48">
        <f t="shared" ref="O69:O100" si="12">(N69/O$133)</f>
        <v>36.37344782072168</v>
      </c>
      <c r="P69" s="9"/>
    </row>
    <row r="70" spans="1:16">
      <c r="A70" s="12"/>
      <c r="B70" s="25">
        <v>343.4</v>
      </c>
      <c r="C70" s="20" t="s">
        <v>82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2912184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2912184</v>
      </c>
      <c r="O70" s="48">
        <f t="shared" si="12"/>
        <v>8.3379878431114314</v>
      </c>
      <c r="P70" s="9"/>
    </row>
    <row r="71" spans="1:16">
      <c r="A71" s="12"/>
      <c r="B71" s="25">
        <v>343.5</v>
      </c>
      <c r="C71" s="20" t="s">
        <v>83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14090274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14090274</v>
      </c>
      <c r="O71" s="48">
        <f t="shared" si="12"/>
        <v>40.342414256142149</v>
      </c>
      <c r="P71" s="9"/>
    </row>
    <row r="72" spans="1:16">
      <c r="A72" s="12"/>
      <c r="B72" s="25">
        <v>343.6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8015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8015</v>
      </c>
      <c r="O72" s="48">
        <f t="shared" si="12"/>
        <v>2.2948059793796723E-2</v>
      </c>
      <c r="P72" s="9"/>
    </row>
    <row r="73" spans="1:16">
      <c r="A73" s="12"/>
      <c r="B73" s="25">
        <v>343.9</v>
      </c>
      <c r="C73" s="20" t="s">
        <v>188</v>
      </c>
      <c r="D73" s="47">
        <v>0</v>
      </c>
      <c r="E73" s="47">
        <v>9210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9210</v>
      </c>
      <c r="O73" s="48">
        <f t="shared" si="12"/>
        <v>2.6369511004475085E-2</v>
      </c>
      <c r="P73" s="9"/>
    </row>
    <row r="74" spans="1:16">
      <c r="A74" s="12"/>
      <c r="B74" s="25">
        <v>344.1</v>
      </c>
      <c r="C74" s="20" t="s">
        <v>189</v>
      </c>
      <c r="D74" s="47">
        <v>0</v>
      </c>
      <c r="E74" s="47">
        <v>651493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651493</v>
      </c>
      <c r="O74" s="48">
        <f t="shared" si="12"/>
        <v>1.8653150741409867</v>
      </c>
      <c r="P74" s="9"/>
    </row>
    <row r="75" spans="1:16">
      <c r="A75" s="12"/>
      <c r="B75" s="25">
        <v>344.9</v>
      </c>
      <c r="C75" s="20" t="s">
        <v>190</v>
      </c>
      <c r="D75" s="47">
        <v>0</v>
      </c>
      <c r="E75" s="47">
        <v>279120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279120</v>
      </c>
      <c r="O75" s="48">
        <f t="shared" si="12"/>
        <v>0.79915938236363582</v>
      </c>
      <c r="P75" s="9"/>
    </row>
    <row r="76" spans="1:16">
      <c r="A76" s="12"/>
      <c r="B76" s="25">
        <v>345.1</v>
      </c>
      <c r="C76" s="20" t="s">
        <v>87</v>
      </c>
      <c r="D76" s="47">
        <v>7390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7390</v>
      </c>
      <c r="O76" s="48">
        <f t="shared" si="12"/>
        <v>2.1158597863525613E-2</v>
      </c>
      <c r="P76" s="9"/>
    </row>
    <row r="77" spans="1:16">
      <c r="A77" s="12"/>
      <c r="B77" s="25">
        <v>346.4</v>
      </c>
      <c r="C77" s="20" t="s">
        <v>88</v>
      </c>
      <c r="D77" s="47">
        <v>718063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718063</v>
      </c>
      <c r="O77" s="48">
        <f t="shared" si="12"/>
        <v>2.0559142432580231</v>
      </c>
      <c r="P77" s="9"/>
    </row>
    <row r="78" spans="1:16">
      <c r="A78" s="12"/>
      <c r="B78" s="25">
        <v>347.1</v>
      </c>
      <c r="C78" s="20" t="s">
        <v>89</v>
      </c>
      <c r="D78" s="47">
        <v>7019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7019</v>
      </c>
      <c r="O78" s="48">
        <f t="shared" si="12"/>
        <v>2.009637326171668E-2</v>
      </c>
      <c r="P78" s="9"/>
    </row>
    <row r="79" spans="1:16">
      <c r="A79" s="12"/>
      <c r="B79" s="25">
        <v>347.2</v>
      </c>
      <c r="C79" s="20" t="s">
        <v>90</v>
      </c>
      <c r="D79" s="47">
        <v>37383</v>
      </c>
      <c r="E79" s="47">
        <v>1226325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1263708</v>
      </c>
      <c r="O79" s="48">
        <f t="shared" si="12"/>
        <v>3.6181717711664714</v>
      </c>
      <c r="P79" s="9"/>
    </row>
    <row r="80" spans="1:16">
      <c r="A80" s="12"/>
      <c r="B80" s="25">
        <v>347.5</v>
      </c>
      <c r="C80" s="20" t="s">
        <v>91</v>
      </c>
      <c r="D80" s="47">
        <v>295949</v>
      </c>
      <c r="E80" s="47">
        <v>0</v>
      </c>
      <c r="F80" s="47">
        <v>0</v>
      </c>
      <c r="G80" s="47">
        <v>41127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337076</v>
      </c>
      <c r="O80" s="48">
        <f t="shared" si="12"/>
        <v>0.96509547137290386</v>
      </c>
      <c r="P80" s="9"/>
    </row>
    <row r="81" spans="1:16">
      <c r="A81" s="12"/>
      <c r="B81" s="25">
        <v>348.11</v>
      </c>
      <c r="C81" s="20" t="s">
        <v>191</v>
      </c>
      <c r="D81" s="47">
        <v>6611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6611</v>
      </c>
      <c r="O81" s="48">
        <f t="shared" si="12"/>
        <v>1.89282125136357E-2</v>
      </c>
      <c r="P81" s="9"/>
    </row>
    <row r="82" spans="1:16">
      <c r="A82" s="12"/>
      <c r="B82" s="25">
        <v>348.12</v>
      </c>
      <c r="C82" s="20" t="s">
        <v>192</v>
      </c>
      <c r="D82" s="47">
        <v>71245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8" si="13">SUM(D82:M82)</f>
        <v>71245</v>
      </c>
      <c r="O82" s="48">
        <f t="shared" si="12"/>
        <v>0.20398434435546445</v>
      </c>
      <c r="P82" s="9"/>
    </row>
    <row r="83" spans="1:16">
      <c r="A83" s="12"/>
      <c r="B83" s="25">
        <v>348.13</v>
      </c>
      <c r="C83" s="20" t="s">
        <v>193</v>
      </c>
      <c r="D83" s="47">
        <v>128732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128732</v>
      </c>
      <c r="O83" s="48">
        <f t="shared" si="12"/>
        <v>0.36857762113225701</v>
      </c>
      <c r="P83" s="9"/>
    </row>
    <row r="84" spans="1:16">
      <c r="A84" s="12"/>
      <c r="B84" s="25">
        <v>348.21</v>
      </c>
      <c r="C84" s="20" t="s">
        <v>254</v>
      </c>
      <c r="D84" s="47">
        <v>164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164</v>
      </c>
      <c r="O84" s="48">
        <f t="shared" si="12"/>
        <v>4.6955481050313944E-4</v>
      </c>
      <c r="P84" s="9"/>
    </row>
    <row r="85" spans="1:16">
      <c r="A85" s="12"/>
      <c r="B85" s="25">
        <v>348.22</v>
      </c>
      <c r="C85" s="20" t="s">
        <v>194</v>
      </c>
      <c r="D85" s="47">
        <v>86021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86021</v>
      </c>
      <c r="O85" s="48">
        <f t="shared" si="12"/>
        <v>0.24629008752616194</v>
      </c>
      <c r="P85" s="9"/>
    </row>
    <row r="86" spans="1:16">
      <c r="A86" s="12"/>
      <c r="B86" s="25">
        <v>348.23</v>
      </c>
      <c r="C86" s="20" t="s">
        <v>195</v>
      </c>
      <c r="D86" s="47">
        <v>233567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233567</v>
      </c>
      <c r="O86" s="48">
        <f t="shared" si="12"/>
        <v>0.66873480746821201</v>
      </c>
      <c r="P86" s="9"/>
    </row>
    <row r="87" spans="1:16">
      <c r="A87" s="12"/>
      <c r="B87" s="25">
        <v>348.31</v>
      </c>
      <c r="C87" s="20" t="s">
        <v>196</v>
      </c>
      <c r="D87" s="47">
        <v>1243671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1243671</v>
      </c>
      <c r="O87" s="48">
        <f t="shared" si="12"/>
        <v>3.560803053251524</v>
      </c>
      <c r="P87" s="9"/>
    </row>
    <row r="88" spans="1:16">
      <c r="A88" s="12"/>
      <c r="B88" s="25">
        <v>348.32</v>
      </c>
      <c r="C88" s="20" t="s">
        <v>197</v>
      </c>
      <c r="D88" s="47">
        <v>21945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21945</v>
      </c>
      <c r="O88" s="48">
        <f t="shared" si="12"/>
        <v>6.2831587295679239E-2</v>
      </c>
      <c r="P88" s="9"/>
    </row>
    <row r="89" spans="1:16">
      <c r="A89" s="12"/>
      <c r="B89" s="25">
        <v>348.41</v>
      </c>
      <c r="C89" s="20" t="s">
        <v>198</v>
      </c>
      <c r="D89" s="47">
        <v>753622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753622</v>
      </c>
      <c r="O89" s="48">
        <f t="shared" si="12"/>
        <v>2.1577246061036397</v>
      </c>
      <c r="P89" s="9"/>
    </row>
    <row r="90" spans="1:16">
      <c r="A90" s="12"/>
      <c r="B90" s="25">
        <v>348.42</v>
      </c>
      <c r="C90" s="20" t="s">
        <v>199</v>
      </c>
      <c r="D90" s="47">
        <v>439455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439455</v>
      </c>
      <c r="O90" s="48">
        <f t="shared" si="12"/>
        <v>1.2582207881076655</v>
      </c>
      <c r="P90" s="9"/>
    </row>
    <row r="91" spans="1:16">
      <c r="A91" s="12"/>
      <c r="B91" s="25">
        <v>348.48</v>
      </c>
      <c r="C91" s="20" t="s">
        <v>200</v>
      </c>
      <c r="D91" s="47">
        <v>29017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29017</v>
      </c>
      <c r="O91" s="48">
        <f t="shared" si="12"/>
        <v>8.3079706929082911E-2</v>
      </c>
      <c r="P91" s="9"/>
    </row>
    <row r="92" spans="1:16">
      <c r="A92" s="12"/>
      <c r="B92" s="25">
        <v>348.51</v>
      </c>
      <c r="C92" s="20" t="s">
        <v>225</v>
      </c>
      <c r="D92" s="47">
        <v>200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200</v>
      </c>
      <c r="O92" s="48">
        <f t="shared" si="12"/>
        <v>5.7262781768675536E-4</v>
      </c>
      <c r="P92" s="9"/>
    </row>
    <row r="93" spans="1:16">
      <c r="A93" s="12"/>
      <c r="B93" s="25">
        <v>348.52</v>
      </c>
      <c r="C93" s="20" t="s">
        <v>201</v>
      </c>
      <c r="D93" s="47">
        <v>174213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174213</v>
      </c>
      <c r="O93" s="48">
        <f t="shared" si="12"/>
        <v>0.49879605001331362</v>
      </c>
      <c r="P93" s="9"/>
    </row>
    <row r="94" spans="1:16">
      <c r="A94" s="12"/>
      <c r="B94" s="25">
        <v>348.53</v>
      </c>
      <c r="C94" s="20" t="s">
        <v>202</v>
      </c>
      <c r="D94" s="47">
        <v>545912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545912</v>
      </c>
      <c r="O94" s="48">
        <f t="shared" si="12"/>
        <v>1.56302198604506</v>
      </c>
      <c r="P94" s="9"/>
    </row>
    <row r="95" spans="1:16">
      <c r="A95" s="12"/>
      <c r="B95" s="25">
        <v>348.61</v>
      </c>
      <c r="C95" s="20" t="s">
        <v>250</v>
      </c>
      <c r="D95" s="47">
        <v>9245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9245</v>
      </c>
      <c r="O95" s="48">
        <f t="shared" si="12"/>
        <v>2.6469720872570268E-2</v>
      </c>
      <c r="P95" s="9"/>
    </row>
    <row r="96" spans="1:16">
      <c r="A96" s="12"/>
      <c r="B96" s="25">
        <v>348.62</v>
      </c>
      <c r="C96" s="20" t="s">
        <v>203</v>
      </c>
      <c r="D96" s="47">
        <v>3353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3353</v>
      </c>
      <c r="O96" s="48">
        <f t="shared" si="12"/>
        <v>9.6001053635184543E-3</v>
      </c>
      <c r="P96" s="9"/>
    </row>
    <row r="97" spans="1:16">
      <c r="A97" s="12"/>
      <c r="B97" s="25">
        <v>348.71</v>
      </c>
      <c r="C97" s="20" t="s">
        <v>204</v>
      </c>
      <c r="D97" s="47">
        <v>329889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329889</v>
      </c>
      <c r="O97" s="48">
        <f t="shared" si="12"/>
        <v>0.94451809074433024</v>
      </c>
      <c r="P97" s="9"/>
    </row>
    <row r="98" spans="1:16">
      <c r="A98" s="12"/>
      <c r="B98" s="25">
        <v>348.72</v>
      </c>
      <c r="C98" s="20" t="s">
        <v>205</v>
      </c>
      <c r="D98" s="47">
        <v>36290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36290</v>
      </c>
      <c r="O98" s="48">
        <f t="shared" si="12"/>
        <v>0.10390331751926177</v>
      </c>
      <c r="P98" s="9"/>
    </row>
    <row r="99" spans="1:16">
      <c r="A99" s="12"/>
      <c r="B99" s="25">
        <v>348.92099999999999</v>
      </c>
      <c r="C99" s="20" t="s">
        <v>206</v>
      </c>
      <c r="D99" s="47">
        <v>0</v>
      </c>
      <c r="E99" s="47">
        <v>59028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59028</v>
      </c>
      <c r="O99" s="48">
        <f t="shared" si="12"/>
        <v>0.16900537411206898</v>
      </c>
      <c r="P99" s="9"/>
    </row>
    <row r="100" spans="1:16">
      <c r="A100" s="12"/>
      <c r="B100" s="25">
        <v>348.92200000000003</v>
      </c>
      <c r="C100" s="20" t="s">
        <v>207</v>
      </c>
      <c r="D100" s="47">
        <v>0</v>
      </c>
      <c r="E100" s="47">
        <v>59028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59028</v>
      </c>
      <c r="O100" s="48">
        <f t="shared" si="12"/>
        <v>0.16900537411206898</v>
      </c>
      <c r="P100" s="9"/>
    </row>
    <row r="101" spans="1:16">
      <c r="A101" s="12"/>
      <c r="B101" s="25">
        <v>348.923</v>
      </c>
      <c r="C101" s="20" t="s">
        <v>208</v>
      </c>
      <c r="D101" s="47">
        <v>0</v>
      </c>
      <c r="E101" s="47">
        <v>59028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59028</v>
      </c>
      <c r="O101" s="48">
        <f t="shared" ref="O101:O131" si="14">(N101/O$133)</f>
        <v>0.16900537411206898</v>
      </c>
      <c r="P101" s="9"/>
    </row>
    <row r="102" spans="1:16">
      <c r="A102" s="12"/>
      <c r="B102" s="25">
        <v>348.92399999999998</v>
      </c>
      <c r="C102" s="20" t="s">
        <v>209</v>
      </c>
      <c r="D102" s="47">
        <v>0</v>
      </c>
      <c r="E102" s="47">
        <v>59028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59028</v>
      </c>
      <c r="O102" s="48">
        <f t="shared" si="14"/>
        <v>0.16900537411206898</v>
      </c>
      <c r="P102" s="9"/>
    </row>
    <row r="103" spans="1:16">
      <c r="A103" s="12"/>
      <c r="B103" s="25">
        <v>348.93</v>
      </c>
      <c r="C103" s="20" t="s">
        <v>210</v>
      </c>
      <c r="D103" s="47">
        <v>560802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560802</v>
      </c>
      <c r="O103" s="48">
        <f t="shared" si="14"/>
        <v>1.605654127071839</v>
      </c>
      <c r="P103" s="9"/>
    </row>
    <row r="104" spans="1:16">
      <c r="A104" s="12"/>
      <c r="B104" s="25">
        <v>348.93200000000002</v>
      </c>
      <c r="C104" s="20" t="s">
        <v>211</v>
      </c>
      <c r="D104" s="47">
        <v>31324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31324</v>
      </c>
      <c r="O104" s="48">
        <f t="shared" si="14"/>
        <v>8.9684968806099635E-2</v>
      </c>
      <c r="P104" s="9"/>
    </row>
    <row r="105" spans="1:16">
      <c r="A105" s="12"/>
      <c r="B105" s="25">
        <v>348.99</v>
      </c>
      <c r="C105" s="20" t="s">
        <v>212</v>
      </c>
      <c r="D105" s="47">
        <v>334259</v>
      </c>
      <c r="E105" s="47">
        <v>188991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523250</v>
      </c>
      <c r="O105" s="48">
        <f t="shared" si="14"/>
        <v>1.4981375280229738</v>
      </c>
      <c r="P105" s="9"/>
    </row>
    <row r="106" spans="1:16">
      <c r="A106" s="12"/>
      <c r="B106" s="25">
        <v>349</v>
      </c>
      <c r="C106" s="20" t="s">
        <v>1</v>
      </c>
      <c r="D106" s="47">
        <v>0</v>
      </c>
      <c r="E106" s="47">
        <v>53282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53282</v>
      </c>
      <c r="O106" s="48">
        <f t="shared" si="14"/>
        <v>0.1525537769099285</v>
      </c>
      <c r="P106" s="9"/>
    </row>
    <row r="107" spans="1:16" ht="15.75">
      <c r="A107" s="29" t="s">
        <v>64</v>
      </c>
      <c r="B107" s="30"/>
      <c r="C107" s="31"/>
      <c r="D107" s="32">
        <f t="shared" ref="D107:M107" si="15">SUM(D108:D116)</f>
        <v>1799579</v>
      </c>
      <c r="E107" s="32">
        <f t="shared" si="15"/>
        <v>816952</v>
      </c>
      <c r="F107" s="32">
        <f t="shared" si="15"/>
        <v>0</v>
      </c>
      <c r="G107" s="32">
        <f t="shared" si="15"/>
        <v>0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0</v>
      </c>
      <c r="M107" s="32">
        <f t="shared" si="15"/>
        <v>0</v>
      </c>
      <c r="N107" s="32">
        <f>SUM(D107:M107)</f>
        <v>2616531</v>
      </c>
      <c r="O107" s="46">
        <f t="shared" si="14"/>
        <v>7.4914921821987193</v>
      </c>
      <c r="P107" s="10"/>
    </row>
    <row r="108" spans="1:16">
      <c r="A108" s="13"/>
      <c r="B108" s="40">
        <v>351.1</v>
      </c>
      <c r="C108" s="21" t="s">
        <v>113</v>
      </c>
      <c r="D108" s="47">
        <v>334504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334504</v>
      </c>
      <c r="O108" s="48">
        <f t="shared" si="14"/>
        <v>0.95773147763745214</v>
      </c>
      <c r="P108" s="9"/>
    </row>
    <row r="109" spans="1:16">
      <c r="A109" s="13"/>
      <c r="B109" s="40">
        <v>351.2</v>
      </c>
      <c r="C109" s="21" t="s">
        <v>114</v>
      </c>
      <c r="D109" s="47">
        <v>623973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6" si="16">SUM(D109:M109)</f>
        <v>623973</v>
      </c>
      <c r="O109" s="48">
        <f t="shared" si="14"/>
        <v>1.7865214864272891</v>
      </c>
      <c r="P109" s="9"/>
    </row>
    <row r="110" spans="1:16">
      <c r="A110" s="13"/>
      <c r="B110" s="40">
        <v>351.5</v>
      </c>
      <c r="C110" s="21" t="s">
        <v>115</v>
      </c>
      <c r="D110" s="47">
        <v>645318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645318</v>
      </c>
      <c r="O110" s="48">
        <f t="shared" si="14"/>
        <v>1.8476351902699082</v>
      </c>
      <c r="P110" s="9"/>
    </row>
    <row r="111" spans="1:16">
      <c r="A111" s="13"/>
      <c r="B111" s="40">
        <v>351.7</v>
      </c>
      <c r="C111" s="21" t="s">
        <v>213</v>
      </c>
      <c r="D111" s="47">
        <v>0</v>
      </c>
      <c r="E111" s="47">
        <v>69155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69155</v>
      </c>
      <c r="O111" s="48">
        <f t="shared" si="14"/>
        <v>0.19800038366063785</v>
      </c>
      <c r="P111" s="9"/>
    </row>
    <row r="112" spans="1:16">
      <c r="A112" s="13"/>
      <c r="B112" s="40">
        <v>351.8</v>
      </c>
      <c r="C112" s="21" t="s">
        <v>214</v>
      </c>
      <c r="D112" s="47">
        <v>0</v>
      </c>
      <c r="E112" s="47">
        <v>279883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279883</v>
      </c>
      <c r="O112" s="48">
        <f t="shared" si="14"/>
        <v>0.80134395748811083</v>
      </c>
      <c r="P112" s="9"/>
    </row>
    <row r="113" spans="1:16">
      <c r="A113" s="13"/>
      <c r="B113" s="40">
        <v>352</v>
      </c>
      <c r="C113" s="21" t="s">
        <v>116</v>
      </c>
      <c r="D113" s="47">
        <v>79799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79799</v>
      </c>
      <c r="O113" s="48">
        <f t="shared" si="14"/>
        <v>0.22847563611792698</v>
      </c>
      <c r="P113" s="9"/>
    </row>
    <row r="114" spans="1:16">
      <c r="A114" s="13"/>
      <c r="B114" s="40">
        <v>354</v>
      </c>
      <c r="C114" s="21" t="s">
        <v>117</v>
      </c>
      <c r="D114" s="47">
        <v>115985</v>
      </c>
      <c r="E114" s="47">
        <v>949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116934</v>
      </c>
      <c r="O114" s="48">
        <f t="shared" si="14"/>
        <v>0.3347983061669153</v>
      </c>
      <c r="P114" s="9"/>
    </row>
    <row r="115" spans="1:16">
      <c r="A115" s="13"/>
      <c r="B115" s="40">
        <v>358.2</v>
      </c>
      <c r="C115" s="21" t="s">
        <v>215</v>
      </c>
      <c r="D115" s="47">
        <v>0</v>
      </c>
      <c r="E115" s="47">
        <v>119055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119055</v>
      </c>
      <c r="O115" s="48">
        <f t="shared" si="14"/>
        <v>0.34087102417348331</v>
      </c>
      <c r="P115" s="9"/>
    </row>
    <row r="116" spans="1:16">
      <c r="A116" s="13"/>
      <c r="B116" s="40">
        <v>359</v>
      </c>
      <c r="C116" s="21" t="s">
        <v>118</v>
      </c>
      <c r="D116" s="47">
        <v>0</v>
      </c>
      <c r="E116" s="47">
        <v>347910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347910</v>
      </c>
      <c r="O116" s="48">
        <f t="shared" si="14"/>
        <v>0.99611472025699532</v>
      </c>
      <c r="P116" s="9"/>
    </row>
    <row r="117" spans="1:16" ht="15.75">
      <c r="A117" s="29" t="s">
        <v>5</v>
      </c>
      <c r="B117" s="30"/>
      <c r="C117" s="31"/>
      <c r="D117" s="32">
        <f t="shared" ref="D117:M117" si="17">SUM(D118:D125)</f>
        <v>5233299</v>
      </c>
      <c r="E117" s="32">
        <f t="shared" si="17"/>
        <v>2122592</v>
      </c>
      <c r="F117" s="32">
        <f t="shared" si="17"/>
        <v>36832</v>
      </c>
      <c r="G117" s="32">
        <f t="shared" si="17"/>
        <v>25532</v>
      </c>
      <c r="H117" s="32">
        <f t="shared" si="17"/>
        <v>0</v>
      </c>
      <c r="I117" s="32">
        <f t="shared" si="17"/>
        <v>2354169</v>
      </c>
      <c r="J117" s="32">
        <f t="shared" si="17"/>
        <v>477884</v>
      </c>
      <c r="K117" s="32">
        <f t="shared" si="17"/>
        <v>0</v>
      </c>
      <c r="L117" s="32">
        <f t="shared" si="17"/>
        <v>0</v>
      </c>
      <c r="M117" s="32">
        <f t="shared" si="17"/>
        <v>911</v>
      </c>
      <c r="N117" s="32">
        <f>SUM(D117:M117)</f>
        <v>10251219</v>
      </c>
      <c r="O117" s="46">
        <f t="shared" si="14"/>
        <v>29.350665822995015</v>
      </c>
      <c r="P117" s="10"/>
    </row>
    <row r="118" spans="1:16">
      <c r="A118" s="12"/>
      <c r="B118" s="25">
        <v>361.1</v>
      </c>
      <c r="C118" s="20" t="s">
        <v>120</v>
      </c>
      <c r="D118" s="47">
        <v>634141</v>
      </c>
      <c r="E118" s="47">
        <v>1402027</v>
      </c>
      <c r="F118" s="47">
        <v>36832</v>
      </c>
      <c r="G118" s="47">
        <v>25532</v>
      </c>
      <c r="H118" s="47">
        <v>0</v>
      </c>
      <c r="I118" s="47">
        <v>1288883</v>
      </c>
      <c r="J118" s="47">
        <v>225568</v>
      </c>
      <c r="K118" s="47">
        <v>0</v>
      </c>
      <c r="L118" s="47">
        <v>0</v>
      </c>
      <c r="M118" s="47">
        <v>911</v>
      </c>
      <c r="N118" s="47">
        <f>SUM(D118:M118)</f>
        <v>3613894</v>
      </c>
      <c r="O118" s="48">
        <f t="shared" si="14"/>
        <v>10.347081172856296</v>
      </c>
      <c r="P118" s="9"/>
    </row>
    <row r="119" spans="1:16">
      <c r="A119" s="12"/>
      <c r="B119" s="25">
        <v>361.3</v>
      </c>
      <c r="C119" s="20" t="s">
        <v>121</v>
      </c>
      <c r="D119" s="47">
        <v>-86282</v>
      </c>
      <c r="E119" s="47">
        <v>-230401</v>
      </c>
      <c r="F119" s="47">
        <v>0</v>
      </c>
      <c r="G119" s="47">
        <v>0</v>
      </c>
      <c r="H119" s="47">
        <v>0</v>
      </c>
      <c r="I119" s="47">
        <v>-480554</v>
      </c>
      <c r="J119" s="47">
        <v>-107691</v>
      </c>
      <c r="K119" s="47">
        <v>0</v>
      </c>
      <c r="L119" s="47">
        <v>0</v>
      </c>
      <c r="M119" s="47">
        <v>0</v>
      </c>
      <c r="N119" s="47">
        <f t="shared" ref="N119:N125" si="18">SUM(D119:M119)</f>
        <v>-904928</v>
      </c>
      <c r="O119" s="48">
        <f t="shared" si="14"/>
        <v>-2.5909347290182008</v>
      </c>
      <c r="P119" s="9"/>
    </row>
    <row r="120" spans="1:16">
      <c r="A120" s="12"/>
      <c r="B120" s="25">
        <v>362</v>
      </c>
      <c r="C120" s="20" t="s">
        <v>122</v>
      </c>
      <c r="D120" s="47">
        <v>191091</v>
      </c>
      <c r="E120" s="47">
        <v>57853</v>
      </c>
      <c r="F120" s="47">
        <v>0</v>
      </c>
      <c r="G120" s="47">
        <v>0</v>
      </c>
      <c r="H120" s="47">
        <v>0</v>
      </c>
      <c r="I120" s="47">
        <v>206143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455087</v>
      </c>
      <c r="O120" s="48">
        <f t="shared" si="14"/>
        <v>1.3029773783380623</v>
      </c>
      <c r="P120" s="9"/>
    </row>
    <row r="121" spans="1:16">
      <c r="A121" s="12"/>
      <c r="B121" s="25">
        <v>364</v>
      </c>
      <c r="C121" s="20" t="s">
        <v>216</v>
      </c>
      <c r="D121" s="47">
        <v>92202</v>
      </c>
      <c r="E121" s="47">
        <v>230809</v>
      </c>
      <c r="F121" s="47">
        <v>0</v>
      </c>
      <c r="G121" s="47">
        <v>0</v>
      </c>
      <c r="H121" s="47">
        <v>0</v>
      </c>
      <c r="I121" s="47">
        <v>147529</v>
      </c>
      <c r="J121" s="47">
        <v>188941</v>
      </c>
      <c r="K121" s="47">
        <v>0</v>
      </c>
      <c r="L121" s="47">
        <v>0</v>
      </c>
      <c r="M121" s="47">
        <v>0</v>
      </c>
      <c r="N121" s="47">
        <f t="shared" si="18"/>
        <v>659481</v>
      </c>
      <c r="O121" s="48">
        <f t="shared" si="14"/>
        <v>1.8881858291793958</v>
      </c>
      <c r="P121" s="9"/>
    </row>
    <row r="122" spans="1:16">
      <c r="A122" s="12"/>
      <c r="B122" s="25">
        <v>365</v>
      </c>
      <c r="C122" s="20" t="s">
        <v>217</v>
      </c>
      <c r="D122" s="47">
        <v>4970</v>
      </c>
      <c r="E122" s="47">
        <v>3213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8183</v>
      </c>
      <c r="O122" s="48">
        <f t="shared" si="14"/>
        <v>2.3429067160653596E-2</v>
      </c>
      <c r="P122" s="9"/>
    </row>
    <row r="123" spans="1:16">
      <c r="A123" s="12"/>
      <c r="B123" s="25">
        <v>366</v>
      </c>
      <c r="C123" s="20" t="s">
        <v>125</v>
      </c>
      <c r="D123" s="47">
        <v>39266</v>
      </c>
      <c r="E123" s="47">
        <v>64045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103311</v>
      </c>
      <c r="O123" s="48">
        <f t="shared" si="14"/>
        <v>0.29579376236518196</v>
      </c>
      <c r="P123" s="9"/>
    </row>
    <row r="124" spans="1:16">
      <c r="A124" s="12"/>
      <c r="B124" s="25">
        <v>369.3</v>
      </c>
      <c r="C124" s="20" t="s">
        <v>154</v>
      </c>
      <c r="D124" s="47">
        <v>11953</v>
      </c>
      <c r="E124" s="47">
        <v>5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11958</v>
      </c>
      <c r="O124" s="48">
        <f t="shared" si="14"/>
        <v>3.4237417219491105E-2</v>
      </c>
      <c r="P124" s="9"/>
    </row>
    <row r="125" spans="1:16">
      <c r="A125" s="12"/>
      <c r="B125" s="25">
        <v>369.9</v>
      </c>
      <c r="C125" s="20" t="s">
        <v>126</v>
      </c>
      <c r="D125" s="47">
        <v>4345958</v>
      </c>
      <c r="E125" s="47">
        <v>595041</v>
      </c>
      <c r="F125" s="47">
        <v>0</v>
      </c>
      <c r="G125" s="47">
        <v>0</v>
      </c>
      <c r="H125" s="47">
        <v>0</v>
      </c>
      <c r="I125" s="47">
        <v>1192168</v>
      </c>
      <c r="J125" s="47">
        <v>171066</v>
      </c>
      <c r="K125" s="47">
        <v>0</v>
      </c>
      <c r="L125" s="47">
        <v>0</v>
      </c>
      <c r="M125" s="47">
        <v>0</v>
      </c>
      <c r="N125" s="47">
        <f t="shared" si="18"/>
        <v>6304233</v>
      </c>
      <c r="O125" s="48">
        <f t="shared" si="14"/>
        <v>18.049895924894134</v>
      </c>
      <c r="P125" s="9"/>
    </row>
    <row r="126" spans="1:16" ht="15.75">
      <c r="A126" s="29" t="s">
        <v>65</v>
      </c>
      <c r="B126" s="30"/>
      <c r="C126" s="31"/>
      <c r="D126" s="32">
        <f t="shared" ref="D126:M126" si="19">SUM(D127:D130)</f>
        <v>44968428</v>
      </c>
      <c r="E126" s="32">
        <f t="shared" si="19"/>
        <v>2487587</v>
      </c>
      <c r="F126" s="32">
        <f t="shared" si="19"/>
        <v>34893</v>
      </c>
      <c r="G126" s="32">
        <f t="shared" si="19"/>
        <v>13506778</v>
      </c>
      <c r="H126" s="32">
        <f t="shared" si="19"/>
        <v>0</v>
      </c>
      <c r="I126" s="32">
        <f t="shared" si="19"/>
        <v>356563</v>
      </c>
      <c r="J126" s="32">
        <f t="shared" si="19"/>
        <v>0</v>
      </c>
      <c r="K126" s="32">
        <f t="shared" si="19"/>
        <v>0</v>
      </c>
      <c r="L126" s="32">
        <f t="shared" si="19"/>
        <v>0</v>
      </c>
      <c r="M126" s="32">
        <f t="shared" si="19"/>
        <v>0</v>
      </c>
      <c r="N126" s="32">
        <f t="shared" ref="N126:N131" si="20">SUM(D126:M126)</f>
        <v>61354249</v>
      </c>
      <c r="O126" s="46">
        <f t="shared" si="14"/>
        <v>175.66574855339897</v>
      </c>
      <c r="P126" s="9"/>
    </row>
    <row r="127" spans="1:16">
      <c r="A127" s="12"/>
      <c r="B127" s="25">
        <v>381</v>
      </c>
      <c r="C127" s="20" t="s">
        <v>127</v>
      </c>
      <c r="D127" s="47">
        <v>44968428</v>
      </c>
      <c r="E127" s="47">
        <v>2110683</v>
      </c>
      <c r="F127" s="47">
        <v>34893</v>
      </c>
      <c r="G127" s="47">
        <v>3466830</v>
      </c>
      <c r="H127" s="47">
        <v>0</v>
      </c>
      <c r="I127" s="47">
        <v>352513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0"/>
        <v>50933347</v>
      </c>
      <c r="O127" s="48">
        <f t="shared" si="14"/>
        <v>145.82925670046126</v>
      </c>
      <c r="P127" s="9"/>
    </row>
    <row r="128" spans="1:16">
      <c r="A128" s="12"/>
      <c r="B128" s="25">
        <v>383</v>
      </c>
      <c r="C128" s="20" t="s">
        <v>165</v>
      </c>
      <c r="D128" s="47">
        <v>0</v>
      </c>
      <c r="E128" s="47">
        <v>0</v>
      </c>
      <c r="F128" s="47">
        <v>0</v>
      </c>
      <c r="G128" s="47">
        <v>7694627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7694627</v>
      </c>
      <c r="O128" s="48">
        <f t="shared" si="14"/>
        <v>22.03078733461793</v>
      </c>
      <c r="P128" s="9"/>
    </row>
    <row r="129" spans="1:119">
      <c r="A129" s="12"/>
      <c r="B129" s="25">
        <v>384</v>
      </c>
      <c r="C129" s="20" t="s">
        <v>128</v>
      </c>
      <c r="D129" s="47">
        <v>0</v>
      </c>
      <c r="E129" s="47">
        <v>376904</v>
      </c>
      <c r="F129" s="47">
        <v>0</v>
      </c>
      <c r="G129" s="47">
        <v>2345321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2722225</v>
      </c>
      <c r="O129" s="48">
        <f t="shared" si="14"/>
        <v>7.7941088050116383</v>
      </c>
      <c r="P129" s="9"/>
    </row>
    <row r="130" spans="1:119" ht="15.75" thickBot="1">
      <c r="A130" s="12"/>
      <c r="B130" s="25">
        <v>389.4</v>
      </c>
      <c r="C130" s="20" t="s">
        <v>218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4050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4050</v>
      </c>
      <c r="O130" s="48">
        <f t="shared" si="14"/>
        <v>1.1595713308156798E-2</v>
      </c>
      <c r="P130" s="9"/>
    </row>
    <row r="131" spans="1:119" ht="16.5" thickBot="1">
      <c r="A131" s="14" t="s">
        <v>96</v>
      </c>
      <c r="B131" s="23"/>
      <c r="C131" s="22"/>
      <c r="D131" s="15">
        <f t="shared" ref="D131:M131" si="21">SUM(D5,D14,D22,D53,D107,D117,D126)</f>
        <v>171984724</v>
      </c>
      <c r="E131" s="15">
        <f t="shared" si="21"/>
        <v>148383454</v>
      </c>
      <c r="F131" s="15">
        <f t="shared" si="21"/>
        <v>7313937</v>
      </c>
      <c r="G131" s="15">
        <f t="shared" si="21"/>
        <v>39741418</v>
      </c>
      <c r="H131" s="15">
        <f t="shared" si="21"/>
        <v>0</v>
      </c>
      <c r="I131" s="15">
        <f t="shared" si="21"/>
        <v>44700205</v>
      </c>
      <c r="J131" s="15">
        <f t="shared" si="21"/>
        <v>31323589</v>
      </c>
      <c r="K131" s="15">
        <f t="shared" si="21"/>
        <v>0</v>
      </c>
      <c r="L131" s="15">
        <f t="shared" si="21"/>
        <v>0</v>
      </c>
      <c r="M131" s="15">
        <f t="shared" si="21"/>
        <v>911</v>
      </c>
      <c r="N131" s="15">
        <f t="shared" si="20"/>
        <v>443448238</v>
      </c>
      <c r="O131" s="38">
        <f t="shared" si="14"/>
        <v>1269.6539839148845</v>
      </c>
      <c r="P131" s="6"/>
      <c r="Q131" s="2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</row>
    <row r="132" spans="1:119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9"/>
    </row>
    <row r="133" spans="1:119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9" t="s">
        <v>255</v>
      </c>
      <c r="M133" s="49"/>
      <c r="N133" s="49"/>
      <c r="O133" s="44">
        <v>349267</v>
      </c>
    </row>
    <row r="134" spans="1:119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2"/>
    </row>
    <row r="135" spans="1:119" ht="15.75" customHeight="1" thickBot="1">
      <c r="A135" s="53" t="s">
        <v>156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</sheetData>
  <mergeCells count="10">
    <mergeCell ref="L133:N133"/>
    <mergeCell ref="A134:O134"/>
    <mergeCell ref="A135:O1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48654057</v>
      </c>
      <c r="E5" s="27">
        <f t="shared" si="0"/>
        <v>72183880</v>
      </c>
      <c r="F5" s="27">
        <f t="shared" si="0"/>
        <v>3781841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124619778</v>
      </c>
      <c r="O5" s="33">
        <f t="shared" ref="O5:O36" si="1">(N5/O$127)</f>
        <v>360.43423986764964</v>
      </c>
      <c r="P5" s="6"/>
    </row>
    <row r="6" spans="1:133">
      <c r="A6" s="12"/>
      <c r="B6" s="25">
        <v>311</v>
      </c>
      <c r="C6" s="20" t="s">
        <v>3</v>
      </c>
      <c r="D6" s="47">
        <v>46276102</v>
      </c>
      <c r="E6" s="47">
        <v>54443344</v>
      </c>
      <c r="F6" s="47">
        <v>870676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101590122</v>
      </c>
      <c r="O6" s="48">
        <f t="shared" si="1"/>
        <v>293.82622075551916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2429663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2429663</v>
      </c>
      <c r="O7" s="48">
        <f t="shared" si="1"/>
        <v>7.027245198106141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2130873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2130873</v>
      </c>
      <c r="O8" s="48">
        <f t="shared" si="1"/>
        <v>6.1630633783467195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9511534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9511534</v>
      </c>
      <c r="O9" s="48">
        <f t="shared" si="1"/>
        <v>27.509939291219933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3368128</v>
      </c>
      <c r="F10" s="47">
        <v>2911165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6279293</v>
      </c>
      <c r="O10" s="48">
        <f t="shared" si="1"/>
        <v>18.161420568099981</v>
      </c>
      <c r="P10" s="9"/>
    </row>
    <row r="11" spans="1:133">
      <c r="A11" s="12"/>
      <c r="B11" s="25">
        <v>315</v>
      </c>
      <c r="C11" s="20" t="s">
        <v>170</v>
      </c>
      <c r="D11" s="47">
        <v>2374504</v>
      </c>
      <c r="E11" s="47">
        <v>200321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2574825</v>
      </c>
      <c r="O11" s="48">
        <f t="shared" si="1"/>
        <v>7.4470931224674546</v>
      </c>
      <c r="P11" s="9"/>
    </row>
    <row r="12" spans="1:133">
      <c r="A12" s="12"/>
      <c r="B12" s="25">
        <v>316</v>
      </c>
      <c r="C12" s="20" t="s">
        <v>171</v>
      </c>
      <c r="D12" s="47">
        <v>3451</v>
      </c>
      <c r="E12" s="47">
        <v>100017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103468</v>
      </c>
      <c r="O12" s="48">
        <f t="shared" si="1"/>
        <v>0.29925755389024988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55483</v>
      </c>
      <c r="E13" s="32">
        <f t="shared" si="3"/>
        <v>37074633</v>
      </c>
      <c r="F13" s="32">
        <f t="shared" si="3"/>
        <v>2720696</v>
      </c>
      <c r="G13" s="32">
        <f t="shared" si="3"/>
        <v>214075</v>
      </c>
      <c r="H13" s="32">
        <f t="shared" si="3"/>
        <v>0</v>
      </c>
      <c r="I13" s="32">
        <f t="shared" si="3"/>
        <v>11719072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51783959</v>
      </c>
      <c r="O13" s="46">
        <f t="shared" si="1"/>
        <v>149.773271940049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3487242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3487242</v>
      </c>
      <c r="O14" s="48">
        <f t="shared" si="1"/>
        <v>10.086050863487674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972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972</v>
      </c>
      <c r="O15" s="48">
        <f t="shared" si="1"/>
        <v>2.811287957448901E-3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13773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13773</v>
      </c>
      <c r="O16" s="48">
        <f t="shared" si="1"/>
        <v>3.9835256211876245E-2</v>
      </c>
      <c r="P16" s="9"/>
    </row>
    <row r="17" spans="1:16">
      <c r="A17" s="12"/>
      <c r="B17" s="25">
        <v>325.10000000000002</v>
      </c>
      <c r="C17" s="20" t="s">
        <v>23</v>
      </c>
      <c r="D17" s="47">
        <v>53283</v>
      </c>
      <c r="E17" s="47">
        <v>3673666</v>
      </c>
      <c r="F17" s="47">
        <v>2720696</v>
      </c>
      <c r="G17" s="47">
        <v>214075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6661720</v>
      </c>
      <c r="O17" s="48">
        <f t="shared" si="1"/>
        <v>19.267503304420259</v>
      </c>
      <c r="P17" s="9"/>
    </row>
    <row r="18" spans="1:16">
      <c r="A18" s="12"/>
      <c r="B18" s="25">
        <v>325.2</v>
      </c>
      <c r="C18" s="20" t="s">
        <v>24</v>
      </c>
      <c r="D18" s="47">
        <v>0</v>
      </c>
      <c r="E18" s="47">
        <v>29742750</v>
      </c>
      <c r="F18" s="47">
        <v>0</v>
      </c>
      <c r="G18" s="47">
        <v>0</v>
      </c>
      <c r="H18" s="47">
        <v>0</v>
      </c>
      <c r="I18" s="47">
        <v>11712672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41455422</v>
      </c>
      <c r="O18" s="48">
        <f t="shared" si="1"/>
        <v>119.9003381065455</v>
      </c>
      <c r="P18" s="9"/>
    </row>
    <row r="19" spans="1:16">
      <c r="A19" s="12"/>
      <c r="B19" s="25">
        <v>329</v>
      </c>
      <c r="C19" s="20" t="s">
        <v>25</v>
      </c>
      <c r="D19" s="47">
        <v>2200</v>
      </c>
      <c r="E19" s="47">
        <v>156230</v>
      </c>
      <c r="F19" s="47">
        <v>0</v>
      </c>
      <c r="G19" s="47">
        <v>0</v>
      </c>
      <c r="H19" s="47">
        <v>0</v>
      </c>
      <c r="I19" s="47">
        <v>6400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164830</v>
      </c>
      <c r="O19" s="48">
        <f t="shared" si="1"/>
        <v>0.47673312142623697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SUM(D21:D50)</f>
        <v>34176721</v>
      </c>
      <c r="E20" s="32">
        <f t="shared" si="5"/>
        <v>21140733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743212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56060666</v>
      </c>
      <c r="O20" s="46">
        <f t="shared" si="1"/>
        <v>162.14266997156898</v>
      </c>
      <c r="P20" s="10"/>
    </row>
    <row r="21" spans="1:16">
      <c r="A21" s="12"/>
      <c r="B21" s="25">
        <v>331.2</v>
      </c>
      <c r="C21" s="20" t="s">
        <v>26</v>
      </c>
      <c r="D21" s="47">
        <v>133218</v>
      </c>
      <c r="E21" s="47">
        <v>294808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428026</v>
      </c>
      <c r="O21" s="48">
        <f t="shared" si="1"/>
        <v>1.2379674272376782</v>
      </c>
      <c r="P21" s="9"/>
    </row>
    <row r="22" spans="1:16">
      <c r="A22" s="12"/>
      <c r="B22" s="25">
        <v>331.49</v>
      </c>
      <c r="C22" s="20" t="s">
        <v>32</v>
      </c>
      <c r="D22" s="47">
        <v>0</v>
      </c>
      <c r="E22" s="47">
        <v>1825859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6">SUM(D22:M22)</f>
        <v>1825859</v>
      </c>
      <c r="O22" s="48">
        <f t="shared" si="1"/>
        <v>5.2808800603906301</v>
      </c>
      <c r="P22" s="9"/>
    </row>
    <row r="23" spans="1:16">
      <c r="A23" s="12"/>
      <c r="B23" s="25">
        <v>331.5</v>
      </c>
      <c r="C23" s="20" t="s">
        <v>28</v>
      </c>
      <c r="D23" s="47">
        <v>2401455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2401455</v>
      </c>
      <c r="O23" s="48">
        <f t="shared" si="1"/>
        <v>6.945660001908899</v>
      </c>
      <c r="P23" s="9"/>
    </row>
    <row r="24" spans="1:16">
      <c r="A24" s="12"/>
      <c r="B24" s="25">
        <v>331.69</v>
      </c>
      <c r="C24" s="20" t="s">
        <v>33</v>
      </c>
      <c r="D24" s="47">
        <v>380146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380146</v>
      </c>
      <c r="O24" s="48">
        <f t="shared" si="1"/>
        <v>1.0994854648892693</v>
      </c>
      <c r="P24" s="9"/>
    </row>
    <row r="25" spans="1:16">
      <c r="A25" s="12"/>
      <c r="B25" s="25">
        <v>333</v>
      </c>
      <c r="C25" s="20" t="s">
        <v>4</v>
      </c>
      <c r="D25" s="47">
        <v>80388</v>
      </c>
      <c r="E25" s="47">
        <v>717043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797431</v>
      </c>
      <c r="O25" s="48">
        <f t="shared" si="1"/>
        <v>2.306387003288513</v>
      </c>
      <c r="P25" s="9"/>
    </row>
    <row r="26" spans="1:16">
      <c r="A26" s="12"/>
      <c r="B26" s="25">
        <v>334.2</v>
      </c>
      <c r="C26" s="20" t="s">
        <v>30</v>
      </c>
      <c r="D26" s="47">
        <v>124797</v>
      </c>
      <c r="E26" s="47">
        <v>53485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178282</v>
      </c>
      <c r="O26" s="48">
        <f t="shared" si="1"/>
        <v>0.51563995846698041</v>
      </c>
      <c r="P26" s="9"/>
    </row>
    <row r="27" spans="1:16">
      <c r="A27" s="12"/>
      <c r="B27" s="25">
        <v>334.31</v>
      </c>
      <c r="C27" s="20" t="s">
        <v>34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611485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611485</v>
      </c>
      <c r="O27" s="48">
        <f t="shared" si="1"/>
        <v>1.7685806755767912</v>
      </c>
      <c r="P27" s="9"/>
    </row>
    <row r="28" spans="1:16">
      <c r="A28" s="12"/>
      <c r="B28" s="25">
        <v>334.39</v>
      </c>
      <c r="C28" s="20" t="s">
        <v>36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35000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4" si="7">SUM(D28:M28)</f>
        <v>35000</v>
      </c>
      <c r="O28" s="48">
        <f t="shared" si="1"/>
        <v>0.10122950464064973</v>
      </c>
      <c r="P28" s="9"/>
    </row>
    <row r="29" spans="1:16">
      <c r="A29" s="12"/>
      <c r="B29" s="25">
        <v>334.41</v>
      </c>
      <c r="C29" s="20" t="s">
        <v>37</v>
      </c>
      <c r="D29" s="47">
        <v>0</v>
      </c>
      <c r="E29" s="47">
        <v>13509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13509</v>
      </c>
      <c r="O29" s="48">
        <f t="shared" si="1"/>
        <v>3.907169651972963E-2</v>
      </c>
      <c r="P29" s="9"/>
    </row>
    <row r="30" spans="1:16">
      <c r="A30" s="12"/>
      <c r="B30" s="25">
        <v>334.49</v>
      </c>
      <c r="C30" s="20" t="s">
        <v>38</v>
      </c>
      <c r="D30" s="47">
        <v>0</v>
      </c>
      <c r="E30" s="47">
        <v>7033419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7033419</v>
      </c>
      <c r="O30" s="48">
        <f t="shared" si="1"/>
        <v>20.342557751432398</v>
      </c>
      <c r="P30" s="9"/>
    </row>
    <row r="31" spans="1:16">
      <c r="A31" s="12"/>
      <c r="B31" s="25">
        <v>334.7</v>
      </c>
      <c r="C31" s="20" t="s">
        <v>40</v>
      </c>
      <c r="D31" s="47">
        <v>859418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859418</v>
      </c>
      <c r="O31" s="48">
        <f t="shared" si="1"/>
        <v>2.4856702405502258</v>
      </c>
      <c r="P31" s="9"/>
    </row>
    <row r="32" spans="1:16">
      <c r="A32" s="12"/>
      <c r="B32" s="25">
        <v>335.12</v>
      </c>
      <c r="C32" s="20" t="s">
        <v>173</v>
      </c>
      <c r="D32" s="47">
        <v>8415045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8415045</v>
      </c>
      <c r="O32" s="48">
        <f t="shared" si="1"/>
        <v>24.338595339393606</v>
      </c>
      <c r="P32" s="9"/>
    </row>
    <row r="33" spans="1:16">
      <c r="A33" s="12"/>
      <c r="B33" s="25">
        <v>335.13</v>
      </c>
      <c r="C33" s="20" t="s">
        <v>174</v>
      </c>
      <c r="D33" s="47">
        <v>74087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74087</v>
      </c>
      <c r="O33" s="48">
        <f t="shared" si="1"/>
        <v>0.21427972315176616</v>
      </c>
      <c r="P33" s="9"/>
    </row>
    <row r="34" spans="1:16">
      <c r="A34" s="12"/>
      <c r="B34" s="25">
        <v>335.14</v>
      </c>
      <c r="C34" s="20" t="s">
        <v>175</v>
      </c>
      <c r="D34" s="47">
        <v>172713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172713</v>
      </c>
      <c r="O34" s="48">
        <f t="shared" si="1"/>
        <v>0.49953289814287244</v>
      </c>
      <c r="P34" s="9"/>
    </row>
    <row r="35" spans="1:16">
      <c r="A35" s="12"/>
      <c r="B35" s="25">
        <v>335.15</v>
      </c>
      <c r="C35" s="20" t="s">
        <v>176</v>
      </c>
      <c r="D35" s="47">
        <v>96389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96389</v>
      </c>
      <c r="O35" s="48">
        <f t="shared" si="1"/>
        <v>0.27878316350878818</v>
      </c>
      <c r="P35" s="9"/>
    </row>
    <row r="36" spans="1:16">
      <c r="A36" s="12"/>
      <c r="B36" s="25">
        <v>335.16</v>
      </c>
      <c r="C36" s="20" t="s">
        <v>177</v>
      </c>
      <c r="D36" s="47">
        <v>446500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446500</v>
      </c>
      <c r="O36" s="48">
        <f t="shared" si="1"/>
        <v>1.2913992520585742</v>
      </c>
      <c r="P36" s="9"/>
    </row>
    <row r="37" spans="1:16">
      <c r="A37" s="12"/>
      <c r="B37" s="25">
        <v>335.17</v>
      </c>
      <c r="C37" s="20" t="s">
        <v>178</v>
      </c>
      <c r="D37" s="47">
        <v>43613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43613</v>
      </c>
      <c r="O37" s="48">
        <f t="shared" ref="O37:O68" si="8">(N37/O$127)</f>
        <v>0.12614063959693303</v>
      </c>
      <c r="P37" s="9"/>
    </row>
    <row r="38" spans="1:16">
      <c r="A38" s="12"/>
      <c r="B38" s="25">
        <v>335.18</v>
      </c>
      <c r="C38" s="20" t="s">
        <v>179</v>
      </c>
      <c r="D38" s="47">
        <v>20563787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20563787</v>
      </c>
      <c r="O38" s="48">
        <f t="shared" si="8"/>
        <v>59.476056329880926</v>
      </c>
      <c r="P38" s="9"/>
    </row>
    <row r="39" spans="1:16">
      <c r="A39" s="12"/>
      <c r="B39" s="25">
        <v>335.21</v>
      </c>
      <c r="C39" s="20" t="s">
        <v>48</v>
      </c>
      <c r="D39" s="47">
        <v>0</v>
      </c>
      <c r="E39" s="47">
        <v>79408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79408</v>
      </c>
      <c r="O39" s="48">
        <f t="shared" si="8"/>
        <v>0.22966950012870607</v>
      </c>
      <c r="P39" s="9"/>
    </row>
    <row r="40" spans="1:16">
      <c r="A40" s="12"/>
      <c r="B40" s="25">
        <v>335.49</v>
      </c>
      <c r="C40" s="20" t="s">
        <v>49</v>
      </c>
      <c r="D40" s="47">
        <v>0</v>
      </c>
      <c r="E40" s="47">
        <v>6562991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6562991</v>
      </c>
      <c r="O40" s="48">
        <f t="shared" si="8"/>
        <v>18.981952225458354</v>
      </c>
      <c r="P40" s="9"/>
    </row>
    <row r="41" spans="1:16">
      <c r="A41" s="12"/>
      <c r="B41" s="25">
        <v>335.5</v>
      </c>
      <c r="C41" s="20" t="s">
        <v>50</v>
      </c>
      <c r="D41" s="47">
        <v>0</v>
      </c>
      <c r="E41" s="47">
        <v>1381313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1381313</v>
      </c>
      <c r="O41" s="48">
        <f t="shared" si="8"/>
        <v>3.9951323069625655</v>
      </c>
      <c r="P41" s="9"/>
    </row>
    <row r="42" spans="1:16">
      <c r="A42" s="12"/>
      <c r="B42" s="25">
        <v>335.69</v>
      </c>
      <c r="C42" s="20" t="s">
        <v>51</v>
      </c>
      <c r="D42" s="47">
        <v>5251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5251</v>
      </c>
      <c r="O42" s="48">
        <f t="shared" si="8"/>
        <v>1.5187317967658619E-2</v>
      </c>
      <c r="P42" s="9"/>
    </row>
    <row r="43" spans="1:16">
      <c r="A43" s="12"/>
      <c r="B43" s="25">
        <v>335.7</v>
      </c>
      <c r="C43" s="20" t="s">
        <v>52</v>
      </c>
      <c r="D43" s="47">
        <v>6623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6623</v>
      </c>
      <c r="O43" s="48">
        <f t="shared" si="8"/>
        <v>1.9155514549572088E-2</v>
      </c>
      <c r="P43" s="9"/>
    </row>
    <row r="44" spans="1:16">
      <c r="A44" s="12"/>
      <c r="B44" s="25">
        <v>335.9</v>
      </c>
      <c r="C44" s="20" t="s">
        <v>249</v>
      </c>
      <c r="D44" s="47">
        <v>60548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60548</v>
      </c>
      <c r="O44" s="48">
        <f t="shared" si="8"/>
        <v>0.17512125848520169</v>
      </c>
      <c r="P44" s="9"/>
    </row>
    <row r="45" spans="1:16">
      <c r="A45" s="12"/>
      <c r="B45" s="25">
        <v>337.1</v>
      </c>
      <c r="C45" s="20" t="s">
        <v>224</v>
      </c>
      <c r="D45" s="47">
        <v>0</v>
      </c>
      <c r="E45" s="47">
        <v>18787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2" si="9">SUM(D45:M45)</f>
        <v>18787</v>
      </c>
      <c r="O45" s="48">
        <f t="shared" si="8"/>
        <v>5.4337105819539606E-2</v>
      </c>
      <c r="P45" s="9"/>
    </row>
    <row r="46" spans="1:16">
      <c r="A46" s="12"/>
      <c r="B46" s="25">
        <v>337.2</v>
      </c>
      <c r="C46" s="20" t="s">
        <v>54</v>
      </c>
      <c r="D46" s="47">
        <v>243799</v>
      </c>
      <c r="E46" s="47">
        <v>2064796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2308595</v>
      </c>
      <c r="O46" s="48">
        <f t="shared" si="8"/>
        <v>6.6770836647394498</v>
      </c>
      <c r="P46" s="9"/>
    </row>
    <row r="47" spans="1:16">
      <c r="A47" s="12"/>
      <c r="B47" s="25">
        <v>337.3</v>
      </c>
      <c r="C47" s="20" t="s">
        <v>55</v>
      </c>
      <c r="D47" s="47">
        <v>18894</v>
      </c>
      <c r="E47" s="47">
        <v>87012</v>
      </c>
      <c r="F47" s="47">
        <v>0</v>
      </c>
      <c r="G47" s="47">
        <v>0</v>
      </c>
      <c r="H47" s="47">
        <v>0</v>
      </c>
      <c r="I47" s="47">
        <v>96727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202633</v>
      </c>
      <c r="O47" s="48">
        <f t="shared" si="8"/>
        <v>0.58606966325282217</v>
      </c>
      <c r="P47" s="9"/>
    </row>
    <row r="48" spans="1:16">
      <c r="A48" s="12"/>
      <c r="B48" s="25">
        <v>337.4</v>
      </c>
      <c r="C48" s="20" t="s">
        <v>56</v>
      </c>
      <c r="D48" s="47">
        <v>0</v>
      </c>
      <c r="E48" s="47">
        <v>1007579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1007579</v>
      </c>
      <c r="O48" s="48">
        <f t="shared" si="8"/>
        <v>2.914192087323463</v>
      </c>
      <c r="P48" s="9"/>
    </row>
    <row r="49" spans="1:16">
      <c r="A49" s="12"/>
      <c r="B49" s="25">
        <v>337.6</v>
      </c>
      <c r="C49" s="20" t="s">
        <v>144</v>
      </c>
      <c r="D49" s="47">
        <v>50</v>
      </c>
      <c r="E49" s="47">
        <v>724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774</v>
      </c>
      <c r="O49" s="48">
        <f t="shared" si="8"/>
        <v>2.2386181883389394E-3</v>
      </c>
      <c r="P49" s="9"/>
    </row>
    <row r="50" spans="1:16">
      <c r="A50" s="12"/>
      <c r="B50" s="25">
        <v>337.7</v>
      </c>
      <c r="C50" s="20" t="s">
        <v>58</v>
      </c>
      <c r="D50" s="47">
        <v>50000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50000</v>
      </c>
      <c r="O50" s="48">
        <f t="shared" si="8"/>
        <v>0.14461357805807104</v>
      </c>
      <c r="P50" s="9"/>
    </row>
    <row r="51" spans="1:16" ht="15.75">
      <c r="A51" s="29" t="s">
        <v>63</v>
      </c>
      <c r="B51" s="30"/>
      <c r="C51" s="31"/>
      <c r="D51" s="32">
        <f t="shared" ref="D51:M51" si="10">SUM(D52:D101)</f>
        <v>32071412</v>
      </c>
      <c r="E51" s="32">
        <f t="shared" si="10"/>
        <v>6191429</v>
      </c>
      <c r="F51" s="32">
        <f t="shared" si="10"/>
        <v>0</v>
      </c>
      <c r="G51" s="32">
        <f t="shared" si="10"/>
        <v>56632</v>
      </c>
      <c r="H51" s="32">
        <f t="shared" si="10"/>
        <v>0</v>
      </c>
      <c r="I51" s="32">
        <f t="shared" si="10"/>
        <v>29503884</v>
      </c>
      <c r="J51" s="32">
        <f t="shared" si="10"/>
        <v>29786080</v>
      </c>
      <c r="K51" s="32">
        <f t="shared" si="10"/>
        <v>0</v>
      </c>
      <c r="L51" s="32">
        <f t="shared" si="10"/>
        <v>0</v>
      </c>
      <c r="M51" s="32">
        <f t="shared" si="10"/>
        <v>2500</v>
      </c>
      <c r="N51" s="32">
        <f t="shared" si="9"/>
        <v>97611937</v>
      </c>
      <c r="O51" s="46">
        <f t="shared" si="8"/>
        <v>282.32022941498025</v>
      </c>
      <c r="P51" s="10"/>
    </row>
    <row r="52" spans="1:16">
      <c r="A52" s="12"/>
      <c r="B52" s="25">
        <v>341.1</v>
      </c>
      <c r="C52" s="20" t="s">
        <v>180</v>
      </c>
      <c r="D52" s="47">
        <v>1202248</v>
      </c>
      <c r="E52" s="47">
        <v>706754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1909002</v>
      </c>
      <c r="O52" s="48">
        <f t="shared" si="8"/>
        <v>5.5213521948002739</v>
      </c>
      <c r="P52" s="9"/>
    </row>
    <row r="53" spans="1:16">
      <c r="A53" s="12"/>
      <c r="B53" s="25">
        <v>341.16</v>
      </c>
      <c r="C53" s="20" t="s">
        <v>181</v>
      </c>
      <c r="D53" s="47">
        <v>397530</v>
      </c>
      <c r="E53" s="47">
        <v>155441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101" si="11">SUM(D53:M53)</f>
        <v>552971</v>
      </c>
      <c r="O53" s="48">
        <f t="shared" si="8"/>
        <v>1.599342297446992</v>
      </c>
      <c r="P53" s="9"/>
    </row>
    <row r="54" spans="1:16">
      <c r="A54" s="12"/>
      <c r="B54" s="25">
        <v>341.2</v>
      </c>
      <c r="C54" s="20" t="s">
        <v>182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29786080</v>
      </c>
      <c r="K54" s="47">
        <v>0</v>
      </c>
      <c r="L54" s="47">
        <v>0</v>
      </c>
      <c r="M54" s="47">
        <v>0</v>
      </c>
      <c r="N54" s="47">
        <f t="shared" si="11"/>
        <v>29786080</v>
      </c>
      <c r="O54" s="48">
        <f t="shared" si="8"/>
        <v>86.149432102478968</v>
      </c>
      <c r="P54" s="9"/>
    </row>
    <row r="55" spans="1:16">
      <c r="A55" s="12"/>
      <c r="B55" s="25">
        <v>341.51</v>
      </c>
      <c r="C55" s="20" t="s">
        <v>183</v>
      </c>
      <c r="D55" s="47">
        <v>5315999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5315999</v>
      </c>
      <c r="O55" s="48">
        <f t="shared" si="8"/>
        <v>15.37531272686255</v>
      </c>
      <c r="P55" s="9"/>
    </row>
    <row r="56" spans="1:16">
      <c r="A56" s="12"/>
      <c r="B56" s="25">
        <v>341.53</v>
      </c>
      <c r="C56" s="20" t="s">
        <v>184</v>
      </c>
      <c r="D56" s="47">
        <v>860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860</v>
      </c>
      <c r="O56" s="48">
        <f t="shared" si="8"/>
        <v>2.4873535425988216E-3</v>
      </c>
      <c r="P56" s="9"/>
    </row>
    <row r="57" spans="1:16">
      <c r="A57" s="12"/>
      <c r="B57" s="25">
        <v>341.55</v>
      </c>
      <c r="C57" s="20" t="s">
        <v>185</v>
      </c>
      <c r="D57" s="47">
        <v>9783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9783</v>
      </c>
      <c r="O57" s="48">
        <f t="shared" si="8"/>
        <v>2.8295092682842176E-2</v>
      </c>
      <c r="P57" s="9"/>
    </row>
    <row r="58" spans="1:16">
      <c r="A58" s="12"/>
      <c r="B58" s="25">
        <v>341.56</v>
      </c>
      <c r="C58" s="20" t="s">
        <v>186</v>
      </c>
      <c r="D58" s="47">
        <v>893308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893308</v>
      </c>
      <c r="O58" s="48">
        <f t="shared" si="8"/>
        <v>2.5836893237579863</v>
      </c>
      <c r="P58" s="9"/>
    </row>
    <row r="59" spans="1:16">
      <c r="A59" s="12"/>
      <c r="B59" s="25">
        <v>341.9</v>
      </c>
      <c r="C59" s="20" t="s">
        <v>187</v>
      </c>
      <c r="D59" s="47">
        <v>858428</v>
      </c>
      <c r="E59" s="47">
        <v>87107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945535</v>
      </c>
      <c r="O59" s="48">
        <f t="shared" si="8"/>
        <v>2.7347439905827637</v>
      </c>
      <c r="P59" s="9"/>
    </row>
    <row r="60" spans="1:16">
      <c r="A60" s="12"/>
      <c r="B60" s="25">
        <v>342.1</v>
      </c>
      <c r="C60" s="20" t="s">
        <v>74</v>
      </c>
      <c r="D60" s="47">
        <v>0</v>
      </c>
      <c r="E60" s="47">
        <v>525385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525385</v>
      </c>
      <c r="O60" s="48">
        <f t="shared" si="8"/>
        <v>1.5195560941607928</v>
      </c>
      <c r="P60" s="9"/>
    </row>
    <row r="61" spans="1:16">
      <c r="A61" s="12"/>
      <c r="B61" s="25">
        <v>342.2</v>
      </c>
      <c r="C61" s="20" t="s">
        <v>75</v>
      </c>
      <c r="D61" s="47">
        <v>0</v>
      </c>
      <c r="E61" s="47">
        <v>8102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8102</v>
      </c>
      <c r="O61" s="48">
        <f t="shared" si="8"/>
        <v>2.343318418852983E-2</v>
      </c>
      <c r="P61" s="9"/>
    </row>
    <row r="62" spans="1:16">
      <c r="A62" s="12"/>
      <c r="B62" s="25">
        <v>342.3</v>
      </c>
      <c r="C62" s="20" t="s">
        <v>76</v>
      </c>
      <c r="D62" s="47">
        <v>914296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914296</v>
      </c>
      <c r="O62" s="48">
        <f t="shared" si="8"/>
        <v>2.644392319283642</v>
      </c>
      <c r="P62" s="9"/>
    </row>
    <row r="63" spans="1:16">
      <c r="A63" s="12"/>
      <c r="B63" s="25">
        <v>342.4</v>
      </c>
      <c r="C63" s="20" t="s">
        <v>77</v>
      </c>
      <c r="D63" s="47">
        <v>0</v>
      </c>
      <c r="E63" s="47">
        <v>1495141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1495141</v>
      </c>
      <c r="O63" s="48">
        <f t="shared" si="8"/>
        <v>4.3243537942264476</v>
      </c>
      <c r="P63" s="9"/>
    </row>
    <row r="64" spans="1:16">
      <c r="A64" s="12"/>
      <c r="B64" s="25">
        <v>342.5</v>
      </c>
      <c r="C64" s="20" t="s">
        <v>78</v>
      </c>
      <c r="D64" s="47">
        <v>0</v>
      </c>
      <c r="E64" s="47">
        <v>5203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5203</v>
      </c>
      <c r="O64" s="48">
        <f t="shared" si="8"/>
        <v>1.5048488932722872E-2</v>
      </c>
      <c r="P64" s="9"/>
    </row>
    <row r="65" spans="1:16">
      <c r="A65" s="12"/>
      <c r="B65" s="25">
        <v>342.6</v>
      </c>
      <c r="C65" s="20" t="s">
        <v>79</v>
      </c>
      <c r="D65" s="47">
        <v>15604382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15604382</v>
      </c>
      <c r="O65" s="48">
        <f t="shared" si="8"/>
        <v>45.13211028809917</v>
      </c>
      <c r="P65" s="9"/>
    </row>
    <row r="66" spans="1:16">
      <c r="A66" s="12"/>
      <c r="B66" s="25">
        <v>342.9</v>
      </c>
      <c r="C66" s="20" t="s">
        <v>80</v>
      </c>
      <c r="D66" s="47">
        <v>252094</v>
      </c>
      <c r="E66" s="47">
        <v>504468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756562</v>
      </c>
      <c r="O66" s="48">
        <f t="shared" si="8"/>
        <v>2.1881827568554066</v>
      </c>
      <c r="P66" s="9"/>
    </row>
    <row r="67" spans="1:16">
      <c r="A67" s="12"/>
      <c r="B67" s="25">
        <v>343.3</v>
      </c>
      <c r="C67" s="20" t="s">
        <v>81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12376533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12376533</v>
      </c>
      <c r="O67" s="48">
        <f t="shared" si="8"/>
        <v>35.796294421675839</v>
      </c>
      <c r="P67" s="9"/>
    </row>
    <row r="68" spans="1:16">
      <c r="A68" s="12"/>
      <c r="B68" s="25">
        <v>343.4</v>
      </c>
      <c r="C68" s="20" t="s">
        <v>82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2522530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2522530</v>
      </c>
      <c r="O68" s="48">
        <f t="shared" si="8"/>
        <v>7.2958417811765184</v>
      </c>
      <c r="P68" s="9"/>
    </row>
    <row r="69" spans="1:16">
      <c r="A69" s="12"/>
      <c r="B69" s="25">
        <v>343.5</v>
      </c>
      <c r="C69" s="20" t="s">
        <v>83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14604821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14604821</v>
      </c>
      <c r="O69" s="48">
        <f t="shared" ref="O69:O100" si="12">(N69/O$127)</f>
        <v>42.241108434153098</v>
      </c>
      <c r="P69" s="9"/>
    </row>
    <row r="70" spans="1:16">
      <c r="A70" s="12"/>
      <c r="B70" s="25">
        <v>343.9</v>
      </c>
      <c r="C70" s="20" t="s">
        <v>188</v>
      </c>
      <c r="D70" s="47">
        <v>0</v>
      </c>
      <c r="E70" s="47">
        <v>7814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7814</v>
      </c>
      <c r="O70" s="48">
        <f t="shared" si="12"/>
        <v>2.2600209978915341E-2</v>
      </c>
      <c r="P70" s="9"/>
    </row>
    <row r="71" spans="1:16">
      <c r="A71" s="12"/>
      <c r="B71" s="25">
        <v>344.1</v>
      </c>
      <c r="C71" s="20" t="s">
        <v>189</v>
      </c>
      <c r="D71" s="47">
        <v>0</v>
      </c>
      <c r="E71" s="47">
        <v>524237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524237</v>
      </c>
      <c r="O71" s="48">
        <f t="shared" si="12"/>
        <v>1.5162357664085797</v>
      </c>
      <c r="P71" s="9"/>
    </row>
    <row r="72" spans="1:16">
      <c r="A72" s="12"/>
      <c r="B72" s="25">
        <v>344.9</v>
      </c>
      <c r="C72" s="20" t="s">
        <v>190</v>
      </c>
      <c r="D72" s="47">
        <v>0</v>
      </c>
      <c r="E72" s="47">
        <v>207622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207622</v>
      </c>
      <c r="O72" s="48">
        <f t="shared" si="12"/>
        <v>0.60049920607145646</v>
      </c>
      <c r="P72" s="9"/>
    </row>
    <row r="73" spans="1:16">
      <c r="A73" s="12"/>
      <c r="B73" s="25">
        <v>345.1</v>
      </c>
      <c r="C73" s="20" t="s">
        <v>87</v>
      </c>
      <c r="D73" s="47">
        <v>8285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2500</v>
      </c>
      <c r="N73" s="47">
        <f t="shared" si="11"/>
        <v>10785</v>
      </c>
      <c r="O73" s="48">
        <f t="shared" si="12"/>
        <v>3.119314878712592E-2</v>
      </c>
      <c r="P73" s="9"/>
    </row>
    <row r="74" spans="1:16">
      <c r="A74" s="12"/>
      <c r="B74" s="25">
        <v>346.4</v>
      </c>
      <c r="C74" s="20" t="s">
        <v>88</v>
      </c>
      <c r="D74" s="47">
        <v>718531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718531</v>
      </c>
      <c r="O74" s="48">
        <f t="shared" si="12"/>
        <v>2.0781867771128768</v>
      </c>
      <c r="P74" s="9"/>
    </row>
    <row r="75" spans="1:16">
      <c r="A75" s="12"/>
      <c r="B75" s="25">
        <v>347.1</v>
      </c>
      <c r="C75" s="20" t="s">
        <v>89</v>
      </c>
      <c r="D75" s="47">
        <v>7070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7070</v>
      </c>
      <c r="O75" s="48">
        <f t="shared" si="12"/>
        <v>2.0448359937411245E-2</v>
      </c>
      <c r="P75" s="9"/>
    </row>
    <row r="76" spans="1:16">
      <c r="A76" s="12"/>
      <c r="B76" s="25">
        <v>347.2</v>
      </c>
      <c r="C76" s="20" t="s">
        <v>90</v>
      </c>
      <c r="D76" s="47">
        <v>37944</v>
      </c>
      <c r="E76" s="47">
        <v>1341949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1379893</v>
      </c>
      <c r="O76" s="48">
        <f t="shared" si="12"/>
        <v>3.9910252813457161</v>
      </c>
      <c r="P76" s="9"/>
    </row>
    <row r="77" spans="1:16">
      <c r="A77" s="12"/>
      <c r="B77" s="25">
        <v>347.5</v>
      </c>
      <c r="C77" s="20" t="s">
        <v>91</v>
      </c>
      <c r="D77" s="47">
        <v>193600</v>
      </c>
      <c r="E77" s="47">
        <v>0</v>
      </c>
      <c r="F77" s="47">
        <v>0</v>
      </c>
      <c r="G77" s="47">
        <v>56632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250232</v>
      </c>
      <c r="O77" s="48">
        <f t="shared" si="12"/>
        <v>0.72373889729254459</v>
      </c>
      <c r="P77" s="9"/>
    </row>
    <row r="78" spans="1:16">
      <c r="A78" s="12"/>
      <c r="B78" s="25">
        <v>348.11</v>
      </c>
      <c r="C78" s="20" t="s">
        <v>191</v>
      </c>
      <c r="D78" s="47">
        <v>8865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8865</v>
      </c>
      <c r="O78" s="48">
        <f t="shared" si="12"/>
        <v>2.5639987389695994E-2</v>
      </c>
      <c r="P78" s="9"/>
    </row>
    <row r="79" spans="1:16">
      <c r="A79" s="12"/>
      <c r="B79" s="25">
        <v>348.12</v>
      </c>
      <c r="C79" s="20" t="s">
        <v>192</v>
      </c>
      <c r="D79" s="47">
        <v>94185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3" si="13">SUM(D79:M79)</f>
        <v>94185</v>
      </c>
      <c r="O79" s="48">
        <f t="shared" si="12"/>
        <v>0.27240859698798842</v>
      </c>
      <c r="P79" s="9"/>
    </row>
    <row r="80" spans="1:16">
      <c r="A80" s="12"/>
      <c r="B80" s="25">
        <v>348.13</v>
      </c>
      <c r="C80" s="20" t="s">
        <v>193</v>
      </c>
      <c r="D80" s="47">
        <v>197581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197581</v>
      </c>
      <c r="O80" s="48">
        <f t="shared" si="12"/>
        <v>0.57145790732583468</v>
      </c>
      <c r="P80" s="9"/>
    </row>
    <row r="81" spans="1:16">
      <c r="A81" s="12"/>
      <c r="B81" s="25">
        <v>348.22</v>
      </c>
      <c r="C81" s="20" t="s">
        <v>194</v>
      </c>
      <c r="D81" s="47">
        <v>102458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102458</v>
      </c>
      <c r="O81" s="48">
        <f t="shared" si="12"/>
        <v>0.29633635961347682</v>
      </c>
      <c r="P81" s="9"/>
    </row>
    <row r="82" spans="1:16">
      <c r="A82" s="12"/>
      <c r="B82" s="25">
        <v>348.23</v>
      </c>
      <c r="C82" s="20" t="s">
        <v>195</v>
      </c>
      <c r="D82" s="47">
        <v>398760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398760</v>
      </c>
      <c r="O82" s="48">
        <f t="shared" si="12"/>
        <v>1.153322207728728</v>
      </c>
      <c r="P82" s="9"/>
    </row>
    <row r="83" spans="1:16">
      <c r="A83" s="12"/>
      <c r="B83" s="25">
        <v>348.31</v>
      </c>
      <c r="C83" s="20" t="s">
        <v>196</v>
      </c>
      <c r="D83" s="47">
        <v>1247495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1247495</v>
      </c>
      <c r="O83" s="48">
        <f t="shared" si="12"/>
        <v>3.6080943111910662</v>
      </c>
      <c r="P83" s="9"/>
    </row>
    <row r="84" spans="1:16">
      <c r="A84" s="12"/>
      <c r="B84" s="25">
        <v>348.32</v>
      </c>
      <c r="C84" s="20" t="s">
        <v>197</v>
      </c>
      <c r="D84" s="47">
        <v>22388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22388</v>
      </c>
      <c r="O84" s="48">
        <f t="shared" si="12"/>
        <v>6.475217571128189E-2</v>
      </c>
      <c r="P84" s="9"/>
    </row>
    <row r="85" spans="1:16">
      <c r="A85" s="12"/>
      <c r="B85" s="25">
        <v>348.41</v>
      </c>
      <c r="C85" s="20" t="s">
        <v>198</v>
      </c>
      <c r="D85" s="47">
        <v>768596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768596</v>
      </c>
      <c r="O85" s="48">
        <f t="shared" si="12"/>
        <v>2.2229883528224232</v>
      </c>
      <c r="P85" s="9"/>
    </row>
    <row r="86" spans="1:16">
      <c r="A86" s="12"/>
      <c r="B86" s="25">
        <v>348.42</v>
      </c>
      <c r="C86" s="20" t="s">
        <v>199</v>
      </c>
      <c r="D86" s="47">
        <v>499361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499361</v>
      </c>
      <c r="O86" s="48">
        <f t="shared" si="12"/>
        <v>1.4442876190531282</v>
      </c>
      <c r="P86" s="9"/>
    </row>
    <row r="87" spans="1:16">
      <c r="A87" s="12"/>
      <c r="B87" s="25">
        <v>348.48</v>
      </c>
      <c r="C87" s="20" t="s">
        <v>200</v>
      </c>
      <c r="D87" s="47">
        <v>40650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40650</v>
      </c>
      <c r="O87" s="48">
        <f t="shared" si="12"/>
        <v>0.11757083896121175</v>
      </c>
      <c r="P87" s="9"/>
    </row>
    <row r="88" spans="1:16">
      <c r="A88" s="12"/>
      <c r="B88" s="25">
        <v>348.52</v>
      </c>
      <c r="C88" s="20" t="s">
        <v>201</v>
      </c>
      <c r="D88" s="47">
        <v>205462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205462</v>
      </c>
      <c r="O88" s="48">
        <f t="shared" si="12"/>
        <v>0.59425189949934776</v>
      </c>
      <c r="P88" s="9"/>
    </row>
    <row r="89" spans="1:16">
      <c r="A89" s="12"/>
      <c r="B89" s="25">
        <v>348.53</v>
      </c>
      <c r="C89" s="20" t="s">
        <v>202</v>
      </c>
      <c r="D89" s="47">
        <v>644931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644931</v>
      </c>
      <c r="O89" s="48">
        <f t="shared" si="12"/>
        <v>1.865315590211396</v>
      </c>
      <c r="P89" s="9"/>
    </row>
    <row r="90" spans="1:16">
      <c r="A90" s="12"/>
      <c r="B90" s="25">
        <v>348.61</v>
      </c>
      <c r="C90" s="20" t="s">
        <v>250</v>
      </c>
      <c r="D90" s="47">
        <v>3670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3670</v>
      </c>
      <c r="O90" s="48">
        <f t="shared" si="12"/>
        <v>1.0614636629462413E-2</v>
      </c>
      <c r="P90" s="9"/>
    </row>
    <row r="91" spans="1:16">
      <c r="A91" s="12"/>
      <c r="B91" s="25">
        <v>348.62</v>
      </c>
      <c r="C91" s="20" t="s">
        <v>203</v>
      </c>
      <c r="D91" s="47">
        <v>2406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2406</v>
      </c>
      <c r="O91" s="48">
        <f t="shared" si="12"/>
        <v>6.9588053761543778E-3</v>
      </c>
      <c r="P91" s="9"/>
    </row>
    <row r="92" spans="1:16">
      <c r="A92" s="12"/>
      <c r="B92" s="25">
        <v>348.71</v>
      </c>
      <c r="C92" s="20" t="s">
        <v>204</v>
      </c>
      <c r="D92" s="47">
        <v>339277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339277</v>
      </c>
      <c r="O92" s="48">
        <f t="shared" si="12"/>
        <v>0.98128121845616334</v>
      </c>
      <c r="P92" s="9"/>
    </row>
    <row r="93" spans="1:16">
      <c r="A93" s="12"/>
      <c r="B93" s="25">
        <v>348.72</v>
      </c>
      <c r="C93" s="20" t="s">
        <v>205</v>
      </c>
      <c r="D93" s="47">
        <v>36068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36068</v>
      </c>
      <c r="O93" s="48">
        <f t="shared" si="12"/>
        <v>0.10431845066797012</v>
      </c>
      <c r="P93" s="9"/>
    </row>
    <row r="94" spans="1:16">
      <c r="A94" s="12"/>
      <c r="B94" s="25">
        <v>348.92099999999999</v>
      </c>
      <c r="C94" s="20" t="s">
        <v>206</v>
      </c>
      <c r="D94" s="47">
        <v>0</v>
      </c>
      <c r="E94" s="47">
        <v>81050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81050</v>
      </c>
      <c r="O94" s="48">
        <f t="shared" si="12"/>
        <v>0.23441861003213313</v>
      </c>
      <c r="P94" s="9"/>
    </row>
    <row r="95" spans="1:16">
      <c r="A95" s="12"/>
      <c r="B95" s="25">
        <v>348.92200000000003</v>
      </c>
      <c r="C95" s="20" t="s">
        <v>207</v>
      </c>
      <c r="D95" s="47">
        <v>0</v>
      </c>
      <c r="E95" s="47">
        <v>81050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81050</v>
      </c>
      <c r="O95" s="48">
        <f t="shared" si="12"/>
        <v>0.23441861003213313</v>
      </c>
      <c r="P95" s="9"/>
    </row>
    <row r="96" spans="1:16">
      <c r="A96" s="12"/>
      <c r="B96" s="25">
        <v>348.923</v>
      </c>
      <c r="C96" s="20" t="s">
        <v>208</v>
      </c>
      <c r="D96" s="47">
        <v>0</v>
      </c>
      <c r="E96" s="47">
        <v>81050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81050</v>
      </c>
      <c r="O96" s="48">
        <f t="shared" si="12"/>
        <v>0.23441861003213313</v>
      </c>
      <c r="P96" s="9"/>
    </row>
    <row r="97" spans="1:16">
      <c r="A97" s="12"/>
      <c r="B97" s="25">
        <v>348.92399999999998</v>
      </c>
      <c r="C97" s="20" t="s">
        <v>209</v>
      </c>
      <c r="D97" s="47">
        <v>0</v>
      </c>
      <c r="E97" s="47">
        <v>81050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81050</v>
      </c>
      <c r="O97" s="48">
        <f t="shared" si="12"/>
        <v>0.23441861003213313</v>
      </c>
      <c r="P97" s="9"/>
    </row>
    <row r="98" spans="1:16">
      <c r="A98" s="12"/>
      <c r="B98" s="25">
        <v>348.93</v>
      </c>
      <c r="C98" s="20" t="s">
        <v>210</v>
      </c>
      <c r="D98" s="47">
        <v>686276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686276</v>
      </c>
      <c r="O98" s="48">
        <f t="shared" si="12"/>
        <v>1.984896557907615</v>
      </c>
      <c r="P98" s="9"/>
    </row>
    <row r="99" spans="1:16">
      <c r="A99" s="12"/>
      <c r="B99" s="25">
        <v>348.93200000000002</v>
      </c>
      <c r="C99" s="20" t="s">
        <v>211</v>
      </c>
      <c r="D99" s="47">
        <v>38184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38184</v>
      </c>
      <c r="O99" s="48">
        <f t="shared" si="12"/>
        <v>0.11043849729138769</v>
      </c>
      <c r="P99" s="9"/>
    </row>
    <row r="100" spans="1:16">
      <c r="A100" s="12"/>
      <c r="B100" s="25">
        <v>348.99</v>
      </c>
      <c r="C100" s="20" t="s">
        <v>212</v>
      </c>
      <c r="D100" s="47">
        <v>320441</v>
      </c>
      <c r="E100" s="47">
        <v>244724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565165</v>
      </c>
      <c r="O100" s="48">
        <f t="shared" si="12"/>
        <v>1.6346106568637944</v>
      </c>
      <c r="P100" s="9"/>
    </row>
    <row r="101" spans="1:16">
      <c r="A101" s="12"/>
      <c r="B101" s="25">
        <v>349</v>
      </c>
      <c r="C101" s="20" t="s">
        <v>1</v>
      </c>
      <c r="D101" s="47">
        <v>0</v>
      </c>
      <c r="E101" s="47">
        <v>53282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53282</v>
      </c>
      <c r="O101" s="48">
        <f t="shared" ref="O101:O125" si="14">(N101/O$127)</f>
        <v>0.15410601332180282</v>
      </c>
      <c r="P101" s="9"/>
    </row>
    <row r="102" spans="1:16" ht="15.75">
      <c r="A102" s="29" t="s">
        <v>64</v>
      </c>
      <c r="B102" s="30"/>
      <c r="C102" s="31"/>
      <c r="D102" s="32">
        <f t="shared" ref="D102:M102" si="15">SUM(D103:D111)</f>
        <v>1672609</v>
      </c>
      <c r="E102" s="32">
        <f t="shared" si="15"/>
        <v>1058908</v>
      </c>
      <c r="F102" s="32">
        <f t="shared" si="15"/>
        <v>0</v>
      </c>
      <c r="G102" s="32">
        <f t="shared" si="15"/>
        <v>0</v>
      </c>
      <c r="H102" s="32">
        <f t="shared" si="15"/>
        <v>0</v>
      </c>
      <c r="I102" s="32">
        <f t="shared" si="15"/>
        <v>0</v>
      </c>
      <c r="J102" s="32">
        <f t="shared" si="15"/>
        <v>0</v>
      </c>
      <c r="K102" s="32">
        <f t="shared" si="15"/>
        <v>0</v>
      </c>
      <c r="L102" s="32">
        <f t="shared" si="15"/>
        <v>0</v>
      </c>
      <c r="M102" s="32">
        <f t="shared" si="15"/>
        <v>0</v>
      </c>
      <c r="N102" s="32">
        <f>SUM(D102:M102)</f>
        <v>2731517</v>
      </c>
      <c r="O102" s="46">
        <f t="shared" si="14"/>
        <v>7.90028893792896</v>
      </c>
      <c r="P102" s="10"/>
    </row>
    <row r="103" spans="1:16">
      <c r="A103" s="13"/>
      <c r="B103" s="40">
        <v>351.1</v>
      </c>
      <c r="C103" s="21" t="s">
        <v>113</v>
      </c>
      <c r="D103" s="47">
        <v>442408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442408</v>
      </c>
      <c r="O103" s="48">
        <f t="shared" si="14"/>
        <v>1.2795640768303018</v>
      </c>
      <c r="P103" s="9"/>
    </row>
    <row r="104" spans="1:16">
      <c r="A104" s="13"/>
      <c r="B104" s="40">
        <v>351.2</v>
      </c>
      <c r="C104" s="21" t="s">
        <v>114</v>
      </c>
      <c r="D104" s="47">
        <v>393019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1" si="16">SUM(D104:M104)</f>
        <v>393019</v>
      </c>
      <c r="O104" s="48">
        <f t="shared" si="14"/>
        <v>1.1367176766961002</v>
      </c>
      <c r="P104" s="9"/>
    </row>
    <row r="105" spans="1:16">
      <c r="A105" s="13"/>
      <c r="B105" s="40">
        <v>351.5</v>
      </c>
      <c r="C105" s="21" t="s">
        <v>115</v>
      </c>
      <c r="D105" s="47">
        <v>669532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669532</v>
      </c>
      <c r="O105" s="48">
        <f t="shared" si="14"/>
        <v>1.9364683628875283</v>
      </c>
      <c r="P105" s="9"/>
    </row>
    <row r="106" spans="1:16">
      <c r="A106" s="13"/>
      <c r="B106" s="40">
        <v>351.7</v>
      </c>
      <c r="C106" s="21" t="s">
        <v>213</v>
      </c>
      <c r="D106" s="47">
        <v>0</v>
      </c>
      <c r="E106" s="47">
        <v>85378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85378</v>
      </c>
      <c r="O106" s="48">
        <f t="shared" si="14"/>
        <v>0.24693636134883976</v>
      </c>
      <c r="P106" s="9"/>
    </row>
    <row r="107" spans="1:16">
      <c r="A107" s="13"/>
      <c r="B107" s="40">
        <v>351.8</v>
      </c>
      <c r="C107" s="21" t="s">
        <v>214</v>
      </c>
      <c r="D107" s="47">
        <v>0</v>
      </c>
      <c r="E107" s="47">
        <v>402028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402028</v>
      </c>
      <c r="O107" s="48">
        <f t="shared" si="14"/>
        <v>1.1627741511906036</v>
      </c>
      <c r="P107" s="9"/>
    </row>
    <row r="108" spans="1:16">
      <c r="A108" s="13"/>
      <c r="B108" s="40">
        <v>352</v>
      </c>
      <c r="C108" s="21" t="s">
        <v>116</v>
      </c>
      <c r="D108" s="47">
        <v>86186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86186</v>
      </c>
      <c r="O108" s="48">
        <f t="shared" si="14"/>
        <v>0.24927331677025819</v>
      </c>
      <c r="P108" s="9"/>
    </row>
    <row r="109" spans="1:16">
      <c r="A109" s="13"/>
      <c r="B109" s="40">
        <v>354</v>
      </c>
      <c r="C109" s="21" t="s">
        <v>117</v>
      </c>
      <c r="D109" s="47">
        <v>81464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81464</v>
      </c>
      <c r="O109" s="48">
        <f t="shared" si="14"/>
        <v>0.23561601045845396</v>
      </c>
      <c r="P109" s="9"/>
    </row>
    <row r="110" spans="1:16">
      <c r="A110" s="13"/>
      <c r="B110" s="40">
        <v>358.2</v>
      </c>
      <c r="C110" s="21" t="s">
        <v>215</v>
      </c>
      <c r="D110" s="47">
        <v>0</v>
      </c>
      <c r="E110" s="47">
        <v>246929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246929</v>
      </c>
      <c r="O110" s="48">
        <f t="shared" si="14"/>
        <v>0.71418572432602845</v>
      </c>
      <c r="P110" s="9"/>
    </row>
    <row r="111" spans="1:16">
      <c r="A111" s="13"/>
      <c r="B111" s="40">
        <v>359</v>
      </c>
      <c r="C111" s="21" t="s">
        <v>118</v>
      </c>
      <c r="D111" s="47">
        <v>0</v>
      </c>
      <c r="E111" s="47">
        <v>324573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324573</v>
      </c>
      <c r="O111" s="48">
        <f t="shared" si="14"/>
        <v>0.93875325742084581</v>
      </c>
      <c r="P111" s="9"/>
    </row>
    <row r="112" spans="1:16" ht="15.75">
      <c r="A112" s="29" t="s">
        <v>5</v>
      </c>
      <c r="B112" s="30"/>
      <c r="C112" s="31"/>
      <c r="D112" s="32">
        <f t="shared" ref="D112:M112" si="17">SUM(D113:D120)</f>
        <v>6662088</v>
      </c>
      <c r="E112" s="32">
        <f t="shared" si="17"/>
        <v>2202063</v>
      </c>
      <c r="F112" s="32">
        <f t="shared" si="17"/>
        <v>9519</v>
      </c>
      <c r="G112" s="32">
        <f t="shared" si="17"/>
        <v>147388</v>
      </c>
      <c r="H112" s="32">
        <f t="shared" si="17"/>
        <v>0</v>
      </c>
      <c r="I112" s="32">
        <f t="shared" si="17"/>
        <v>2807963</v>
      </c>
      <c r="J112" s="32">
        <f t="shared" si="17"/>
        <v>527562</v>
      </c>
      <c r="K112" s="32">
        <f t="shared" si="17"/>
        <v>0</v>
      </c>
      <c r="L112" s="32">
        <f t="shared" si="17"/>
        <v>0</v>
      </c>
      <c r="M112" s="32">
        <f t="shared" si="17"/>
        <v>923</v>
      </c>
      <c r="N112" s="32">
        <f>SUM(D112:M112)</f>
        <v>12357506</v>
      </c>
      <c r="O112" s="46">
        <f t="shared" si="14"/>
        <v>35.74126317068162</v>
      </c>
      <c r="P112" s="10"/>
    </row>
    <row r="113" spans="1:119">
      <c r="A113" s="12"/>
      <c r="B113" s="25">
        <v>361.1</v>
      </c>
      <c r="C113" s="20" t="s">
        <v>120</v>
      </c>
      <c r="D113" s="47">
        <v>408887</v>
      </c>
      <c r="E113" s="47">
        <v>858824</v>
      </c>
      <c r="F113" s="47">
        <v>9519</v>
      </c>
      <c r="G113" s="47">
        <v>157960</v>
      </c>
      <c r="H113" s="47">
        <v>0</v>
      </c>
      <c r="I113" s="47">
        <v>1011368</v>
      </c>
      <c r="J113" s="47">
        <v>221567</v>
      </c>
      <c r="K113" s="47">
        <v>0</v>
      </c>
      <c r="L113" s="47">
        <v>0</v>
      </c>
      <c r="M113" s="47">
        <v>923</v>
      </c>
      <c r="N113" s="47">
        <f>SUM(D113:M113)</f>
        <v>2669048</v>
      </c>
      <c r="O113" s="48">
        <f t="shared" si="14"/>
        <v>7.7196116257747676</v>
      </c>
      <c r="P113" s="9"/>
    </row>
    <row r="114" spans="1:119">
      <c r="A114" s="12"/>
      <c r="B114" s="25">
        <v>361.3</v>
      </c>
      <c r="C114" s="20" t="s">
        <v>121</v>
      </c>
      <c r="D114" s="47">
        <v>-6864</v>
      </c>
      <c r="E114" s="47">
        <v>-21304</v>
      </c>
      <c r="F114" s="47">
        <v>0</v>
      </c>
      <c r="G114" s="47">
        <v>-10572</v>
      </c>
      <c r="H114" s="47">
        <v>0</v>
      </c>
      <c r="I114" s="47">
        <v>-33813</v>
      </c>
      <c r="J114" s="47">
        <v>-9188</v>
      </c>
      <c r="K114" s="47">
        <v>0</v>
      </c>
      <c r="L114" s="47">
        <v>0</v>
      </c>
      <c r="M114" s="47">
        <v>0</v>
      </c>
      <c r="N114" s="47">
        <f t="shared" ref="N114:N120" si="18">SUM(D114:M114)</f>
        <v>-81741</v>
      </c>
      <c r="O114" s="48">
        <f t="shared" si="14"/>
        <v>-0.23641716968089568</v>
      </c>
      <c r="P114" s="9"/>
    </row>
    <row r="115" spans="1:119">
      <c r="A115" s="12"/>
      <c r="B115" s="25">
        <v>362</v>
      </c>
      <c r="C115" s="20" t="s">
        <v>122</v>
      </c>
      <c r="D115" s="47">
        <v>154242</v>
      </c>
      <c r="E115" s="47">
        <v>60408</v>
      </c>
      <c r="F115" s="47">
        <v>0</v>
      </c>
      <c r="G115" s="47">
        <v>0</v>
      </c>
      <c r="H115" s="47">
        <v>0</v>
      </c>
      <c r="I115" s="47">
        <v>204914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419564</v>
      </c>
      <c r="O115" s="48">
        <f t="shared" si="14"/>
        <v>1.2134930252871303</v>
      </c>
      <c r="P115" s="9"/>
    </row>
    <row r="116" spans="1:119">
      <c r="A116" s="12"/>
      <c r="B116" s="25">
        <v>364</v>
      </c>
      <c r="C116" s="20" t="s">
        <v>216</v>
      </c>
      <c r="D116" s="47">
        <v>2116683</v>
      </c>
      <c r="E116" s="47">
        <v>716070</v>
      </c>
      <c r="F116" s="47">
        <v>0</v>
      </c>
      <c r="G116" s="47">
        <v>0</v>
      </c>
      <c r="H116" s="47">
        <v>0</v>
      </c>
      <c r="I116" s="47">
        <v>281428</v>
      </c>
      <c r="J116" s="47">
        <v>190168</v>
      </c>
      <c r="K116" s="47">
        <v>0</v>
      </c>
      <c r="L116" s="47">
        <v>0</v>
      </c>
      <c r="M116" s="47">
        <v>0</v>
      </c>
      <c r="N116" s="47">
        <f t="shared" si="18"/>
        <v>3304349</v>
      </c>
      <c r="O116" s="48">
        <f t="shared" si="14"/>
        <v>9.5570746408521785</v>
      </c>
      <c r="P116" s="9"/>
    </row>
    <row r="117" spans="1:119">
      <c r="A117" s="12"/>
      <c r="B117" s="25">
        <v>365</v>
      </c>
      <c r="C117" s="20" t="s">
        <v>217</v>
      </c>
      <c r="D117" s="47">
        <v>1012</v>
      </c>
      <c r="E117" s="47">
        <v>16116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17128</v>
      </c>
      <c r="O117" s="48">
        <f t="shared" si="14"/>
        <v>4.9538827299572812E-2</v>
      </c>
      <c r="P117" s="9"/>
    </row>
    <row r="118" spans="1:119">
      <c r="A118" s="12"/>
      <c r="B118" s="25">
        <v>366</v>
      </c>
      <c r="C118" s="20" t="s">
        <v>125</v>
      </c>
      <c r="D118" s="47">
        <v>18020</v>
      </c>
      <c r="E118" s="47">
        <v>58155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76175</v>
      </c>
      <c r="O118" s="48">
        <f t="shared" si="14"/>
        <v>0.22031878617147121</v>
      </c>
      <c r="P118" s="9"/>
    </row>
    <row r="119" spans="1:119">
      <c r="A119" s="12"/>
      <c r="B119" s="25">
        <v>369.3</v>
      </c>
      <c r="C119" s="20" t="s">
        <v>154</v>
      </c>
      <c r="D119" s="47">
        <v>13</v>
      </c>
      <c r="E119" s="47">
        <v>172</v>
      </c>
      <c r="F119" s="47">
        <v>0</v>
      </c>
      <c r="G119" s="47">
        <v>0</v>
      </c>
      <c r="H119" s="47">
        <v>0</v>
      </c>
      <c r="I119" s="47">
        <v>15343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15528</v>
      </c>
      <c r="O119" s="48">
        <f t="shared" si="14"/>
        <v>4.4911192801714538E-2</v>
      </c>
      <c r="P119" s="9"/>
    </row>
    <row r="120" spans="1:119">
      <c r="A120" s="12"/>
      <c r="B120" s="25">
        <v>369.9</v>
      </c>
      <c r="C120" s="20" t="s">
        <v>126</v>
      </c>
      <c r="D120" s="47">
        <v>3970095</v>
      </c>
      <c r="E120" s="47">
        <v>513622</v>
      </c>
      <c r="F120" s="47">
        <v>0</v>
      </c>
      <c r="G120" s="47">
        <v>0</v>
      </c>
      <c r="H120" s="47">
        <v>0</v>
      </c>
      <c r="I120" s="47">
        <v>1328723</v>
      </c>
      <c r="J120" s="47">
        <v>125015</v>
      </c>
      <c r="K120" s="47">
        <v>0</v>
      </c>
      <c r="L120" s="47">
        <v>0</v>
      </c>
      <c r="M120" s="47">
        <v>0</v>
      </c>
      <c r="N120" s="47">
        <f t="shared" si="18"/>
        <v>5937455</v>
      </c>
      <c r="O120" s="48">
        <f t="shared" si="14"/>
        <v>17.172732242175684</v>
      </c>
      <c r="P120" s="9"/>
    </row>
    <row r="121" spans="1:119" ht="15.75">
      <c r="A121" s="29" t="s">
        <v>65</v>
      </c>
      <c r="B121" s="30"/>
      <c r="C121" s="31"/>
      <c r="D121" s="32">
        <f t="shared" ref="D121:M121" si="19">SUM(D122:D124)</f>
        <v>44627761</v>
      </c>
      <c r="E121" s="32">
        <f t="shared" si="19"/>
        <v>2503095</v>
      </c>
      <c r="F121" s="32">
        <f t="shared" si="19"/>
        <v>34420000</v>
      </c>
      <c r="G121" s="32">
        <f t="shared" si="19"/>
        <v>256585</v>
      </c>
      <c r="H121" s="32">
        <f t="shared" si="19"/>
        <v>0</v>
      </c>
      <c r="I121" s="32">
        <f t="shared" si="19"/>
        <v>490071</v>
      </c>
      <c r="J121" s="32">
        <f t="shared" si="19"/>
        <v>0</v>
      </c>
      <c r="K121" s="32">
        <f t="shared" si="19"/>
        <v>0</v>
      </c>
      <c r="L121" s="32">
        <f t="shared" si="19"/>
        <v>0</v>
      </c>
      <c r="M121" s="32">
        <f t="shared" si="19"/>
        <v>0</v>
      </c>
      <c r="N121" s="32">
        <f>SUM(D121:M121)</f>
        <v>82297512</v>
      </c>
      <c r="O121" s="46">
        <f t="shared" si="14"/>
        <v>238.02675351194074</v>
      </c>
      <c r="P121" s="9"/>
    </row>
    <row r="122" spans="1:119">
      <c r="A122" s="12"/>
      <c r="B122" s="25">
        <v>381</v>
      </c>
      <c r="C122" s="20" t="s">
        <v>127</v>
      </c>
      <c r="D122" s="47">
        <v>44627761</v>
      </c>
      <c r="E122" s="47">
        <v>2457003</v>
      </c>
      <c r="F122" s="47">
        <v>0</v>
      </c>
      <c r="G122" s="47">
        <v>0</v>
      </c>
      <c r="H122" s="47">
        <v>0</v>
      </c>
      <c r="I122" s="47">
        <v>481201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47565965</v>
      </c>
      <c r="O122" s="48">
        <f t="shared" si="14"/>
        <v>137.57368784869948</v>
      </c>
      <c r="P122" s="9"/>
    </row>
    <row r="123" spans="1:119">
      <c r="A123" s="12"/>
      <c r="B123" s="25">
        <v>384</v>
      </c>
      <c r="C123" s="20" t="s">
        <v>128</v>
      </c>
      <c r="D123" s="47">
        <v>0</v>
      </c>
      <c r="E123" s="47">
        <v>46092</v>
      </c>
      <c r="F123" s="47">
        <v>34420000</v>
      </c>
      <c r="G123" s="47">
        <v>256585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34722677</v>
      </c>
      <c r="O123" s="48">
        <f t="shared" si="14"/>
        <v>100.42741121449374</v>
      </c>
      <c r="P123" s="9"/>
    </row>
    <row r="124" spans="1:119" ht="15.75" thickBot="1">
      <c r="A124" s="12"/>
      <c r="B124" s="25">
        <v>389.4</v>
      </c>
      <c r="C124" s="20" t="s">
        <v>218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8870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8870</v>
      </c>
      <c r="O124" s="48">
        <f t="shared" si="14"/>
        <v>2.56544487475018E-2</v>
      </c>
      <c r="P124" s="9"/>
    </row>
    <row r="125" spans="1:119" ht="16.5" thickBot="1">
      <c r="A125" s="14" t="s">
        <v>96</v>
      </c>
      <c r="B125" s="23"/>
      <c r="C125" s="22"/>
      <c r="D125" s="15">
        <f t="shared" ref="D125:M125" si="20">SUM(D5,D13,D20,D51,D102,D112,D121)</f>
        <v>167920131</v>
      </c>
      <c r="E125" s="15">
        <f t="shared" si="20"/>
        <v>142354741</v>
      </c>
      <c r="F125" s="15">
        <f t="shared" si="20"/>
        <v>40932056</v>
      </c>
      <c r="G125" s="15">
        <f t="shared" si="20"/>
        <v>674680</v>
      </c>
      <c r="H125" s="15">
        <f t="shared" si="20"/>
        <v>0</v>
      </c>
      <c r="I125" s="15">
        <f t="shared" si="20"/>
        <v>45264202</v>
      </c>
      <c r="J125" s="15">
        <f t="shared" si="20"/>
        <v>30313642</v>
      </c>
      <c r="K125" s="15">
        <f t="shared" si="20"/>
        <v>0</v>
      </c>
      <c r="L125" s="15">
        <f t="shared" si="20"/>
        <v>0</v>
      </c>
      <c r="M125" s="15">
        <f t="shared" si="20"/>
        <v>3423</v>
      </c>
      <c r="N125" s="15">
        <f>SUM(D125:M125)</f>
        <v>427462875</v>
      </c>
      <c r="O125" s="38">
        <f t="shared" si="14"/>
        <v>1236.3387168147992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251</v>
      </c>
      <c r="M127" s="49"/>
      <c r="N127" s="49"/>
      <c r="O127" s="44">
        <v>345749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customHeight="1" thickBot="1">
      <c r="A129" s="53" t="s">
        <v>156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46764773</v>
      </c>
      <c r="E5" s="27">
        <f t="shared" si="0"/>
        <v>67035138</v>
      </c>
      <c r="F5" s="27">
        <f t="shared" si="0"/>
        <v>5012584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118812495</v>
      </c>
      <c r="O5" s="33">
        <f t="shared" ref="O5:O36" si="1">(N5/O$127)</f>
        <v>348.21440189915154</v>
      </c>
      <c r="P5" s="6"/>
    </row>
    <row r="6" spans="1:133">
      <c r="A6" s="12"/>
      <c r="B6" s="25">
        <v>311</v>
      </c>
      <c r="C6" s="20" t="s">
        <v>3</v>
      </c>
      <c r="D6" s="47">
        <v>44304120</v>
      </c>
      <c r="E6" s="47">
        <v>52455153</v>
      </c>
      <c r="F6" s="47">
        <v>833226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97592499</v>
      </c>
      <c r="O6" s="48">
        <f t="shared" si="1"/>
        <v>286.02306238185253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1141077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1141077</v>
      </c>
      <c r="O7" s="48">
        <f t="shared" si="1"/>
        <v>3.344256385457423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2057060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2057060</v>
      </c>
      <c r="O8" s="48">
        <f t="shared" si="1"/>
        <v>6.0288096598818894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9181258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9181258</v>
      </c>
      <c r="O9" s="48">
        <f t="shared" si="1"/>
        <v>26.908333699682011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1849542</v>
      </c>
      <c r="F10" s="47">
        <v>4179358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6028900</v>
      </c>
      <c r="O10" s="48">
        <f t="shared" si="1"/>
        <v>17.669436262657346</v>
      </c>
      <c r="P10" s="9"/>
    </row>
    <row r="11" spans="1:133">
      <c r="A11" s="12"/>
      <c r="B11" s="25">
        <v>315</v>
      </c>
      <c r="C11" s="20" t="s">
        <v>170</v>
      </c>
      <c r="D11" s="47">
        <v>2457173</v>
      </c>
      <c r="E11" s="47">
        <v>207296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2664469</v>
      </c>
      <c r="O11" s="48">
        <f t="shared" si="1"/>
        <v>7.8089975234829501</v>
      </c>
      <c r="P11" s="9"/>
    </row>
    <row r="12" spans="1:133">
      <c r="A12" s="12"/>
      <c r="B12" s="25">
        <v>316</v>
      </c>
      <c r="C12" s="20" t="s">
        <v>171</v>
      </c>
      <c r="D12" s="47">
        <v>3480</v>
      </c>
      <c r="E12" s="47">
        <v>143752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147232</v>
      </c>
      <c r="O12" s="48">
        <f t="shared" si="1"/>
        <v>0.43150598613736613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153518</v>
      </c>
      <c r="E13" s="32">
        <f t="shared" si="3"/>
        <v>36340360</v>
      </c>
      <c r="F13" s="32">
        <f t="shared" si="3"/>
        <v>2745227</v>
      </c>
      <c r="G13" s="32">
        <f t="shared" si="3"/>
        <v>17728</v>
      </c>
      <c r="H13" s="32">
        <f t="shared" si="3"/>
        <v>0</v>
      </c>
      <c r="I13" s="32">
        <f t="shared" si="3"/>
        <v>11660565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50917398</v>
      </c>
      <c r="O13" s="46">
        <f t="shared" si="1"/>
        <v>149.22817074779093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3037972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3037972</v>
      </c>
      <c r="O14" s="48">
        <f t="shared" si="1"/>
        <v>8.9036561597866388</v>
      </c>
      <c r="P14" s="9"/>
    </row>
    <row r="15" spans="1:133">
      <c r="A15" s="12"/>
      <c r="B15" s="25">
        <v>324.11</v>
      </c>
      <c r="C15" s="20" t="s">
        <v>19</v>
      </c>
      <c r="D15" s="47">
        <v>0</v>
      </c>
      <c r="E15" s="47">
        <v>1984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1984</v>
      </c>
      <c r="O15" s="48">
        <f t="shared" si="1"/>
        <v>5.8146861857241248E-3</v>
      </c>
      <c r="P15" s="9"/>
    </row>
    <row r="16" spans="1:133">
      <c r="A16" s="12"/>
      <c r="B16" s="25">
        <v>324.31</v>
      </c>
      <c r="C16" s="20" t="s">
        <v>21</v>
      </c>
      <c r="D16" s="47">
        <v>0</v>
      </c>
      <c r="E16" s="47">
        <v>27222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27222</v>
      </c>
      <c r="O16" s="48">
        <f t="shared" si="1"/>
        <v>7.9781949268035349E-2</v>
      </c>
      <c r="P16" s="9"/>
    </row>
    <row r="17" spans="1:16">
      <c r="A17" s="12"/>
      <c r="B17" s="25">
        <v>325.10000000000002</v>
      </c>
      <c r="C17" s="20" t="s">
        <v>23</v>
      </c>
      <c r="D17" s="47">
        <v>151153</v>
      </c>
      <c r="E17" s="47">
        <v>3647682</v>
      </c>
      <c r="F17" s="47">
        <v>2745227</v>
      </c>
      <c r="G17" s="47">
        <v>17728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6561790</v>
      </c>
      <c r="O17" s="48">
        <f t="shared" si="1"/>
        <v>19.231224630354188</v>
      </c>
      <c r="P17" s="9"/>
    </row>
    <row r="18" spans="1:16">
      <c r="A18" s="12"/>
      <c r="B18" s="25">
        <v>325.2</v>
      </c>
      <c r="C18" s="20" t="s">
        <v>24</v>
      </c>
      <c r="D18" s="47">
        <v>0</v>
      </c>
      <c r="E18" s="47">
        <v>29517304</v>
      </c>
      <c r="F18" s="47">
        <v>0</v>
      </c>
      <c r="G18" s="47">
        <v>0</v>
      </c>
      <c r="H18" s="47">
        <v>0</v>
      </c>
      <c r="I18" s="47">
        <v>11654465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41171769</v>
      </c>
      <c r="O18" s="48">
        <f t="shared" si="1"/>
        <v>120.66578449905482</v>
      </c>
      <c r="P18" s="9"/>
    </row>
    <row r="19" spans="1:16">
      <c r="A19" s="12"/>
      <c r="B19" s="25">
        <v>329</v>
      </c>
      <c r="C19" s="20" t="s">
        <v>25</v>
      </c>
      <c r="D19" s="47">
        <v>2365</v>
      </c>
      <c r="E19" s="47">
        <v>108196</v>
      </c>
      <c r="F19" s="47">
        <v>0</v>
      </c>
      <c r="G19" s="47">
        <v>0</v>
      </c>
      <c r="H19" s="47">
        <v>0</v>
      </c>
      <c r="I19" s="47">
        <v>6100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116661</v>
      </c>
      <c r="O19" s="48">
        <f t="shared" si="1"/>
        <v>0.34190882314151316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SUM(D21:D49)</f>
        <v>31658871</v>
      </c>
      <c r="E20" s="32">
        <f t="shared" si="5"/>
        <v>16389469</v>
      </c>
      <c r="F20" s="32">
        <f t="shared" si="5"/>
        <v>1427736</v>
      </c>
      <c r="G20" s="32">
        <f t="shared" si="5"/>
        <v>0</v>
      </c>
      <c r="H20" s="32">
        <f t="shared" si="5"/>
        <v>0</v>
      </c>
      <c r="I20" s="32">
        <f t="shared" si="5"/>
        <v>1919594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51395670</v>
      </c>
      <c r="O20" s="46">
        <f t="shared" si="1"/>
        <v>150.62988525959466</v>
      </c>
      <c r="P20" s="10"/>
    </row>
    <row r="21" spans="1:16">
      <c r="A21" s="12"/>
      <c r="B21" s="25">
        <v>331.2</v>
      </c>
      <c r="C21" s="20" t="s">
        <v>26</v>
      </c>
      <c r="D21" s="47">
        <v>169586</v>
      </c>
      <c r="E21" s="47">
        <v>224001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393587</v>
      </c>
      <c r="O21" s="48">
        <f t="shared" si="1"/>
        <v>1.1535206107765126</v>
      </c>
      <c r="P21" s="9"/>
    </row>
    <row r="22" spans="1:16">
      <c r="A22" s="12"/>
      <c r="B22" s="25">
        <v>331.49</v>
      </c>
      <c r="C22" s="20" t="s">
        <v>32</v>
      </c>
      <c r="D22" s="47">
        <v>0</v>
      </c>
      <c r="E22" s="47">
        <v>722874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6">SUM(D22:M22)</f>
        <v>722874</v>
      </c>
      <c r="O22" s="48">
        <f t="shared" si="1"/>
        <v>2.1185914626104543</v>
      </c>
      <c r="P22" s="9"/>
    </row>
    <row r="23" spans="1:16">
      <c r="A23" s="12"/>
      <c r="B23" s="25">
        <v>331.5</v>
      </c>
      <c r="C23" s="20" t="s">
        <v>28</v>
      </c>
      <c r="D23" s="47">
        <v>3008943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3008943</v>
      </c>
      <c r="O23" s="48">
        <f t="shared" si="1"/>
        <v>8.8185782740581171</v>
      </c>
      <c r="P23" s="9"/>
    </row>
    <row r="24" spans="1:16">
      <c r="A24" s="12"/>
      <c r="B24" s="25">
        <v>331.69</v>
      </c>
      <c r="C24" s="20" t="s">
        <v>33</v>
      </c>
      <c r="D24" s="47">
        <v>377044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377044</v>
      </c>
      <c r="O24" s="48">
        <f t="shared" si="1"/>
        <v>1.1050365615978663</v>
      </c>
      <c r="P24" s="9"/>
    </row>
    <row r="25" spans="1:16">
      <c r="A25" s="12"/>
      <c r="B25" s="25">
        <v>333</v>
      </c>
      <c r="C25" s="20" t="s">
        <v>4</v>
      </c>
      <c r="D25" s="47">
        <v>54293</v>
      </c>
      <c r="E25" s="47">
        <v>637549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691842</v>
      </c>
      <c r="O25" s="48">
        <f t="shared" si="1"/>
        <v>2.0276432056974545</v>
      </c>
      <c r="P25" s="9"/>
    </row>
    <row r="26" spans="1:16">
      <c r="A26" s="12"/>
      <c r="B26" s="25">
        <v>334.2</v>
      </c>
      <c r="C26" s="20" t="s">
        <v>30</v>
      </c>
      <c r="D26" s="47">
        <v>59067</v>
      </c>
      <c r="E26" s="47">
        <v>72779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131846</v>
      </c>
      <c r="O26" s="48">
        <f t="shared" si="1"/>
        <v>0.38641286030392286</v>
      </c>
      <c r="P26" s="9"/>
    </row>
    <row r="27" spans="1:16">
      <c r="A27" s="12"/>
      <c r="B27" s="25">
        <v>334.31</v>
      </c>
      <c r="C27" s="20" t="s">
        <v>34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1798407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1798407</v>
      </c>
      <c r="O27" s="48">
        <f t="shared" si="1"/>
        <v>5.2707521871015954</v>
      </c>
      <c r="P27" s="9"/>
    </row>
    <row r="28" spans="1:16">
      <c r="A28" s="12"/>
      <c r="B28" s="25">
        <v>334.39</v>
      </c>
      <c r="C28" s="20" t="s">
        <v>36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34590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4" si="7">SUM(D28:M28)</f>
        <v>34590</v>
      </c>
      <c r="O28" s="48">
        <f t="shared" si="1"/>
        <v>0.10137600562711567</v>
      </c>
      <c r="P28" s="9"/>
    </row>
    <row r="29" spans="1:16">
      <c r="A29" s="12"/>
      <c r="B29" s="25">
        <v>334.41</v>
      </c>
      <c r="C29" s="20" t="s">
        <v>37</v>
      </c>
      <c r="D29" s="47">
        <v>0</v>
      </c>
      <c r="E29" s="47">
        <v>602534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602534</v>
      </c>
      <c r="O29" s="48">
        <f t="shared" si="1"/>
        <v>1.7659002652364415</v>
      </c>
      <c r="P29" s="9"/>
    </row>
    <row r="30" spans="1:16">
      <c r="A30" s="12"/>
      <c r="B30" s="25">
        <v>334.49</v>
      </c>
      <c r="C30" s="20" t="s">
        <v>38</v>
      </c>
      <c r="D30" s="47">
        <v>0</v>
      </c>
      <c r="E30" s="47">
        <v>3733369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3733369</v>
      </c>
      <c r="O30" s="48">
        <f t="shared" si="1"/>
        <v>10.941718321829985</v>
      </c>
      <c r="P30" s="9"/>
    </row>
    <row r="31" spans="1:16">
      <c r="A31" s="12"/>
      <c r="B31" s="25">
        <v>334.7</v>
      </c>
      <c r="C31" s="20" t="s">
        <v>40</v>
      </c>
      <c r="D31" s="47">
        <v>295658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295658</v>
      </c>
      <c r="O31" s="48">
        <f t="shared" si="1"/>
        <v>0.86651133482803588</v>
      </c>
      <c r="P31" s="9"/>
    </row>
    <row r="32" spans="1:16">
      <c r="A32" s="12"/>
      <c r="B32" s="25">
        <v>334.82</v>
      </c>
      <c r="C32" s="20" t="s">
        <v>223</v>
      </c>
      <c r="D32" s="47">
        <v>268835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268835</v>
      </c>
      <c r="O32" s="48">
        <f t="shared" si="1"/>
        <v>0.78789877053384327</v>
      </c>
      <c r="P32" s="9"/>
    </row>
    <row r="33" spans="1:16">
      <c r="A33" s="12"/>
      <c r="B33" s="25">
        <v>335.12</v>
      </c>
      <c r="C33" s="20" t="s">
        <v>173</v>
      </c>
      <c r="D33" s="47">
        <v>8231502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8231502</v>
      </c>
      <c r="O33" s="48">
        <f t="shared" si="1"/>
        <v>24.124798874576868</v>
      </c>
      <c r="P33" s="9"/>
    </row>
    <row r="34" spans="1:16">
      <c r="A34" s="12"/>
      <c r="B34" s="25">
        <v>335.13</v>
      </c>
      <c r="C34" s="20" t="s">
        <v>174</v>
      </c>
      <c r="D34" s="47">
        <v>67424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67424</v>
      </c>
      <c r="O34" s="48">
        <f t="shared" si="1"/>
        <v>0.19760554505356018</v>
      </c>
      <c r="P34" s="9"/>
    </row>
    <row r="35" spans="1:16">
      <c r="A35" s="12"/>
      <c r="B35" s="25">
        <v>335.14</v>
      </c>
      <c r="C35" s="20" t="s">
        <v>175</v>
      </c>
      <c r="D35" s="47">
        <v>175462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175462</v>
      </c>
      <c r="O35" s="48">
        <f t="shared" si="1"/>
        <v>0.51424217112879356</v>
      </c>
      <c r="P35" s="9"/>
    </row>
    <row r="36" spans="1:16">
      <c r="A36" s="12"/>
      <c r="B36" s="25">
        <v>335.15</v>
      </c>
      <c r="C36" s="20" t="s">
        <v>176</v>
      </c>
      <c r="D36" s="47">
        <v>96732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96732</v>
      </c>
      <c r="O36" s="48">
        <f t="shared" si="1"/>
        <v>0.28350112102694863</v>
      </c>
      <c r="P36" s="9"/>
    </row>
    <row r="37" spans="1:16">
      <c r="A37" s="12"/>
      <c r="B37" s="25">
        <v>335.16</v>
      </c>
      <c r="C37" s="20" t="s">
        <v>177</v>
      </c>
      <c r="D37" s="47">
        <v>446500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446500</v>
      </c>
      <c r="O37" s="48">
        <f t="shared" ref="O37:O68" si="8">(N37/O$127)</f>
        <v>1.3085974707287409</v>
      </c>
      <c r="P37" s="9"/>
    </row>
    <row r="38" spans="1:16">
      <c r="A38" s="12"/>
      <c r="B38" s="25">
        <v>335.17</v>
      </c>
      <c r="C38" s="20" t="s">
        <v>178</v>
      </c>
      <c r="D38" s="47">
        <v>43612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43612</v>
      </c>
      <c r="O38" s="48">
        <f t="shared" si="8"/>
        <v>0.12781758766723816</v>
      </c>
      <c r="P38" s="9"/>
    </row>
    <row r="39" spans="1:16">
      <c r="A39" s="12"/>
      <c r="B39" s="25">
        <v>335.18</v>
      </c>
      <c r="C39" s="20" t="s">
        <v>179</v>
      </c>
      <c r="D39" s="47">
        <v>18066727</v>
      </c>
      <c r="E39" s="47">
        <v>0</v>
      </c>
      <c r="F39" s="47">
        <v>1427736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19494463</v>
      </c>
      <c r="O39" s="48">
        <f t="shared" si="8"/>
        <v>57.134165677525239</v>
      </c>
      <c r="P39" s="9"/>
    </row>
    <row r="40" spans="1:16">
      <c r="A40" s="12"/>
      <c r="B40" s="25">
        <v>335.21</v>
      </c>
      <c r="C40" s="20" t="s">
        <v>48</v>
      </c>
      <c r="D40" s="47">
        <v>0</v>
      </c>
      <c r="E40" s="47">
        <v>85512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85512</v>
      </c>
      <c r="O40" s="48">
        <f t="shared" si="8"/>
        <v>0.2506176638677628</v>
      </c>
      <c r="P40" s="9"/>
    </row>
    <row r="41" spans="1:16">
      <c r="A41" s="12"/>
      <c r="B41" s="25">
        <v>335.49</v>
      </c>
      <c r="C41" s="20" t="s">
        <v>49</v>
      </c>
      <c r="D41" s="47">
        <v>0</v>
      </c>
      <c r="E41" s="47">
        <v>6331923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6331923</v>
      </c>
      <c r="O41" s="48">
        <f t="shared" si="8"/>
        <v>18.55753286147624</v>
      </c>
      <c r="P41" s="9"/>
    </row>
    <row r="42" spans="1:16">
      <c r="A42" s="12"/>
      <c r="B42" s="25">
        <v>335.5</v>
      </c>
      <c r="C42" s="20" t="s">
        <v>50</v>
      </c>
      <c r="D42" s="47">
        <v>0</v>
      </c>
      <c r="E42" s="47">
        <v>896802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896802</v>
      </c>
      <c r="O42" s="48">
        <f t="shared" si="8"/>
        <v>2.6283378027871809</v>
      </c>
      <c r="P42" s="9"/>
    </row>
    <row r="43" spans="1:16">
      <c r="A43" s="12"/>
      <c r="B43" s="25">
        <v>335.69</v>
      </c>
      <c r="C43" s="20" t="s">
        <v>51</v>
      </c>
      <c r="D43" s="47">
        <v>5588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5588</v>
      </c>
      <c r="O43" s="48">
        <f t="shared" si="8"/>
        <v>1.6377251212614116E-2</v>
      </c>
      <c r="P43" s="9"/>
    </row>
    <row r="44" spans="1:16">
      <c r="A44" s="12"/>
      <c r="B44" s="25">
        <v>335.7</v>
      </c>
      <c r="C44" s="20" t="s">
        <v>52</v>
      </c>
      <c r="D44" s="47">
        <v>14443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14443</v>
      </c>
      <c r="O44" s="48">
        <f t="shared" si="8"/>
        <v>4.2329391421579404E-2</v>
      </c>
      <c r="P44" s="9"/>
    </row>
    <row r="45" spans="1:16">
      <c r="A45" s="12"/>
      <c r="B45" s="25">
        <v>337.1</v>
      </c>
      <c r="C45" s="20" t="s">
        <v>224</v>
      </c>
      <c r="D45" s="47">
        <v>0</v>
      </c>
      <c r="E45" s="47">
        <v>9296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1" si="9">SUM(D45:M45)</f>
        <v>9296</v>
      </c>
      <c r="O45" s="48">
        <f t="shared" si="8"/>
        <v>2.7244618337949326E-2</v>
      </c>
      <c r="P45" s="9"/>
    </row>
    <row r="46" spans="1:16">
      <c r="A46" s="12"/>
      <c r="B46" s="25">
        <v>337.2</v>
      </c>
      <c r="C46" s="20" t="s">
        <v>54</v>
      </c>
      <c r="D46" s="47">
        <v>241811</v>
      </c>
      <c r="E46" s="47">
        <v>2079806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2321617</v>
      </c>
      <c r="O46" s="48">
        <f t="shared" si="8"/>
        <v>6.8041705133277652</v>
      </c>
      <c r="P46" s="9"/>
    </row>
    <row r="47" spans="1:16">
      <c r="A47" s="12"/>
      <c r="B47" s="25">
        <v>337.3</v>
      </c>
      <c r="C47" s="20" t="s">
        <v>55</v>
      </c>
      <c r="D47" s="47">
        <v>3460</v>
      </c>
      <c r="E47" s="47">
        <v>229620</v>
      </c>
      <c r="F47" s="47">
        <v>0</v>
      </c>
      <c r="G47" s="47">
        <v>0</v>
      </c>
      <c r="H47" s="47">
        <v>0</v>
      </c>
      <c r="I47" s="47">
        <v>86597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319677</v>
      </c>
      <c r="O47" s="48">
        <f t="shared" si="8"/>
        <v>0.93690596562184025</v>
      </c>
      <c r="P47" s="9"/>
    </row>
    <row r="48" spans="1:16">
      <c r="A48" s="12"/>
      <c r="B48" s="25">
        <v>337.4</v>
      </c>
      <c r="C48" s="20" t="s">
        <v>56</v>
      </c>
      <c r="D48" s="47">
        <v>0</v>
      </c>
      <c r="E48" s="47">
        <v>763404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763404</v>
      </c>
      <c r="O48" s="48">
        <f t="shared" si="8"/>
        <v>2.2373763573218448</v>
      </c>
      <c r="P48" s="9"/>
    </row>
    <row r="49" spans="1:16">
      <c r="A49" s="12"/>
      <c r="B49" s="25">
        <v>337.7</v>
      </c>
      <c r="C49" s="20" t="s">
        <v>58</v>
      </c>
      <c r="D49" s="47">
        <v>32184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32184</v>
      </c>
      <c r="O49" s="48">
        <f t="shared" si="8"/>
        <v>9.4324526311161908E-2</v>
      </c>
      <c r="P49" s="9"/>
    </row>
    <row r="50" spans="1:16" ht="15.75">
      <c r="A50" s="29" t="s">
        <v>63</v>
      </c>
      <c r="B50" s="30"/>
      <c r="C50" s="31"/>
      <c r="D50" s="32">
        <f t="shared" ref="D50:M50" si="10">SUM(D51:D102)</f>
        <v>32245990</v>
      </c>
      <c r="E50" s="32">
        <f t="shared" si="10"/>
        <v>6122137</v>
      </c>
      <c r="F50" s="32">
        <f t="shared" si="10"/>
        <v>0</v>
      </c>
      <c r="G50" s="32">
        <f t="shared" si="10"/>
        <v>89376</v>
      </c>
      <c r="H50" s="32">
        <f t="shared" si="10"/>
        <v>0</v>
      </c>
      <c r="I50" s="32">
        <f t="shared" si="10"/>
        <v>28502937</v>
      </c>
      <c r="J50" s="32">
        <f t="shared" si="10"/>
        <v>28811113</v>
      </c>
      <c r="K50" s="32">
        <f t="shared" si="10"/>
        <v>0</v>
      </c>
      <c r="L50" s="32">
        <f t="shared" si="10"/>
        <v>0</v>
      </c>
      <c r="M50" s="32">
        <f t="shared" si="10"/>
        <v>13610</v>
      </c>
      <c r="N50" s="32">
        <f t="shared" si="9"/>
        <v>95785163</v>
      </c>
      <c r="O50" s="46">
        <f t="shared" si="8"/>
        <v>280.72614117612579</v>
      </c>
      <c r="P50" s="10"/>
    </row>
    <row r="51" spans="1:16">
      <c r="A51" s="12"/>
      <c r="B51" s="25">
        <v>341.1</v>
      </c>
      <c r="C51" s="20" t="s">
        <v>180</v>
      </c>
      <c r="D51" s="47">
        <v>1144480</v>
      </c>
      <c r="E51" s="47">
        <v>670390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1814870</v>
      </c>
      <c r="O51" s="48">
        <f t="shared" si="8"/>
        <v>5.3190017731275923</v>
      </c>
      <c r="P51" s="9"/>
    </row>
    <row r="52" spans="1:16">
      <c r="A52" s="12"/>
      <c r="B52" s="25">
        <v>341.16</v>
      </c>
      <c r="C52" s="20" t="s">
        <v>181</v>
      </c>
      <c r="D52" s="47">
        <v>375450</v>
      </c>
      <c r="E52" s="47">
        <v>146805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102" si="11">SUM(D52:M52)</f>
        <v>522255</v>
      </c>
      <c r="O52" s="48">
        <f t="shared" si="8"/>
        <v>1.5306194223414076</v>
      </c>
      <c r="P52" s="9"/>
    </row>
    <row r="53" spans="1:16">
      <c r="A53" s="12"/>
      <c r="B53" s="25">
        <v>341.2</v>
      </c>
      <c r="C53" s="20" t="s">
        <v>182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28811113</v>
      </c>
      <c r="K53" s="47">
        <v>0</v>
      </c>
      <c r="L53" s="47">
        <v>0</v>
      </c>
      <c r="M53" s="47">
        <v>0</v>
      </c>
      <c r="N53" s="47">
        <f t="shared" si="11"/>
        <v>28811113</v>
      </c>
      <c r="O53" s="48">
        <f t="shared" si="8"/>
        <v>84.439304816752397</v>
      </c>
      <c r="P53" s="9"/>
    </row>
    <row r="54" spans="1:16">
      <c r="A54" s="12"/>
      <c r="B54" s="25">
        <v>341.51</v>
      </c>
      <c r="C54" s="20" t="s">
        <v>183</v>
      </c>
      <c r="D54" s="47">
        <v>4841552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4841552</v>
      </c>
      <c r="O54" s="48">
        <f t="shared" si="8"/>
        <v>14.189569320496476</v>
      </c>
      <c r="P54" s="9"/>
    </row>
    <row r="55" spans="1:16">
      <c r="A55" s="12"/>
      <c r="B55" s="25">
        <v>341.53</v>
      </c>
      <c r="C55" s="20" t="s">
        <v>184</v>
      </c>
      <c r="D55" s="47">
        <v>276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276</v>
      </c>
      <c r="O55" s="48">
        <f t="shared" si="8"/>
        <v>8.0889787664307382E-4</v>
      </c>
      <c r="P55" s="9"/>
    </row>
    <row r="56" spans="1:16">
      <c r="A56" s="12"/>
      <c r="B56" s="25">
        <v>341.55</v>
      </c>
      <c r="C56" s="20" t="s">
        <v>185</v>
      </c>
      <c r="D56" s="47">
        <v>52032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52032</v>
      </c>
      <c r="O56" s="48">
        <f t="shared" si="8"/>
        <v>0.15249483448366818</v>
      </c>
      <c r="P56" s="9"/>
    </row>
    <row r="57" spans="1:16">
      <c r="A57" s="12"/>
      <c r="B57" s="25">
        <v>341.56</v>
      </c>
      <c r="C57" s="20" t="s">
        <v>186</v>
      </c>
      <c r="D57" s="47">
        <v>820437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820437</v>
      </c>
      <c r="O57" s="48">
        <f t="shared" si="8"/>
        <v>2.4045280696355564</v>
      </c>
      <c r="P57" s="9"/>
    </row>
    <row r="58" spans="1:16">
      <c r="A58" s="12"/>
      <c r="B58" s="25">
        <v>341.9</v>
      </c>
      <c r="C58" s="20" t="s">
        <v>187</v>
      </c>
      <c r="D58" s="47">
        <v>958140</v>
      </c>
      <c r="E58" s="47">
        <v>59997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1018137</v>
      </c>
      <c r="O58" s="48">
        <f t="shared" si="8"/>
        <v>2.9839451356222799</v>
      </c>
      <c r="P58" s="9"/>
    </row>
    <row r="59" spans="1:16">
      <c r="A59" s="12"/>
      <c r="B59" s="25">
        <v>342.1</v>
      </c>
      <c r="C59" s="20" t="s">
        <v>74</v>
      </c>
      <c r="D59" s="47">
        <v>0</v>
      </c>
      <c r="E59" s="47">
        <v>533800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533800</v>
      </c>
      <c r="O59" s="48">
        <f t="shared" si="8"/>
        <v>1.5644553860582349</v>
      </c>
      <c r="P59" s="9"/>
    </row>
    <row r="60" spans="1:16">
      <c r="A60" s="12"/>
      <c r="B60" s="25">
        <v>342.2</v>
      </c>
      <c r="C60" s="20" t="s">
        <v>75</v>
      </c>
      <c r="D60" s="47">
        <v>0</v>
      </c>
      <c r="E60" s="47">
        <v>3003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3003</v>
      </c>
      <c r="O60" s="48">
        <f t="shared" si="8"/>
        <v>8.8011605926056179E-3</v>
      </c>
      <c r="P60" s="9"/>
    </row>
    <row r="61" spans="1:16">
      <c r="A61" s="12"/>
      <c r="B61" s="25">
        <v>342.3</v>
      </c>
      <c r="C61" s="20" t="s">
        <v>76</v>
      </c>
      <c r="D61" s="47">
        <v>951320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951320</v>
      </c>
      <c r="O61" s="48">
        <f t="shared" si="8"/>
        <v>2.7881185797394528</v>
      </c>
      <c r="P61" s="9"/>
    </row>
    <row r="62" spans="1:16">
      <c r="A62" s="12"/>
      <c r="B62" s="25">
        <v>342.4</v>
      </c>
      <c r="C62" s="20" t="s">
        <v>77</v>
      </c>
      <c r="D62" s="47">
        <v>0</v>
      </c>
      <c r="E62" s="47">
        <v>1483509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1483509</v>
      </c>
      <c r="O62" s="48">
        <f t="shared" si="8"/>
        <v>4.3478524640611953</v>
      </c>
      <c r="P62" s="9"/>
    </row>
    <row r="63" spans="1:16">
      <c r="A63" s="12"/>
      <c r="B63" s="25">
        <v>342.5</v>
      </c>
      <c r="C63" s="20" t="s">
        <v>78</v>
      </c>
      <c r="D63" s="47">
        <v>0</v>
      </c>
      <c r="E63" s="47">
        <v>2145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2145</v>
      </c>
      <c r="O63" s="48">
        <f t="shared" si="8"/>
        <v>6.2865432804325846E-3</v>
      </c>
      <c r="P63" s="9"/>
    </row>
    <row r="64" spans="1:16">
      <c r="A64" s="12"/>
      <c r="B64" s="25">
        <v>342.6</v>
      </c>
      <c r="C64" s="20" t="s">
        <v>79</v>
      </c>
      <c r="D64" s="47">
        <v>15958580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15958580</v>
      </c>
      <c r="O64" s="48">
        <f t="shared" si="8"/>
        <v>46.771237232748639</v>
      </c>
      <c r="P64" s="9"/>
    </row>
    <row r="65" spans="1:16">
      <c r="A65" s="12"/>
      <c r="B65" s="25">
        <v>342.9</v>
      </c>
      <c r="C65" s="20" t="s">
        <v>80</v>
      </c>
      <c r="D65" s="47">
        <v>248235</v>
      </c>
      <c r="E65" s="47">
        <v>483672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731907</v>
      </c>
      <c r="O65" s="48">
        <f t="shared" si="8"/>
        <v>2.1450652833340662</v>
      </c>
      <c r="P65" s="9"/>
    </row>
    <row r="66" spans="1:16">
      <c r="A66" s="12"/>
      <c r="B66" s="25">
        <v>343.3</v>
      </c>
      <c r="C66" s="20" t="s">
        <v>81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11526454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11526454</v>
      </c>
      <c r="O66" s="48">
        <f t="shared" si="8"/>
        <v>33.781609296464005</v>
      </c>
      <c r="P66" s="9"/>
    </row>
    <row r="67" spans="1:16">
      <c r="A67" s="12"/>
      <c r="B67" s="25">
        <v>343.4</v>
      </c>
      <c r="C67" s="20" t="s">
        <v>82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2426887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2426887</v>
      </c>
      <c r="O67" s="48">
        <f t="shared" si="8"/>
        <v>7.1126947143213028</v>
      </c>
      <c r="P67" s="9"/>
    </row>
    <row r="68" spans="1:16">
      <c r="A68" s="12"/>
      <c r="B68" s="25">
        <v>343.5</v>
      </c>
      <c r="C68" s="20" t="s">
        <v>83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14542295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14542295</v>
      </c>
      <c r="O68" s="48">
        <f t="shared" si="8"/>
        <v>42.620404155859383</v>
      </c>
      <c r="P68" s="9"/>
    </row>
    <row r="69" spans="1:16">
      <c r="A69" s="12"/>
      <c r="B69" s="25">
        <v>343.6</v>
      </c>
      <c r="C69" s="20" t="s">
        <v>84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7301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7301</v>
      </c>
      <c r="O69" s="48">
        <f t="shared" ref="O69:O100" si="12">(N69/O$127)</f>
        <v>2.1397693468735803E-2</v>
      </c>
      <c r="P69" s="9"/>
    </row>
    <row r="70" spans="1:16">
      <c r="A70" s="12"/>
      <c r="B70" s="25">
        <v>343.9</v>
      </c>
      <c r="C70" s="20" t="s">
        <v>188</v>
      </c>
      <c r="D70" s="47">
        <v>0</v>
      </c>
      <c r="E70" s="47">
        <v>7910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7910</v>
      </c>
      <c r="O70" s="48">
        <f t="shared" si="12"/>
        <v>2.3182544218285195E-2</v>
      </c>
      <c r="P70" s="9"/>
    </row>
    <row r="71" spans="1:16">
      <c r="A71" s="12"/>
      <c r="B71" s="25">
        <v>344.1</v>
      </c>
      <c r="C71" s="20" t="s">
        <v>189</v>
      </c>
      <c r="D71" s="47">
        <v>0</v>
      </c>
      <c r="E71" s="47">
        <v>576588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576588</v>
      </c>
      <c r="O71" s="48">
        <f t="shared" si="12"/>
        <v>1.6898580032531763</v>
      </c>
      <c r="P71" s="9"/>
    </row>
    <row r="72" spans="1:16">
      <c r="A72" s="12"/>
      <c r="B72" s="25">
        <v>344.9</v>
      </c>
      <c r="C72" s="20" t="s">
        <v>190</v>
      </c>
      <c r="D72" s="47">
        <v>0</v>
      </c>
      <c r="E72" s="47">
        <v>138814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138814</v>
      </c>
      <c r="O72" s="48">
        <f t="shared" si="12"/>
        <v>0.40683460089975237</v>
      </c>
      <c r="P72" s="9"/>
    </row>
    <row r="73" spans="1:16">
      <c r="A73" s="12"/>
      <c r="B73" s="25">
        <v>345.1</v>
      </c>
      <c r="C73" s="20" t="s">
        <v>87</v>
      </c>
      <c r="D73" s="47">
        <v>7730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13610</v>
      </c>
      <c r="N73" s="47">
        <f t="shared" si="11"/>
        <v>21340</v>
      </c>
      <c r="O73" s="48">
        <f t="shared" si="12"/>
        <v>6.254304596943186E-2</v>
      </c>
      <c r="P73" s="9"/>
    </row>
    <row r="74" spans="1:16">
      <c r="A74" s="12"/>
      <c r="B74" s="25">
        <v>346.4</v>
      </c>
      <c r="C74" s="20" t="s">
        <v>88</v>
      </c>
      <c r="D74" s="47">
        <v>784220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784220</v>
      </c>
      <c r="O74" s="48">
        <f t="shared" si="12"/>
        <v>2.2983836696414177</v>
      </c>
      <c r="P74" s="9"/>
    </row>
    <row r="75" spans="1:16">
      <c r="A75" s="12"/>
      <c r="B75" s="25">
        <v>347.1</v>
      </c>
      <c r="C75" s="20" t="s">
        <v>89</v>
      </c>
      <c r="D75" s="47">
        <v>8321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8321</v>
      </c>
      <c r="O75" s="48">
        <f t="shared" si="12"/>
        <v>2.4387098665025423E-2</v>
      </c>
      <c r="P75" s="9"/>
    </row>
    <row r="76" spans="1:16">
      <c r="A76" s="12"/>
      <c r="B76" s="25">
        <v>347.2</v>
      </c>
      <c r="C76" s="20" t="s">
        <v>90</v>
      </c>
      <c r="D76" s="47">
        <v>24696</v>
      </c>
      <c r="E76" s="47">
        <v>1288452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1313148</v>
      </c>
      <c r="O76" s="48">
        <f t="shared" si="12"/>
        <v>3.8485602497032576</v>
      </c>
      <c r="P76" s="9"/>
    </row>
    <row r="77" spans="1:16">
      <c r="A77" s="12"/>
      <c r="B77" s="25">
        <v>347.5</v>
      </c>
      <c r="C77" s="20" t="s">
        <v>91</v>
      </c>
      <c r="D77" s="47">
        <v>193600</v>
      </c>
      <c r="E77" s="47">
        <v>0</v>
      </c>
      <c r="F77" s="47">
        <v>0</v>
      </c>
      <c r="G77" s="47">
        <v>89376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282976</v>
      </c>
      <c r="O77" s="48">
        <f t="shared" si="12"/>
        <v>0.82934306355416831</v>
      </c>
      <c r="P77" s="9"/>
    </row>
    <row r="78" spans="1:16">
      <c r="A78" s="12"/>
      <c r="B78" s="25">
        <v>348.11</v>
      </c>
      <c r="C78" s="20" t="s">
        <v>191</v>
      </c>
      <c r="D78" s="47">
        <v>9380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9380</v>
      </c>
      <c r="O78" s="48">
        <f t="shared" si="12"/>
        <v>2.7490804648232E-2</v>
      </c>
      <c r="P78" s="9"/>
    </row>
    <row r="79" spans="1:16">
      <c r="A79" s="12"/>
      <c r="B79" s="25">
        <v>348.12</v>
      </c>
      <c r="C79" s="20" t="s">
        <v>192</v>
      </c>
      <c r="D79" s="47">
        <v>92413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3" si="13">SUM(D79:M79)</f>
        <v>92413</v>
      </c>
      <c r="O79" s="48">
        <f t="shared" si="12"/>
        <v>0.27084304157324773</v>
      </c>
      <c r="P79" s="9"/>
    </row>
    <row r="80" spans="1:16">
      <c r="A80" s="12"/>
      <c r="B80" s="25">
        <v>348.13</v>
      </c>
      <c r="C80" s="20" t="s">
        <v>193</v>
      </c>
      <c r="D80" s="47">
        <v>263198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263198</v>
      </c>
      <c r="O80" s="48">
        <f t="shared" si="12"/>
        <v>0.77137791064023098</v>
      </c>
      <c r="P80" s="9"/>
    </row>
    <row r="81" spans="1:16">
      <c r="A81" s="12"/>
      <c r="B81" s="25">
        <v>348.22</v>
      </c>
      <c r="C81" s="20" t="s">
        <v>194</v>
      </c>
      <c r="D81" s="47">
        <v>110753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110753</v>
      </c>
      <c r="O81" s="48">
        <f t="shared" si="12"/>
        <v>0.32459371931829839</v>
      </c>
      <c r="P81" s="9"/>
    </row>
    <row r="82" spans="1:16">
      <c r="A82" s="12"/>
      <c r="B82" s="25">
        <v>348.23</v>
      </c>
      <c r="C82" s="20" t="s">
        <v>195</v>
      </c>
      <c r="D82" s="47">
        <v>439540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439540</v>
      </c>
      <c r="O82" s="48">
        <f t="shared" si="12"/>
        <v>1.2881991764481764</v>
      </c>
      <c r="P82" s="9"/>
    </row>
    <row r="83" spans="1:16">
      <c r="A83" s="12"/>
      <c r="B83" s="25">
        <v>348.31</v>
      </c>
      <c r="C83" s="20" t="s">
        <v>196</v>
      </c>
      <c r="D83" s="47">
        <v>993951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993951</v>
      </c>
      <c r="O83" s="48">
        <f t="shared" si="12"/>
        <v>2.9130610629973184</v>
      </c>
      <c r="P83" s="9"/>
    </row>
    <row r="84" spans="1:16">
      <c r="A84" s="12"/>
      <c r="B84" s="25">
        <v>348.32</v>
      </c>
      <c r="C84" s="20" t="s">
        <v>197</v>
      </c>
      <c r="D84" s="47">
        <v>24857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24857</v>
      </c>
      <c r="O84" s="48">
        <f t="shared" si="12"/>
        <v>7.2850632317814801E-2</v>
      </c>
      <c r="P84" s="9"/>
    </row>
    <row r="85" spans="1:16">
      <c r="A85" s="12"/>
      <c r="B85" s="25">
        <v>348.41</v>
      </c>
      <c r="C85" s="20" t="s">
        <v>198</v>
      </c>
      <c r="D85" s="47">
        <v>838417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838417</v>
      </c>
      <c r="O85" s="48">
        <f t="shared" si="12"/>
        <v>2.4572236631936812</v>
      </c>
      <c r="P85" s="9"/>
    </row>
    <row r="86" spans="1:16">
      <c r="A86" s="12"/>
      <c r="B86" s="25">
        <v>348.42</v>
      </c>
      <c r="C86" s="20" t="s">
        <v>199</v>
      </c>
      <c r="D86" s="47">
        <v>589535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589535</v>
      </c>
      <c r="O86" s="48">
        <f t="shared" si="12"/>
        <v>1.7278029337201974</v>
      </c>
      <c r="P86" s="9"/>
    </row>
    <row r="87" spans="1:16">
      <c r="A87" s="12"/>
      <c r="B87" s="25">
        <v>348.48</v>
      </c>
      <c r="C87" s="20" t="s">
        <v>200</v>
      </c>
      <c r="D87" s="47">
        <v>48586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48586</v>
      </c>
      <c r="O87" s="48">
        <f t="shared" si="12"/>
        <v>0.14239533418326225</v>
      </c>
      <c r="P87" s="9"/>
    </row>
    <row r="88" spans="1:16">
      <c r="A88" s="12"/>
      <c r="B88" s="25">
        <v>348.51</v>
      </c>
      <c r="C88" s="20" t="s">
        <v>225</v>
      </c>
      <c r="D88" s="47">
        <v>400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400</v>
      </c>
      <c r="O88" s="48">
        <f t="shared" si="12"/>
        <v>1.1723157632508316E-3</v>
      </c>
      <c r="P88" s="9"/>
    </row>
    <row r="89" spans="1:16">
      <c r="A89" s="12"/>
      <c r="B89" s="25">
        <v>348.52</v>
      </c>
      <c r="C89" s="20" t="s">
        <v>201</v>
      </c>
      <c r="D89" s="47">
        <v>236097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236097</v>
      </c>
      <c r="O89" s="48">
        <f t="shared" si="12"/>
        <v>0.69195058689057898</v>
      </c>
      <c r="P89" s="9"/>
    </row>
    <row r="90" spans="1:16">
      <c r="A90" s="12"/>
      <c r="B90" s="25">
        <v>348.53</v>
      </c>
      <c r="C90" s="20" t="s">
        <v>202</v>
      </c>
      <c r="D90" s="47">
        <v>688880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688880</v>
      </c>
      <c r="O90" s="48">
        <f t="shared" si="12"/>
        <v>2.0189622074705822</v>
      </c>
      <c r="P90" s="9"/>
    </row>
    <row r="91" spans="1:16">
      <c r="A91" s="12"/>
      <c r="B91" s="25">
        <v>348.62</v>
      </c>
      <c r="C91" s="20" t="s">
        <v>203</v>
      </c>
      <c r="D91" s="47">
        <v>2645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2645</v>
      </c>
      <c r="O91" s="48">
        <f t="shared" si="12"/>
        <v>7.7519379844961239E-3</v>
      </c>
      <c r="P91" s="9"/>
    </row>
    <row r="92" spans="1:16">
      <c r="A92" s="12"/>
      <c r="B92" s="25">
        <v>348.71</v>
      </c>
      <c r="C92" s="20" t="s">
        <v>204</v>
      </c>
      <c r="D92" s="47">
        <v>326587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326587</v>
      </c>
      <c r="O92" s="48">
        <f t="shared" si="12"/>
        <v>0.95715772043199832</v>
      </c>
      <c r="P92" s="9"/>
    </row>
    <row r="93" spans="1:16">
      <c r="A93" s="12"/>
      <c r="B93" s="25">
        <v>348.72</v>
      </c>
      <c r="C93" s="20" t="s">
        <v>205</v>
      </c>
      <c r="D93" s="47">
        <v>39198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39198</v>
      </c>
      <c r="O93" s="48">
        <f t="shared" si="12"/>
        <v>0.11488108321976524</v>
      </c>
      <c r="P93" s="9"/>
    </row>
    <row r="94" spans="1:16">
      <c r="A94" s="12"/>
      <c r="B94" s="25">
        <v>348.92099999999999</v>
      </c>
      <c r="C94" s="20" t="s">
        <v>206</v>
      </c>
      <c r="D94" s="47">
        <v>0</v>
      </c>
      <c r="E94" s="47">
        <v>96607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96607</v>
      </c>
      <c r="O94" s="48">
        <f t="shared" si="12"/>
        <v>0.28313477235093271</v>
      </c>
      <c r="P94" s="9"/>
    </row>
    <row r="95" spans="1:16">
      <c r="A95" s="12"/>
      <c r="B95" s="25">
        <v>348.92200000000003</v>
      </c>
      <c r="C95" s="20" t="s">
        <v>207</v>
      </c>
      <c r="D95" s="47">
        <v>0</v>
      </c>
      <c r="E95" s="47">
        <v>96607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96607</v>
      </c>
      <c r="O95" s="48">
        <f t="shared" si="12"/>
        <v>0.28313477235093271</v>
      </c>
      <c r="P95" s="9"/>
    </row>
    <row r="96" spans="1:16">
      <c r="A96" s="12"/>
      <c r="B96" s="25">
        <v>348.923</v>
      </c>
      <c r="C96" s="20" t="s">
        <v>208</v>
      </c>
      <c r="D96" s="47">
        <v>0</v>
      </c>
      <c r="E96" s="47">
        <v>96607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96607</v>
      </c>
      <c r="O96" s="48">
        <f t="shared" si="12"/>
        <v>0.28313477235093271</v>
      </c>
      <c r="P96" s="9"/>
    </row>
    <row r="97" spans="1:16">
      <c r="A97" s="12"/>
      <c r="B97" s="25">
        <v>348.92399999999998</v>
      </c>
      <c r="C97" s="20" t="s">
        <v>209</v>
      </c>
      <c r="D97" s="47">
        <v>0</v>
      </c>
      <c r="E97" s="47">
        <v>96607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96607</v>
      </c>
      <c r="O97" s="48">
        <f t="shared" si="12"/>
        <v>0.28313477235093271</v>
      </c>
      <c r="P97" s="9"/>
    </row>
    <row r="98" spans="1:16">
      <c r="A98" s="12"/>
      <c r="B98" s="25">
        <v>348.93</v>
      </c>
      <c r="C98" s="20" t="s">
        <v>210</v>
      </c>
      <c r="D98" s="47">
        <v>787031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787031</v>
      </c>
      <c r="O98" s="48">
        <f t="shared" si="12"/>
        <v>2.3066221186676632</v>
      </c>
      <c r="P98" s="9"/>
    </row>
    <row r="99" spans="1:16">
      <c r="A99" s="12"/>
      <c r="B99" s="25">
        <v>348.93200000000002</v>
      </c>
      <c r="C99" s="20" t="s">
        <v>211</v>
      </c>
      <c r="D99" s="47">
        <v>45512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45512</v>
      </c>
      <c r="O99" s="48">
        <f t="shared" si="12"/>
        <v>0.13338608754267961</v>
      </c>
      <c r="P99" s="9"/>
    </row>
    <row r="100" spans="1:16">
      <c r="A100" s="12"/>
      <c r="B100" s="25">
        <v>348.93299999999999</v>
      </c>
      <c r="C100" s="20" t="s">
        <v>226</v>
      </c>
      <c r="D100" s="47">
        <v>2275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2275</v>
      </c>
      <c r="O100" s="48">
        <f t="shared" si="12"/>
        <v>6.6675459034891051E-3</v>
      </c>
      <c r="P100" s="9"/>
    </row>
    <row r="101" spans="1:16">
      <c r="A101" s="12"/>
      <c r="B101" s="25">
        <v>348.99</v>
      </c>
      <c r="C101" s="20" t="s">
        <v>212</v>
      </c>
      <c r="D101" s="47">
        <v>337666</v>
      </c>
      <c r="E101" s="47">
        <v>287342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625008</v>
      </c>
      <c r="O101" s="48">
        <f t="shared" ref="O101:O125" si="14">(N101/O$127)</f>
        <v>1.8317668263946894</v>
      </c>
      <c r="P101" s="9"/>
    </row>
    <row r="102" spans="1:16">
      <c r="A102" s="12"/>
      <c r="B102" s="25">
        <v>349</v>
      </c>
      <c r="C102" s="20" t="s">
        <v>1</v>
      </c>
      <c r="D102" s="47">
        <v>0</v>
      </c>
      <c r="E102" s="47">
        <v>53282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53282</v>
      </c>
      <c r="O102" s="48">
        <f t="shared" si="14"/>
        <v>0.15615832124382703</v>
      </c>
      <c r="P102" s="9"/>
    </row>
    <row r="103" spans="1:16" ht="15.75">
      <c r="A103" s="29" t="s">
        <v>64</v>
      </c>
      <c r="B103" s="30"/>
      <c r="C103" s="31"/>
      <c r="D103" s="32">
        <f t="shared" ref="D103:M103" si="15">SUM(D104:D112)</f>
        <v>2008720</v>
      </c>
      <c r="E103" s="32">
        <f t="shared" si="15"/>
        <v>1145849</v>
      </c>
      <c r="F103" s="32">
        <f t="shared" si="15"/>
        <v>0</v>
      </c>
      <c r="G103" s="32">
        <f t="shared" si="15"/>
        <v>0</v>
      </c>
      <c r="H103" s="32">
        <f t="shared" si="15"/>
        <v>0</v>
      </c>
      <c r="I103" s="32">
        <f t="shared" si="15"/>
        <v>0</v>
      </c>
      <c r="J103" s="32">
        <f t="shared" si="15"/>
        <v>0</v>
      </c>
      <c r="K103" s="32">
        <f t="shared" si="15"/>
        <v>0</v>
      </c>
      <c r="L103" s="32">
        <f t="shared" si="15"/>
        <v>0</v>
      </c>
      <c r="M103" s="32">
        <f t="shared" si="15"/>
        <v>0</v>
      </c>
      <c r="N103" s="32">
        <f>SUM(D103:M103)</f>
        <v>3154569</v>
      </c>
      <c r="O103" s="46">
        <f t="shared" si="14"/>
        <v>9.2453774124060324</v>
      </c>
      <c r="P103" s="10"/>
    </row>
    <row r="104" spans="1:16">
      <c r="A104" s="13"/>
      <c r="B104" s="40">
        <v>351.1</v>
      </c>
      <c r="C104" s="21" t="s">
        <v>113</v>
      </c>
      <c r="D104" s="47">
        <v>780579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780579</v>
      </c>
      <c r="O104" s="48">
        <f t="shared" si="14"/>
        <v>2.2877126654064273</v>
      </c>
      <c r="P104" s="9"/>
    </row>
    <row r="105" spans="1:16">
      <c r="A105" s="13"/>
      <c r="B105" s="40">
        <v>351.2</v>
      </c>
      <c r="C105" s="21" t="s">
        <v>114</v>
      </c>
      <c r="D105" s="47">
        <v>592716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ref="N105:N112" si="16">SUM(D105:M105)</f>
        <v>592716</v>
      </c>
      <c r="O105" s="48">
        <f t="shared" si="14"/>
        <v>1.7371257748274498</v>
      </c>
      <c r="P105" s="9"/>
    </row>
    <row r="106" spans="1:16">
      <c r="A106" s="13"/>
      <c r="B106" s="40">
        <v>351.5</v>
      </c>
      <c r="C106" s="21" t="s">
        <v>115</v>
      </c>
      <c r="D106" s="47">
        <v>427418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427418</v>
      </c>
      <c r="O106" s="48">
        <f t="shared" si="14"/>
        <v>1.2526721472428599</v>
      </c>
      <c r="P106" s="9"/>
    </row>
    <row r="107" spans="1:16">
      <c r="A107" s="13"/>
      <c r="B107" s="40">
        <v>351.7</v>
      </c>
      <c r="C107" s="21" t="s">
        <v>213</v>
      </c>
      <c r="D107" s="47">
        <v>0</v>
      </c>
      <c r="E107" s="47">
        <v>106838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106838</v>
      </c>
      <c r="O107" s="48">
        <f t="shared" si="14"/>
        <v>0.31311967878548086</v>
      </c>
      <c r="P107" s="9"/>
    </row>
    <row r="108" spans="1:16">
      <c r="A108" s="13"/>
      <c r="B108" s="40">
        <v>351.8</v>
      </c>
      <c r="C108" s="21" t="s">
        <v>214</v>
      </c>
      <c r="D108" s="47">
        <v>0</v>
      </c>
      <c r="E108" s="47">
        <v>390427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390427</v>
      </c>
      <c r="O108" s="48">
        <f t="shared" si="14"/>
        <v>1.1442593162468311</v>
      </c>
      <c r="P108" s="9"/>
    </row>
    <row r="109" spans="1:16">
      <c r="A109" s="13"/>
      <c r="B109" s="40">
        <v>352</v>
      </c>
      <c r="C109" s="21" t="s">
        <v>116</v>
      </c>
      <c r="D109" s="47">
        <v>92446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92446</v>
      </c>
      <c r="O109" s="48">
        <f t="shared" si="14"/>
        <v>0.27093975762371597</v>
      </c>
      <c r="P109" s="9"/>
    </row>
    <row r="110" spans="1:16">
      <c r="A110" s="13"/>
      <c r="B110" s="40">
        <v>354</v>
      </c>
      <c r="C110" s="21" t="s">
        <v>117</v>
      </c>
      <c r="D110" s="47">
        <v>115561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115561</v>
      </c>
      <c r="O110" s="48">
        <f t="shared" si="14"/>
        <v>0.33868495479257338</v>
      </c>
      <c r="P110" s="9"/>
    </row>
    <row r="111" spans="1:16">
      <c r="A111" s="13"/>
      <c r="B111" s="40">
        <v>358.2</v>
      </c>
      <c r="C111" s="21" t="s">
        <v>215</v>
      </c>
      <c r="D111" s="47">
        <v>0</v>
      </c>
      <c r="E111" s="47">
        <v>203724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203724</v>
      </c>
      <c r="O111" s="48">
        <f t="shared" si="14"/>
        <v>0.59707214138128106</v>
      </c>
      <c r="P111" s="9"/>
    </row>
    <row r="112" spans="1:16">
      <c r="A112" s="13"/>
      <c r="B112" s="40">
        <v>359</v>
      </c>
      <c r="C112" s="21" t="s">
        <v>118</v>
      </c>
      <c r="D112" s="47">
        <v>0</v>
      </c>
      <c r="E112" s="47">
        <v>444860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444860</v>
      </c>
      <c r="O112" s="48">
        <f t="shared" si="14"/>
        <v>1.3037909760994124</v>
      </c>
      <c r="P112" s="9"/>
    </row>
    <row r="113" spans="1:119" ht="15.75">
      <c r="A113" s="29" t="s">
        <v>5</v>
      </c>
      <c r="B113" s="30"/>
      <c r="C113" s="31"/>
      <c r="D113" s="32">
        <f t="shared" ref="D113:M113" si="17">SUM(D114:D121)</f>
        <v>4466387</v>
      </c>
      <c r="E113" s="32">
        <f t="shared" si="17"/>
        <v>1447412</v>
      </c>
      <c r="F113" s="32">
        <f t="shared" si="17"/>
        <v>4951</v>
      </c>
      <c r="G113" s="32">
        <f t="shared" si="17"/>
        <v>235627</v>
      </c>
      <c r="H113" s="32">
        <f t="shared" si="17"/>
        <v>0</v>
      </c>
      <c r="I113" s="32">
        <f t="shared" si="17"/>
        <v>4376147</v>
      </c>
      <c r="J113" s="32">
        <f t="shared" si="17"/>
        <v>2006195</v>
      </c>
      <c r="K113" s="32">
        <f t="shared" si="17"/>
        <v>0</v>
      </c>
      <c r="L113" s="32">
        <f t="shared" si="17"/>
        <v>0</v>
      </c>
      <c r="M113" s="32">
        <f t="shared" si="17"/>
        <v>942</v>
      </c>
      <c r="N113" s="32">
        <f>SUM(D113:M113)</f>
        <v>12537661</v>
      </c>
      <c r="O113" s="46">
        <f t="shared" si="14"/>
        <v>36.745244061487959</v>
      </c>
      <c r="P113" s="10"/>
    </row>
    <row r="114" spans="1:119">
      <c r="A114" s="12"/>
      <c r="B114" s="25">
        <v>361.1</v>
      </c>
      <c r="C114" s="20" t="s">
        <v>120</v>
      </c>
      <c r="D114" s="47">
        <v>448798</v>
      </c>
      <c r="E114" s="47">
        <v>594863</v>
      </c>
      <c r="F114" s="47">
        <v>4951</v>
      </c>
      <c r="G114" s="47">
        <v>239989</v>
      </c>
      <c r="H114" s="47">
        <v>0</v>
      </c>
      <c r="I114" s="47">
        <v>717706</v>
      </c>
      <c r="J114" s="47">
        <v>187729</v>
      </c>
      <c r="K114" s="47">
        <v>0</v>
      </c>
      <c r="L114" s="47">
        <v>0</v>
      </c>
      <c r="M114" s="47">
        <v>942</v>
      </c>
      <c r="N114" s="47">
        <f>SUM(D114:M114)</f>
        <v>2194978</v>
      </c>
      <c r="O114" s="48">
        <f t="shared" si="14"/>
        <v>6.4330182734719594</v>
      </c>
      <c r="P114" s="9"/>
    </row>
    <row r="115" spans="1:119">
      <c r="A115" s="12"/>
      <c r="B115" s="25">
        <v>361.3</v>
      </c>
      <c r="C115" s="20" t="s">
        <v>121</v>
      </c>
      <c r="D115" s="47">
        <v>-30670</v>
      </c>
      <c r="E115" s="47">
        <v>4057</v>
      </c>
      <c r="F115" s="47">
        <v>0</v>
      </c>
      <c r="G115" s="47">
        <v>-4362</v>
      </c>
      <c r="H115" s="47">
        <v>0</v>
      </c>
      <c r="I115" s="47">
        <v>-343</v>
      </c>
      <c r="J115" s="47">
        <v>-84</v>
      </c>
      <c r="K115" s="47">
        <v>0</v>
      </c>
      <c r="L115" s="47">
        <v>0</v>
      </c>
      <c r="M115" s="47">
        <v>0</v>
      </c>
      <c r="N115" s="47">
        <f t="shared" ref="N115:N121" si="18">SUM(D115:M115)</f>
        <v>-31402</v>
      </c>
      <c r="O115" s="48">
        <f t="shared" si="14"/>
        <v>-9.2032648994006538E-2</v>
      </c>
      <c r="P115" s="9"/>
    </row>
    <row r="116" spans="1:119">
      <c r="A116" s="12"/>
      <c r="B116" s="25">
        <v>362</v>
      </c>
      <c r="C116" s="20" t="s">
        <v>122</v>
      </c>
      <c r="D116" s="47">
        <v>149579</v>
      </c>
      <c r="E116" s="47">
        <v>69986</v>
      </c>
      <c r="F116" s="47">
        <v>0</v>
      </c>
      <c r="G116" s="47">
        <v>0</v>
      </c>
      <c r="H116" s="47">
        <v>0</v>
      </c>
      <c r="I116" s="47">
        <v>233635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453200</v>
      </c>
      <c r="O116" s="48">
        <f t="shared" si="14"/>
        <v>1.3282337597631921</v>
      </c>
      <c r="P116" s="9"/>
    </row>
    <row r="117" spans="1:119">
      <c r="A117" s="12"/>
      <c r="B117" s="25">
        <v>364</v>
      </c>
      <c r="C117" s="20" t="s">
        <v>216</v>
      </c>
      <c r="D117" s="47">
        <v>260480</v>
      </c>
      <c r="E117" s="47">
        <v>149484</v>
      </c>
      <c r="F117" s="47">
        <v>0</v>
      </c>
      <c r="G117" s="47">
        <v>0</v>
      </c>
      <c r="H117" s="47">
        <v>0</v>
      </c>
      <c r="I117" s="47">
        <v>322673</v>
      </c>
      <c r="J117" s="47">
        <v>233803</v>
      </c>
      <c r="K117" s="47">
        <v>0</v>
      </c>
      <c r="L117" s="47">
        <v>0</v>
      </c>
      <c r="M117" s="47">
        <v>0</v>
      </c>
      <c r="N117" s="47">
        <f t="shared" si="18"/>
        <v>966440</v>
      </c>
      <c r="O117" s="48">
        <f t="shared" si="14"/>
        <v>2.8324321155903345</v>
      </c>
      <c r="P117" s="9"/>
    </row>
    <row r="118" spans="1:119">
      <c r="A118" s="12"/>
      <c r="B118" s="25">
        <v>365</v>
      </c>
      <c r="C118" s="20" t="s">
        <v>217</v>
      </c>
      <c r="D118" s="47">
        <v>2752</v>
      </c>
      <c r="E118" s="47">
        <v>14322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17074</v>
      </c>
      <c r="O118" s="48">
        <f t="shared" si="14"/>
        <v>5.0040298354361745E-2</v>
      </c>
      <c r="P118" s="9"/>
    </row>
    <row r="119" spans="1:119">
      <c r="A119" s="12"/>
      <c r="B119" s="25">
        <v>366</v>
      </c>
      <c r="C119" s="20" t="s">
        <v>125</v>
      </c>
      <c r="D119" s="47">
        <v>50225</v>
      </c>
      <c r="E119" s="47">
        <v>26950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77175</v>
      </c>
      <c r="O119" s="48">
        <f t="shared" si="14"/>
        <v>0.22618367257220731</v>
      </c>
      <c r="P119" s="9"/>
    </row>
    <row r="120" spans="1:119">
      <c r="A120" s="12"/>
      <c r="B120" s="25">
        <v>369.3</v>
      </c>
      <c r="C120" s="20" t="s">
        <v>154</v>
      </c>
      <c r="D120" s="47">
        <v>17708</v>
      </c>
      <c r="E120" s="47">
        <v>9272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26980</v>
      </c>
      <c r="O120" s="48">
        <f t="shared" si="14"/>
        <v>7.9072698231268598E-2</v>
      </c>
      <c r="P120" s="9"/>
    </row>
    <row r="121" spans="1:119">
      <c r="A121" s="12"/>
      <c r="B121" s="25">
        <v>369.9</v>
      </c>
      <c r="C121" s="20" t="s">
        <v>126</v>
      </c>
      <c r="D121" s="47">
        <v>3567515</v>
      </c>
      <c r="E121" s="47">
        <v>578478</v>
      </c>
      <c r="F121" s="47">
        <v>0</v>
      </c>
      <c r="G121" s="47">
        <v>0</v>
      </c>
      <c r="H121" s="47">
        <v>0</v>
      </c>
      <c r="I121" s="47">
        <v>3102476</v>
      </c>
      <c r="J121" s="47">
        <v>1584747</v>
      </c>
      <c r="K121" s="47">
        <v>0</v>
      </c>
      <c r="L121" s="47">
        <v>0</v>
      </c>
      <c r="M121" s="47">
        <v>0</v>
      </c>
      <c r="N121" s="47">
        <f t="shared" si="18"/>
        <v>8833216</v>
      </c>
      <c r="O121" s="48">
        <f t="shared" si="14"/>
        <v>25.888295892498643</v>
      </c>
      <c r="P121" s="9"/>
    </row>
    <row r="122" spans="1:119" ht="15.75">
      <c r="A122" s="29" t="s">
        <v>65</v>
      </c>
      <c r="B122" s="30"/>
      <c r="C122" s="31"/>
      <c r="D122" s="32">
        <f t="shared" ref="D122:M122" si="19">SUM(D123:D124)</f>
        <v>44263182</v>
      </c>
      <c r="E122" s="32">
        <f t="shared" si="19"/>
        <v>2702863</v>
      </c>
      <c r="F122" s="32">
        <f t="shared" si="19"/>
        <v>112654</v>
      </c>
      <c r="G122" s="32">
        <f t="shared" si="19"/>
        <v>103788</v>
      </c>
      <c r="H122" s="32">
        <f t="shared" si="19"/>
        <v>0</v>
      </c>
      <c r="I122" s="32">
        <f t="shared" si="19"/>
        <v>0</v>
      </c>
      <c r="J122" s="32">
        <f t="shared" si="19"/>
        <v>0</v>
      </c>
      <c r="K122" s="32">
        <f t="shared" si="19"/>
        <v>0</v>
      </c>
      <c r="L122" s="32">
        <f t="shared" si="19"/>
        <v>0</v>
      </c>
      <c r="M122" s="32">
        <f t="shared" si="19"/>
        <v>0</v>
      </c>
      <c r="N122" s="32">
        <f>SUM(D122:M122)</f>
        <v>47182487</v>
      </c>
      <c r="O122" s="46">
        <f t="shared" si="14"/>
        <v>138.28193314869361</v>
      </c>
      <c r="P122" s="9"/>
    </row>
    <row r="123" spans="1:119">
      <c r="A123" s="12"/>
      <c r="B123" s="25">
        <v>381</v>
      </c>
      <c r="C123" s="20" t="s">
        <v>127</v>
      </c>
      <c r="D123" s="47">
        <v>43900378</v>
      </c>
      <c r="E123" s="47">
        <v>2702863</v>
      </c>
      <c r="F123" s="47">
        <v>112654</v>
      </c>
      <c r="G123" s="47">
        <v>103788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46819683</v>
      </c>
      <c r="O123" s="48">
        <f t="shared" si="14"/>
        <v>137.21863102826745</v>
      </c>
      <c r="P123" s="9"/>
    </row>
    <row r="124" spans="1:119" ht="15.75" thickBot="1">
      <c r="A124" s="12"/>
      <c r="B124" s="25">
        <v>383</v>
      </c>
      <c r="C124" s="20" t="s">
        <v>165</v>
      </c>
      <c r="D124" s="47">
        <v>362804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362804</v>
      </c>
      <c r="O124" s="48">
        <f t="shared" si="14"/>
        <v>1.0633021204261368</v>
      </c>
      <c r="P124" s="9"/>
    </row>
    <row r="125" spans="1:119" ht="16.5" thickBot="1">
      <c r="A125" s="14" t="s">
        <v>96</v>
      </c>
      <c r="B125" s="23"/>
      <c r="C125" s="22"/>
      <c r="D125" s="15">
        <f t="shared" ref="D125:M125" si="20">SUM(D5,D13,D20,D50,D103,D113,D122)</f>
        <v>161561441</v>
      </c>
      <c r="E125" s="15">
        <f t="shared" si="20"/>
        <v>131183228</v>
      </c>
      <c r="F125" s="15">
        <f t="shared" si="20"/>
        <v>9303152</v>
      </c>
      <c r="G125" s="15">
        <f t="shared" si="20"/>
        <v>446519</v>
      </c>
      <c r="H125" s="15">
        <f t="shared" si="20"/>
        <v>0</v>
      </c>
      <c r="I125" s="15">
        <f t="shared" si="20"/>
        <v>46459243</v>
      </c>
      <c r="J125" s="15">
        <f t="shared" si="20"/>
        <v>30817308</v>
      </c>
      <c r="K125" s="15">
        <f t="shared" si="20"/>
        <v>0</v>
      </c>
      <c r="L125" s="15">
        <f t="shared" si="20"/>
        <v>0</v>
      </c>
      <c r="M125" s="15">
        <f t="shared" si="20"/>
        <v>14552</v>
      </c>
      <c r="N125" s="15">
        <f>SUM(D125:M125)</f>
        <v>379785443</v>
      </c>
      <c r="O125" s="38">
        <f t="shared" si="14"/>
        <v>1113.0711537052505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227</v>
      </c>
      <c r="M127" s="49"/>
      <c r="N127" s="49"/>
      <c r="O127" s="44">
        <v>341205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customHeight="1" thickBot="1">
      <c r="A129" s="53" t="s">
        <v>156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131</v>
      </c>
      <c r="B3" s="63"/>
      <c r="C3" s="64"/>
      <c r="D3" s="68" t="s">
        <v>59</v>
      </c>
      <c r="E3" s="69"/>
      <c r="F3" s="69"/>
      <c r="G3" s="69"/>
      <c r="H3" s="70"/>
      <c r="I3" s="68" t="s">
        <v>60</v>
      </c>
      <c r="J3" s="70"/>
      <c r="K3" s="68" t="s">
        <v>62</v>
      </c>
      <c r="L3" s="70"/>
      <c r="M3" s="36"/>
      <c r="N3" s="37"/>
      <c r="O3" s="71" t="s">
        <v>136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132</v>
      </c>
      <c r="F4" s="34" t="s">
        <v>133</v>
      </c>
      <c r="G4" s="34" t="s">
        <v>134</v>
      </c>
      <c r="H4" s="34" t="s">
        <v>7</v>
      </c>
      <c r="I4" s="34" t="s">
        <v>8</v>
      </c>
      <c r="J4" s="35" t="s">
        <v>135</v>
      </c>
      <c r="K4" s="35" t="s">
        <v>9</v>
      </c>
      <c r="L4" s="35" t="s">
        <v>10</v>
      </c>
      <c r="M4" s="35" t="s">
        <v>11</v>
      </c>
      <c r="N4" s="35" t="s">
        <v>61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45579768</v>
      </c>
      <c r="E5" s="27">
        <f t="shared" si="0"/>
        <v>62091486</v>
      </c>
      <c r="F5" s="27">
        <f t="shared" si="0"/>
        <v>5067676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112738930</v>
      </c>
      <c r="O5" s="33">
        <f t="shared" ref="O5:O36" si="1">(N5/O$127)</f>
        <v>334.08581884992071</v>
      </c>
      <c r="P5" s="6"/>
    </row>
    <row r="6" spans="1:133">
      <c r="A6" s="12"/>
      <c r="B6" s="25">
        <v>311</v>
      </c>
      <c r="C6" s="20" t="s">
        <v>3</v>
      </c>
      <c r="D6" s="47">
        <v>42959317</v>
      </c>
      <c r="E6" s="47">
        <v>48328058</v>
      </c>
      <c r="F6" s="47">
        <v>808172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92095547</v>
      </c>
      <c r="O6" s="48">
        <f t="shared" si="1"/>
        <v>272.91208309256047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1047211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1047211</v>
      </c>
      <c r="O7" s="48">
        <f t="shared" si="1"/>
        <v>3.1032611755641493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1971639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1971639</v>
      </c>
      <c r="O8" s="48">
        <f t="shared" si="1"/>
        <v>5.8426723563141749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8782077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8782077</v>
      </c>
      <c r="O9" s="48">
        <f t="shared" si="1"/>
        <v>26.024438814064098</v>
      </c>
      <c r="P9" s="9"/>
    </row>
    <row r="10" spans="1:133">
      <c r="A10" s="12"/>
      <c r="B10" s="25">
        <v>312.42</v>
      </c>
      <c r="C10" s="20" t="s">
        <v>140</v>
      </c>
      <c r="D10" s="47">
        <v>0</v>
      </c>
      <c r="E10" s="47">
        <v>1604395</v>
      </c>
      <c r="F10" s="47">
        <v>4259504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5863899</v>
      </c>
      <c r="O10" s="48">
        <f t="shared" si="1"/>
        <v>17.376832466551097</v>
      </c>
      <c r="P10" s="9"/>
    </row>
    <row r="11" spans="1:133">
      <c r="A11" s="12"/>
      <c r="B11" s="25">
        <v>315</v>
      </c>
      <c r="C11" s="20" t="s">
        <v>170</v>
      </c>
      <c r="D11" s="47">
        <v>2615096</v>
      </c>
      <c r="E11" s="47">
        <v>220619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2835715</v>
      </c>
      <c r="O11" s="48">
        <f t="shared" si="1"/>
        <v>8.4032389503785687</v>
      </c>
      <c r="P11" s="9"/>
    </row>
    <row r="12" spans="1:133">
      <c r="A12" s="12"/>
      <c r="B12" s="25">
        <v>316</v>
      </c>
      <c r="C12" s="20" t="s">
        <v>171</v>
      </c>
      <c r="D12" s="47">
        <v>5355</v>
      </c>
      <c r="E12" s="47">
        <v>137487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142842</v>
      </c>
      <c r="O12" s="48">
        <f t="shared" si="1"/>
        <v>0.42329199448815397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198751</v>
      </c>
      <c r="E13" s="32">
        <f t="shared" si="3"/>
        <v>35826067</v>
      </c>
      <c r="F13" s="32">
        <f t="shared" si="3"/>
        <v>2372340</v>
      </c>
      <c r="G13" s="32">
        <f t="shared" si="3"/>
        <v>1376024</v>
      </c>
      <c r="H13" s="32">
        <f t="shared" si="3"/>
        <v>0</v>
      </c>
      <c r="I13" s="32">
        <f t="shared" si="3"/>
        <v>11991220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51764402</v>
      </c>
      <c r="O13" s="46">
        <f t="shared" si="1"/>
        <v>153.39645878709754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2614615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2614615</v>
      </c>
      <c r="O14" s="48">
        <f t="shared" si="1"/>
        <v>7.7480404794713369</v>
      </c>
      <c r="P14" s="9"/>
    </row>
    <row r="15" spans="1:133">
      <c r="A15" s="12"/>
      <c r="B15" s="25">
        <v>323.7</v>
      </c>
      <c r="C15" s="20" t="s">
        <v>18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334020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334020</v>
      </c>
      <c r="O15" s="48">
        <f t="shared" si="1"/>
        <v>0.98982086500422284</v>
      </c>
      <c r="P15" s="9"/>
    </row>
    <row r="16" spans="1:133">
      <c r="A16" s="12"/>
      <c r="B16" s="25">
        <v>324.11</v>
      </c>
      <c r="C16" s="20" t="s">
        <v>19</v>
      </c>
      <c r="D16" s="47">
        <v>0</v>
      </c>
      <c r="E16" s="47">
        <v>2757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2757</v>
      </c>
      <c r="O16" s="48">
        <f t="shared" si="1"/>
        <v>8.169978219318131E-3</v>
      </c>
      <c r="P16" s="9"/>
    </row>
    <row r="17" spans="1:16">
      <c r="A17" s="12"/>
      <c r="B17" s="25">
        <v>324.12</v>
      </c>
      <c r="C17" s="20" t="s">
        <v>20</v>
      </c>
      <c r="D17" s="47">
        <v>0</v>
      </c>
      <c r="E17" s="47">
        <v>8171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8171</v>
      </c>
      <c r="O17" s="48">
        <f t="shared" si="1"/>
        <v>2.4213598850217066E-2</v>
      </c>
      <c r="P17" s="9"/>
    </row>
    <row r="18" spans="1:16">
      <c r="A18" s="12"/>
      <c r="B18" s="25">
        <v>324.31</v>
      </c>
      <c r="C18" s="20" t="s">
        <v>21</v>
      </c>
      <c r="D18" s="47">
        <v>0</v>
      </c>
      <c r="E18" s="47">
        <v>26437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26437</v>
      </c>
      <c r="O18" s="48">
        <f t="shared" si="1"/>
        <v>7.8342297491517388E-2</v>
      </c>
      <c r="P18" s="9"/>
    </row>
    <row r="19" spans="1:16">
      <c r="A19" s="12"/>
      <c r="B19" s="25">
        <v>325.10000000000002</v>
      </c>
      <c r="C19" s="20" t="s">
        <v>23</v>
      </c>
      <c r="D19" s="47">
        <v>198751</v>
      </c>
      <c r="E19" s="47">
        <v>3624315</v>
      </c>
      <c r="F19" s="47">
        <v>2372340</v>
      </c>
      <c r="G19" s="47">
        <v>1376024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7571430</v>
      </c>
      <c r="O19" s="48">
        <f t="shared" si="1"/>
        <v>22.43685824776637</v>
      </c>
      <c r="P19" s="9"/>
    </row>
    <row r="20" spans="1:16">
      <c r="A20" s="12"/>
      <c r="B20" s="25">
        <v>325.2</v>
      </c>
      <c r="C20" s="20" t="s">
        <v>24</v>
      </c>
      <c r="D20" s="47">
        <v>0</v>
      </c>
      <c r="E20" s="47">
        <v>29486139</v>
      </c>
      <c r="F20" s="47">
        <v>0</v>
      </c>
      <c r="G20" s="47">
        <v>0</v>
      </c>
      <c r="H20" s="47">
        <v>0</v>
      </c>
      <c r="I20" s="47">
        <v>11651900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41138039</v>
      </c>
      <c r="O20" s="48">
        <f t="shared" si="1"/>
        <v>121.90674015794698</v>
      </c>
      <c r="P20" s="9"/>
    </row>
    <row r="21" spans="1:16">
      <c r="A21" s="12"/>
      <c r="B21" s="25">
        <v>329</v>
      </c>
      <c r="C21" s="20" t="s">
        <v>25</v>
      </c>
      <c r="D21" s="47">
        <v>0</v>
      </c>
      <c r="E21" s="47">
        <v>63633</v>
      </c>
      <c r="F21" s="47">
        <v>0</v>
      </c>
      <c r="G21" s="47">
        <v>0</v>
      </c>
      <c r="H21" s="47">
        <v>0</v>
      </c>
      <c r="I21" s="47">
        <v>5300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9" si="5">SUM(D21:M21)</f>
        <v>68933</v>
      </c>
      <c r="O21" s="48">
        <f t="shared" si="1"/>
        <v>0.20427316234757226</v>
      </c>
      <c r="P21" s="9"/>
    </row>
    <row r="22" spans="1:16" ht="15.75">
      <c r="A22" s="29" t="s">
        <v>27</v>
      </c>
      <c r="B22" s="30"/>
      <c r="C22" s="31"/>
      <c r="D22" s="32">
        <f t="shared" ref="D22:M22" si="6">SUM(D23:D50)</f>
        <v>29240665</v>
      </c>
      <c r="E22" s="32">
        <f t="shared" si="6"/>
        <v>12666534</v>
      </c>
      <c r="F22" s="32">
        <f t="shared" si="6"/>
        <v>3022674</v>
      </c>
      <c r="G22" s="32">
        <f t="shared" si="6"/>
        <v>0</v>
      </c>
      <c r="H22" s="32">
        <f t="shared" si="6"/>
        <v>0</v>
      </c>
      <c r="I22" s="32">
        <f t="shared" si="6"/>
        <v>386594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5">
        <f t="shared" si="5"/>
        <v>45316467</v>
      </c>
      <c r="O22" s="46">
        <f t="shared" si="1"/>
        <v>134.28891852246966</v>
      </c>
      <c r="P22" s="10"/>
    </row>
    <row r="23" spans="1:16">
      <c r="A23" s="12"/>
      <c r="B23" s="25">
        <v>331.2</v>
      </c>
      <c r="C23" s="20" t="s">
        <v>26</v>
      </c>
      <c r="D23" s="47">
        <v>176372</v>
      </c>
      <c r="E23" s="47">
        <v>599381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775753</v>
      </c>
      <c r="O23" s="48">
        <f t="shared" si="1"/>
        <v>2.2988339185965536</v>
      </c>
      <c r="P23" s="9"/>
    </row>
    <row r="24" spans="1:16">
      <c r="A24" s="12"/>
      <c r="B24" s="25">
        <v>331.49</v>
      </c>
      <c r="C24" s="20" t="s">
        <v>32</v>
      </c>
      <c r="D24" s="47">
        <v>0</v>
      </c>
      <c r="E24" s="47">
        <v>699815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699815</v>
      </c>
      <c r="O24" s="48">
        <f t="shared" si="1"/>
        <v>2.0738024329169815</v>
      </c>
      <c r="P24" s="9"/>
    </row>
    <row r="25" spans="1:16">
      <c r="A25" s="12"/>
      <c r="B25" s="25">
        <v>331.5</v>
      </c>
      <c r="C25" s="20" t="s">
        <v>28</v>
      </c>
      <c r="D25" s="47">
        <v>3920177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3920177</v>
      </c>
      <c r="O25" s="48">
        <f t="shared" si="1"/>
        <v>11.61688817768295</v>
      </c>
      <c r="P25" s="9"/>
    </row>
    <row r="26" spans="1:16">
      <c r="A26" s="12"/>
      <c r="B26" s="25">
        <v>331.69</v>
      </c>
      <c r="C26" s="20" t="s">
        <v>33</v>
      </c>
      <c r="D26" s="47">
        <v>468523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468523</v>
      </c>
      <c r="O26" s="48">
        <f t="shared" si="1"/>
        <v>1.388401416485161</v>
      </c>
      <c r="P26" s="9"/>
    </row>
    <row r="27" spans="1:16">
      <c r="A27" s="12"/>
      <c r="B27" s="25">
        <v>333</v>
      </c>
      <c r="C27" s="20" t="s">
        <v>4</v>
      </c>
      <c r="D27" s="47">
        <v>48657</v>
      </c>
      <c r="E27" s="47">
        <v>392060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440717</v>
      </c>
      <c r="O27" s="48">
        <f t="shared" si="1"/>
        <v>1.3060022817857195</v>
      </c>
      <c r="P27" s="9"/>
    </row>
    <row r="28" spans="1:16">
      <c r="A28" s="12"/>
      <c r="B28" s="25">
        <v>334.2</v>
      </c>
      <c r="C28" s="20" t="s">
        <v>30</v>
      </c>
      <c r="D28" s="47">
        <v>174864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174864</v>
      </c>
      <c r="O28" s="48">
        <f t="shared" si="1"/>
        <v>0.5181846468418011</v>
      </c>
      <c r="P28" s="9"/>
    </row>
    <row r="29" spans="1:16">
      <c r="A29" s="12"/>
      <c r="B29" s="25">
        <v>334.35</v>
      </c>
      <c r="C29" s="20" t="s">
        <v>172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267853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267853</v>
      </c>
      <c r="O29" s="48">
        <f t="shared" si="1"/>
        <v>0.79374435109866504</v>
      </c>
      <c r="P29" s="9"/>
    </row>
    <row r="30" spans="1:16">
      <c r="A30" s="12"/>
      <c r="B30" s="25">
        <v>334.39</v>
      </c>
      <c r="C30" s="20" t="s">
        <v>36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26947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6" si="7">SUM(D30:M30)</f>
        <v>26947</v>
      </c>
      <c r="O30" s="48">
        <f t="shared" si="1"/>
        <v>7.985361011097776E-2</v>
      </c>
      <c r="P30" s="9"/>
    </row>
    <row r="31" spans="1:16">
      <c r="A31" s="12"/>
      <c r="B31" s="25">
        <v>334.41</v>
      </c>
      <c r="C31" s="20" t="s">
        <v>37</v>
      </c>
      <c r="D31" s="47">
        <v>0</v>
      </c>
      <c r="E31" s="47">
        <v>167998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167998</v>
      </c>
      <c r="O31" s="48">
        <f t="shared" si="1"/>
        <v>0.49783823028255619</v>
      </c>
      <c r="P31" s="9"/>
    </row>
    <row r="32" spans="1:16">
      <c r="A32" s="12"/>
      <c r="B32" s="25">
        <v>334.49</v>
      </c>
      <c r="C32" s="20" t="s">
        <v>38</v>
      </c>
      <c r="D32" s="47">
        <v>0</v>
      </c>
      <c r="E32" s="47">
        <v>1827587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1827587</v>
      </c>
      <c r="O32" s="48">
        <f t="shared" si="1"/>
        <v>5.4157946985523999</v>
      </c>
      <c r="P32" s="9"/>
    </row>
    <row r="33" spans="1:16">
      <c r="A33" s="12"/>
      <c r="B33" s="25">
        <v>334.7</v>
      </c>
      <c r="C33" s="20" t="s">
        <v>40</v>
      </c>
      <c r="D33" s="47">
        <v>180915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180915</v>
      </c>
      <c r="O33" s="48">
        <f t="shared" si="1"/>
        <v>0.53611592656798679</v>
      </c>
      <c r="P33" s="9"/>
    </row>
    <row r="34" spans="1:16">
      <c r="A34" s="12"/>
      <c r="B34" s="25">
        <v>335.12</v>
      </c>
      <c r="C34" s="20" t="s">
        <v>173</v>
      </c>
      <c r="D34" s="47">
        <v>7548554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7548554</v>
      </c>
      <c r="O34" s="48">
        <f t="shared" si="1"/>
        <v>22.369068468388377</v>
      </c>
      <c r="P34" s="9"/>
    </row>
    <row r="35" spans="1:16">
      <c r="A35" s="12"/>
      <c r="B35" s="25">
        <v>335.13</v>
      </c>
      <c r="C35" s="20" t="s">
        <v>174</v>
      </c>
      <c r="D35" s="47">
        <v>78514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78514</v>
      </c>
      <c r="O35" s="48">
        <f t="shared" si="1"/>
        <v>0.23266509608688565</v>
      </c>
      <c r="P35" s="9"/>
    </row>
    <row r="36" spans="1:16">
      <c r="A36" s="12"/>
      <c r="B36" s="25">
        <v>335.14</v>
      </c>
      <c r="C36" s="20" t="s">
        <v>175</v>
      </c>
      <c r="D36" s="47">
        <v>173433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173433</v>
      </c>
      <c r="O36" s="48">
        <f t="shared" si="1"/>
        <v>0.51394408143308001</v>
      </c>
      <c r="P36" s="9"/>
    </row>
    <row r="37" spans="1:16">
      <c r="A37" s="12"/>
      <c r="B37" s="25">
        <v>335.15</v>
      </c>
      <c r="C37" s="20" t="s">
        <v>176</v>
      </c>
      <c r="D37" s="47">
        <v>110159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110159</v>
      </c>
      <c r="O37" s="48">
        <f t="shared" ref="O37:O68" si="8">(N37/O$127)</f>
        <v>0.32644056244536307</v>
      </c>
      <c r="P37" s="9"/>
    </row>
    <row r="38" spans="1:16">
      <c r="A38" s="12"/>
      <c r="B38" s="25">
        <v>335.16</v>
      </c>
      <c r="C38" s="20" t="s">
        <v>177</v>
      </c>
      <c r="D38" s="47">
        <v>446500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446500</v>
      </c>
      <c r="O38" s="48">
        <f t="shared" si="8"/>
        <v>1.3231393815471693</v>
      </c>
      <c r="P38" s="9"/>
    </row>
    <row r="39" spans="1:16">
      <c r="A39" s="12"/>
      <c r="B39" s="25">
        <v>335.17</v>
      </c>
      <c r="C39" s="20" t="s">
        <v>178</v>
      </c>
      <c r="D39" s="47">
        <v>46087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46087</v>
      </c>
      <c r="O39" s="48">
        <f t="shared" si="8"/>
        <v>0.13657228371190233</v>
      </c>
      <c r="P39" s="9"/>
    </row>
    <row r="40" spans="1:16">
      <c r="A40" s="12"/>
      <c r="B40" s="25">
        <v>335.18</v>
      </c>
      <c r="C40" s="20" t="s">
        <v>179</v>
      </c>
      <c r="D40" s="47">
        <v>15414922</v>
      </c>
      <c r="E40" s="47">
        <v>0</v>
      </c>
      <c r="F40" s="47">
        <v>3022674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18437596</v>
      </c>
      <c r="O40" s="48">
        <f t="shared" si="8"/>
        <v>54.637199033945265</v>
      </c>
      <c r="P40" s="9"/>
    </row>
    <row r="41" spans="1:16">
      <c r="A41" s="12"/>
      <c r="B41" s="25">
        <v>335.21</v>
      </c>
      <c r="C41" s="20" t="s">
        <v>48</v>
      </c>
      <c r="D41" s="47">
        <v>0</v>
      </c>
      <c r="E41" s="47">
        <v>80459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80459</v>
      </c>
      <c r="O41" s="48">
        <f t="shared" si="8"/>
        <v>0.23842882754737668</v>
      </c>
      <c r="P41" s="9"/>
    </row>
    <row r="42" spans="1:16">
      <c r="A42" s="12"/>
      <c r="B42" s="25">
        <v>335.49</v>
      </c>
      <c r="C42" s="20" t="s">
        <v>49</v>
      </c>
      <c r="D42" s="47">
        <v>0</v>
      </c>
      <c r="E42" s="47">
        <v>6163274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6163274</v>
      </c>
      <c r="O42" s="48">
        <f t="shared" si="8"/>
        <v>18.26398779096472</v>
      </c>
      <c r="P42" s="9"/>
    </row>
    <row r="43" spans="1:16">
      <c r="A43" s="12"/>
      <c r="B43" s="25">
        <v>335.5</v>
      </c>
      <c r="C43" s="20" t="s">
        <v>50</v>
      </c>
      <c r="D43" s="47">
        <v>0</v>
      </c>
      <c r="E43" s="47">
        <v>469371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469371</v>
      </c>
      <c r="O43" s="48">
        <f t="shared" si="8"/>
        <v>1.3909143441347736</v>
      </c>
      <c r="P43" s="9"/>
    </row>
    <row r="44" spans="1:16">
      <c r="A44" s="12"/>
      <c r="B44" s="25">
        <v>335.69</v>
      </c>
      <c r="C44" s="20" t="s">
        <v>51</v>
      </c>
      <c r="D44" s="47">
        <v>4765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4765</v>
      </c>
      <c r="O44" s="48">
        <f t="shared" si="8"/>
        <v>1.4120401238683676E-2</v>
      </c>
      <c r="P44" s="9"/>
    </row>
    <row r="45" spans="1:16">
      <c r="A45" s="12"/>
      <c r="B45" s="25">
        <v>335.7</v>
      </c>
      <c r="C45" s="20" t="s">
        <v>52</v>
      </c>
      <c r="D45" s="47">
        <v>12933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12933</v>
      </c>
      <c r="O45" s="48">
        <f t="shared" si="8"/>
        <v>3.8325110014668623E-2</v>
      </c>
      <c r="P45" s="9"/>
    </row>
    <row r="46" spans="1:16">
      <c r="A46" s="12"/>
      <c r="B46" s="25">
        <v>335.8</v>
      </c>
      <c r="C46" s="20" t="s">
        <v>53</v>
      </c>
      <c r="D46" s="47">
        <v>89071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89071</v>
      </c>
      <c r="O46" s="48">
        <f t="shared" si="8"/>
        <v>0.26394926730971535</v>
      </c>
      <c r="P46" s="9"/>
    </row>
    <row r="47" spans="1:16">
      <c r="A47" s="12"/>
      <c r="B47" s="25">
        <v>337.2</v>
      </c>
      <c r="C47" s="20" t="s">
        <v>54</v>
      </c>
      <c r="D47" s="47">
        <v>241611</v>
      </c>
      <c r="E47" s="47">
        <v>1987125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2" si="9">SUM(D47:M47)</f>
        <v>2228736</v>
      </c>
      <c r="O47" s="48">
        <f t="shared" si="8"/>
        <v>6.6045428279326135</v>
      </c>
      <c r="P47" s="9"/>
    </row>
    <row r="48" spans="1:16">
      <c r="A48" s="12"/>
      <c r="B48" s="25">
        <v>337.3</v>
      </c>
      <c r="C48" s="20" t="s">
        <v>55</v>
      </c>
      <c r="D48" s="47">
        <v>4608</v>
      </c>
      <c r="E48" s="47">
        <v>167106</v>
      </c>
      <c r="F48" s="47">
        <v>0</v>
      </c>
      <c r="G48" s="47">
        <v>0</v>
      </c>
      <c r="H48" s="47">
        <v>0</v>
      </c>
      <c r="I48" s="47">
        <v>77225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248939</v>
      </c>
      <c r="O48" s="48">
        <f t="shared" si="8"/>
        <v>0.73769539642322679</v>
      </c>
      <c r="P48" s="9"/>
    </row>
    <row r="49" spans="1:16">
      <c r="A49" s="12"/>
      <c r="B49" s="25">
        <v>337.4</v>
      </c>
      <c r="C49" s="20" t="s">
        <v>56</v>
      </c>
      <c r="D49" s="47">
        <v>0</v>
      </c>
      <c r="E49" s="47">
        <v>112358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112358</v>
      </c>
      <c r="O49" s="48">
        <f t="shared" si="8"/>
        <v>0.33295698685750691</v>
      </c>
      <c r="P49" s="9"/>
    </row>
    <row r="50" spans="1:16">
      <c r="A50" s="12"/>
      <c r="B50" s="25">
        <v>337.7</v>
      </c>
      <c r="C50" s="20" t="s">
        <v>58</v>
      </c>
      <c r="D50" s="47">
        <v>100000</v>
      </c>
      <c r="E50" s="47">
        <v>0</v>
      </c>
      <c r="F50" s="47">
        <v>0</v>
      </c>
      <c r="G50" s="47">
        <v>0</v>
      </c>
      <c r="H50" s="47">
        <v>0</v>
      </c>
      <c r="I50" s="47">
        <v>14569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114569</v>
      </c>
      <c r="O50" s="48">
        <f t="shared" si="8"/>
        <v>0.33950897156657922</v>
      </c>
      <c r="P50" s="9"/>
    </row>
    <row r="51" spans="1:16" ht="15.75">
      <c r="A51" s="29" t="s">
        <v>63</v>
      </c>
      <c r="B51" s="30"/>
      <c r="C51" s="31"/>
      <c r="D51" s="32">
        <f t="shared" ref="D51:M51" si="10">SUM(D52:D101)</f>
        <v>30540524</v>
      </c>
      <c r="E51" s="32">
        <f t="shared" si="10"/>
        <v>5746297</v>
      </c>
      <c r="F51" s="32">
        <f t="shared" si="10"/>
        <v>0</v>
      </c>
      <c r="G51" s="32">
        <f t="shared" si="10"/>
        <v>54320</v>
      </c>
      <c r="H51" s="32">
        <f t="shared" si="10"/>
        <v>0</v>
      </c>
      <c r="I51" s="32">
        <f t="shared" si="10"/>
        <v>24492180</v>
      </c>
      <c r="J51" s="32">
        <f t="shared" si="10"/>
        <v>28422630</v>
      </c>
      <c r="K51" s="32">
        <f t="shared" si="10"/>
        <v>0</v>
      </c>
      <c r="L51" s="32">
        <f t="shared" si="10"/>
        <v>0</v>
      </c>
      <c r="M51" s="32">
        <f t="shared" si="10"/>
        <v>15103</v>
      </c>
      <c r="N51" s="32">
        <f t="shared" si="9"/>
        <v>89271054</v>
      </c>
      <c r="O51" s="46">
        <f t="shared" si="8"/>
        <v>264.54209894652621</v>
      </c>
      <c r="P51" s="10"/>
    </row>
    <row r="52" spans="1:16">
      <c r="A52" s="12"/>
      <c r="B52" s="25">
        <v>341.1</v>
      </c>
      <c r="C52" s="20" t="s">
        <v>180</v>
      </c>
      <c r="D52" s="47">
        <v>1059860</v>
      </c>
      <c r="E52" s="47">
        <v>619416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1679276</v>
      </c>
      <c r="O52" s="48">
        <f t="shared" si="8"/>
        <v>4.9762960987390912</v>
      </c>
      <c r="P52" s="9"/>
    </row>
    <row r="53" spans="1:16">
      <c r="A53" s="12"/>
      <c r="B53" s="25">
        <v>341.16</v>
      </c>
      <c r="C53" s="20" t="s">
        <v>181</v>
      </c>
      <c r="D53" s="47">
        <v>346022</v>
      </c>
      <c r="E53" s="47">
        <v>135298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101" si="11">SUM(D53:M53)</f>
        <v>481320</v>
      </c>
      <c r="O53" s="48">
        <f t="shared" si="8"/>
        <v>1.4263235098013067</v>
      </c>
      <c r="P53" s="9"/>
    </row>
    <row r="54" spans="1:16">
      <c r="A54" s="12"/>
      <c r="B54" s="25">
        <v>341.2</v>
      </c>
      <c r="C54" s="20" t="s">
        <v>182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28422630</v>
      </c>
      <c r="K54" s="47">
        <v>0</v>
      </c>
      <c r="L54" s="47">
        <v>0</v>
      </c>
      <c r="M54" s="47">
        <v>0</v>
      </c>
      <c r="N54" s="47">
        <f t="shared" si="11"/>
        <v>28422630</v>
      </c>
      <c r="O54" s="48">
        <f t="shared" si="8"/>
        <v>84.226430190692099</v>
      </c>
      <c r="P54" s="9"/>
    </row>
    <row r="55" spans="1:16">
      <c r="A55" s="12"/>
      <c r="B55" s="25">
        <v>341.51</v>
      </c>
      <c r="C55" s="20" t="s">
        <v>183</v>
      </c>
      <c r="D55" s="47">
        <v>4759068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4759068</v>
      </c>
      <c r="O55" s="48">
        <f t="shared" si="8"/>
        <v>14.102822598568698</v>
      </c>
      <c r="P55" s="9"/>
    </row>
    <row r="56" spans="1:16">
      <c r="A56" s="12"/>
      <c r="B56" s="25">
        <v>341.53</v>
      </c>
      <c r="C56" s="20" t="s">
        <v>184</v>
      </c>
      <c r="D56" s="47">
        <v>631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631</v>
      </c>
      <c r="O56" s="48">
        <f t="shared" si="8"/>
        <v>1.8698789468225394E-3</v>
      </c>
      <c r="P56" s="9"/>
    </row>
    <row r="57" spans="1:16">
      <c r="A57" s="12"/>
      <c r="B57" s="25">
        <v>341.55</v>
      </c>
      <c r="C57" s="20" t="s">
        <v>185</v>
      </c>
      <c r="D57" s="47">
        <v>4069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4069</v>
      </c>
      <c r="O57" s="48">
        <f t="shared" si="8"/>
        <v>1.2057904016831874E-2</v>
      </c>
      <c r="P57" s="9"/>
    </row>
    <row r="58" spans="1:16">
      <c r="A58" s="12"/>
      <c r="B58" s="25">
        <v>341.56</v>
      </c>
      <c r="C58" s="20" t="s">
        <v>186</v>
      </c>
      <c r="D58" s="47">
        <v>716376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716376</v>
      </c>
      <c r="O58" s="48">
        <f t="shared" si="8"/>
        <v>2.1228786060363602</v>
      </c>
      <c r="P58" s="9"/>
    </row>
    <row r="59" spans="1:16">
      <c r="A59" s="12"/>
      <c r="B59" s="25">
        <v>341.9</v>
      </c>
      <c r="C59" s="20" t="s">
        <v>187</v>
      </c>
      <c r="D59" s="47">
        <v>774145</v>
      </c>
      <c r="E59" s="47">
        <v>52161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826306</v>
      </c>
      <c r="O59" s="48">
        <f t="shared" si="8"/>
        <v>2.4486405594820049</v>
      </c>
      <c r="P59" s="9"/>
    </row>
    <row r="60" spans="1:16">
      <c r="A60" s="12"/>
      <c r="B60" s="25">
        <v>342.1</v>
      </c>
      <c r="C60" s="20" t="s">
        <v>74</v>
      </c>
      <c r="D60" s="47">
        <v>0</v>
      </c>
      <c r="E60" s="47">
        <v>512976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512976</v>
      </c>
      <c r="O60" s="48">
        <f t="shared" si="8"/>
        <v>1.5201315730986353</v>
      </c>
      <c r="P60" s="9"/>
    </row>
    <row r="61" spans="1:16">
      <c r="A61" s="12"/>
      <c r="B61" s="25">
        <v>342.2</v>
      </c>
      <c r="C61" s="20" t="s">
        <v>75</v>
      </c>
      <c r="D61" s="47">
        <v>0</v>
      </c>
      <c r="E61" s="47">
        <v>3972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3972</v>
      </c>
      <c r="O61" s="48">
        <f t="shared" si="8"/>
        <v>1.1770458283326665E-2</v>
      </c>
      <c r="P61" s="9"/>
    </row>
    <row r="62" spans="1:16">
      <c r="A62" s="12"/>
      <c r="B62" s="25">
        <v>342.3</v>
      </c>
      <c r="C62" s="20" t="s">
        <v>76</v>
      </c>
      <c r="D62" s="47">
        <v>1008866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1008866</v>
      </c>
      <c r="O62" s="48">
        <f t="shared" si="8"/>
        <v>2.9896312100872708</v>
      </c>
      <c r="P62" s="9"/>
    </row>
    <row r="63" spans="1:16">
      <c r="A63" s="12"/>
      <c r="B63" s="25">
        <v>342.4</v>
      </c>
      <c r="C63" s="20" t="s">
        <v>77</v>
      </c>
      <c r="D63" s="47">
        <v>0</v>
      </c>
      <c r="E63" s="47">
        <v>1473912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1473912</v>
      </c>
      <c r="O63" s="48">
        <f t="shared" si="8"/>
        <v>4.3677290305374052</v>
      </c>
      <c r="P63" s="9"/>
    </row>
    <row r="64" spans="1:16">
      <c r="A64" s="12"/>
      <c r="B64" s="25">
        <v>342.5</v>
      </c>
      <c r="C64" s="20" t="s">
        <v>78</v>
      </c>
      <c r="D64" s="47">
        <v>0</v>
      </c>
      <c r="E64" s="47">
        <v>3155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3155</v>
      </c>
      <c r="O64" s="48">
        <f t="shared" si="8"/>
        <v>9.3493947341126964E-3</v>
      </c>
      <c r="P64" s="9"/>
    </row>
    <row r="65" spans="1:16">
      <c r="A65" s="12"/>
      <c r="B65" s="25">
        <v>342.6</v>
      </c>
      <c r="C65" s="20" t="s">
        <v>79</v>
      </c>
      <c r="D65" s="47">
        <v>15296645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15296645</v>
      </c>
      <c r="O65" s="48">
        <f t="shared" si="8"/>
        <v>45.329436517461588</v>
      </c>
      <c r="P65" s="9"/>
    </row>
    <row r="66" spans="1:16">
      <c r="A66" s="12"/>
      <c r="B66" s="25">
        <v>342.9</v>
      </c>
      <c r="C66" s="20" t="s">
        <v>80</v>
      </c>
      <c r="D66" s="47">
        <v>217398</v>
      </c>
      <c r="E66" s="47">
        <v>371948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589346</v>
      </c>
      <c r="O66" s="48">
        <f t="shared" si="8"/>
        <v>1.7464432294676326</v>
      </c>
      <c r="P66" s="9"/>
    </row>
    <row r="67" spans="1:16">
      <c r="A67" s="12"/>
      <c r="B67" s="25">
        <v>343.3</v>
      </c>
      <c r="C67" s="20" t="s">
        <v>81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9368295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9368295</v>
      </c>
      <c r="O67" s="48">
        <f t="shared" si="8"/>
        <v>27.761612659465708</v>
      </c>
      <c r="P67" s="9"/>
    </row>
    <row r="68" spans="1:16">
      <c r="A68" s="12"/>
      <c r="B68" s="25">
        <v>343.4</v>
      </c>
      <c r="C68" s="20" t="s">
        <v>82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2790384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2790384</v>
      </c>
      <c r="O68" s="48">
        <f t="shared" si="8"/>
        <v>8.2689069653731604</v>
      </c>
      <c r="P68" s="9"/>
    </row>
    <row r="69" spans="1:16">
      <c r="A69" s="12"/>
      <c r="B69" s="25">
        <v>343.5</v>
      </c>
      <c r="C69" s="20" t="s">
        <v>83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12333346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12333346</v>
      </c>
      <c r="O69" s="48">
        <f t="shared" ref="O69:O100" si="12">(N69/O$127)</f>
        <v>36.548120490139425</v>
      </c>
      <c r="P69" s="9"/>
    </row>
    <row r="70" spans="1:16">
      <c r="A70" s="12"/>
      <c r="B70" s="25">
        <v>343.6</v>
      </c>
      <c r="C70" s="20" t="s">
        <v>84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155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155</v>
      </c>
      <c r="O70" s="48">
        <f t="shared" si="12"/>
        <v>4.5932050199285829E-4</v>
      </c>
      <c r="P70" s="9"/>
    </row>
    <row r="71" spans="1:16">
      <c r="A71" s="12"/>
      <c r="B71" s="25">
        <v>343.9</v>
      </c>
      <c r="C71" s="20" t="s">
        <v>188</v>
      </c>
      <c r="D71" s="47">
        <v>0</v>
      </c>
      <c r="E71" s="47">
        <v>16325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16325</v>
      </c>
      <c r="O71" s="48">
        <f t="shared" si="12"/>
        <v>4.8376820613118786E-2</v>
      </c>
      <c r="P71" s="9"/>
    </row>
    <row r="72" spans="1:16">
      <c r="A72" s="12"/>
      <c r="B72" s="25">
        <v>344.1</v>
      </c>
      <c r="C72" s="20" t="s">
        <v>189</v>
      </c>
      <c r="D72" s="47">
        <v>0</v>
      </c>
      <c r="E72" s="47">
        <v>635166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635166</v>
      </c>
      <c r="O72" s="48">
        <f t="shared" si="12"/>
        <v>1.8822242965728764</v>
      </c>
      <c r="P72" s="9"/>
    </row>
    <row r="73" spans="1:16">
      <c r="A73" s="12"/>
      <c r="B73" s="25">
        <v>344.9</v>
      </c>
      <c r="C73" s="20" t="s">
        <v>190</v>
      </c>
      <c r="D73" s="47">
        <v>0</v>
      </c>
      <c r="E73" s="47">
        <v>133499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133499</v>
      </c>
      <c r="O73" s="48">
        <f t="shared" si="12"/>
        <v>0.39560533997125541</v>
      </c>
      <c r="P73" s="9"/>
    </row>
    <row r="74" spans="1:16">
      <c r="A74" s="12"/>
      <c r="B74" s="25">
        <v>345.1</v>
      </c>
      <c r="C74" s="20" t="s">
        <v>87</v>
      </c>
      <c r="D74" s="47">
        <v>26235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15103</v>
      </c>
      <c r="N74" s="47">
        <f t="shared" si="11"/>
        <v>41338</v>
      </c>
      <c r="O74" s="48">
        <f t="shared" si="12"/>
        <v>0.12249929620245663</v>
      </c>
      <c r="P74" s="9"/>
    </row>
    <row r="75" spans="1:16">
      <c r="A75" s="12"/>
      <c r="B75" s="25">
        <v>346.4</v>
      </c>
      <c r="C75" s="20" t="s">
        <v>88</v>
      </c>
      <c r="D75" s="47">
        <v>612576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612576</v>
      </c>
      <c r="O75" s="48">
        <f t="shared" si="12"/>
        <v>1.8152820376050141</v>
      </c>
      <c r="P75" s="9"/>
    </row>
    <row r="76" spans="1:16">
      <c r="A76" s="12"/>
      <c r="B76" s="25">
        <v>347.1</v>
      </c>
      <c r="C76" s="20" t="s">
        <v>89</v>
      </c>
      <c r="D76" s="47">
        <v>8518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8518</v>
      </c>
      <c r="O76" s="48">
        <f t="shared" si="12"/>
        <v>2.5241884103065593E-2</v>
      </c>
      <c r="P76" s="9"/>
    </row>
    <row r="77" spans="1:16">
      <c r="A77" s="12"/>
      <c r="B77" s="25">
        <v>347.2</v>
      </c>
      <c r="C77" s="20" t="s">
        <v>90</v>
      </c>
      <c r="D77" s="47">
        <v>51210</v>
      </c>
      <c r="E77" s="47">
        <v>1110645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1161855</v>
      </c>
      <c r="O77" s="48">
        <f t="shared" si="12"/>
        <v>3.4429923989865316</v>
      </c>
      <c r="P77" s="9"/>
    </row>
    <row r="78" spans="1:16">
      <c r="A78" s="12"/>
      <c r="B78" s="25">
        <v>347.5</v>
      </c>
      <c r="C78" s="20" t="s">
        <v>91</v>
      </c>
      <c r="D78" s="47">
        <v>193600</v>
      </c>
      <c r="E78" s="47">
        <v>0</v>
      </c>
      <c r="F78" s="47">
        <v>0</v>
      </c>
      <c r="G78" s="47">
        <v>54320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247920</v>
      </c>
      <c r="O78" s="48">
        <f t="shared" si="12"/>
        <v>0.73467573454238344</v>
      </c>
      <c r="P78" s="9"/>
    </row>
    <row r="79" spans="1:16">
      <c r="A79" s="12"/>
      <c r="B79" s="25">
        <v>348.11</v>
      </c>
      <c r="C79" s="20" t="s">
        <v>191</v>
      </c>
      <c r="D79" s="47">
        <v>9173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9173</v>
      </c>
      <c r="O79" s="48">
        <f t="shared" si="12"/>
        <v>2.7182883643745093E-2</v>
      </c>
      <c r="P79" s="9"/>
    </row>
    <row r="80" spans="1:16">
      <c r="A80" s="12"/>
      <c r="B80" s="25">
        <v>348.12</v>
      </c>
      <c r="C80" s="20" t="s">
        <v>192</v>
      </c>
      <c r="D80" s="47">
        <v>116840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93" si="13">SUM(D80:M80)</f>
        <v>116840</v>
      </c>
      <c r="O80" s="48">
        <f t="shared" si="12"/>
        <v>0.34623875776029395</v>
      </c>
      <c r="P80" s="9"/>
    </row>
    <row r="81" spans="1:16">
      <c r="A81" s="12"/>
      <c r="B81" s="25">
        <v>348.13</v>
      </c>
      <c r="C81" s="20" t="s">
        <v>193</v>
      </c>
      <c r="D81" s="47">
        <v>264138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264138</v>
      </c>
      <c r="O81" s="48">
        <f t="shared" si="12"/>
        <v>0.78273547584122327</v>
      </c>
      <c r="P81" s="9"/>
    </row>
    <row r="82" spans="1:16">
      <c r="A82" s="12"/>
      <c r="B82" s="25">
        <v>348.22</v>
      </c>
      <c r="C82" s="20" t="s">
        <v>194</v>
      </c>
      <c r="D82" s="47">
        <v>130731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130731</v>
      </c>
      <c r="O82" s="48">
        <f t="shared" si="12"/>
        <v>0.38740276481308616</v>
      </c>
      <c r="P82" s="9"/>
    </row>
    <row r="83" spans="1:16">
      <c r="A83" s="12"/>
      <c r="B83" s="25">
        <v>348.23</v>
      </c>
      <c r="C83" s="20" t="s">
        <v>195</v>
      </c>
      <c r="D83" s="47">
        <v>288890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288890</v>
      </c>
      <c r="O83" s="48">
        <f t="shared" si="12"/>
        <v>0.85608451497236671</v>
      </c>
      <c r="P83" s="9"/>
    </row>
    <row r="84" spans="1:16">
      <c r="A84" s="12"/>
      <c r="B84" s="25">
        <v>348.31</v>
      </c>
      <c r="C84" s="20" t="s">
        <v>196</v>
      </c>
      <c r="D84" s="47">
        <v>900100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900100</v>
      </c>
      <c r="O84" s="48">
        <f t="shared" si="12"/>
        <v>2.6673186054436888</v>
      </c>
      <c r="P84" s="9"/>
    </row>
    <row r="85" spans="1:16">
      <c r="A85" s="12"/>
      <c r="B85" s="25">
        <v>348.32</v>
      </c>
      <c r="C85" s="20" t="s">
        <v>197</v>
      </c>
      <c r="D85" s="47">
        <v>25478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25478</v>
      </c>
      <c r="O85" s="48">
        <f t="shared" si="12"/>
        <v>7.5500437095316411E-2</v>
      </c>
      <c r="P85" s="9"/>
    </row>
    <row r="86" spans="1:16">
      <c r="A86" s="12"/>
      <c r="B86" s="25">
        <v>348.41</v>
      </c>
      <c r="C86" s="20" t="s">
        <v>198</v>
      </c>
      <c r="D86" s="47">
        <v>890199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890199</v>
      </c>
      <c r="O86" s="48">
        <f t="shared" si="12"/>
        <v>2.6379783971196158</v>
      </c>
      <c r="P86" s="9"/>
    </row>
    <row r="87" spans="1:16">
      <c r="A87" s="12"/>
      <c r="B87" s="25">
        <v>348.42</v>
      </c>
      <c r="C87" s="20" t="s">
        <v>199</v>
      </c>
      <c r="D87" s="47">
        <v>501307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501307</v>
      </c>
      <c r="O87" s="48">
        <f t="shared" si="12"/>
        <v>1.4855521476937665</v>
      </c>
      <c r="P87" s="9"/>
    </row>
    <row r="88" spans="1:16">
      <c r="A88" s="12"/>
      <c r="B88" s="25">
        <v>348.48</v>
      </c>
      <c r="C88" s="20" t="s">
        <v>200</v>
      </c>
      <c r="D88" s="47">
        <v>48685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48685</v>
      </c>
      <c r="O88" s="48">
        <f t="shared" si="12"/>
        <v>0.1442710879969181</v>
      </c>
      <c r="P88" s="9"/>
    </row>
    <row r="89" spans="1:16">
      <c r="A89" s="12"/>
      <c r="B89" s="25">
        <v>348.52</v>
      </c>
      <c r="C89" s="20" t="s">
        <v>201</v>
      </c>
      <c r="D89" s="47">
        <v>243695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243695</v>
      </c>
      <c r="O89" s="48">
        <f t="shared" si="12"/>
        <v>0.72215554666548132</v>
      </c>
      <c r="P89" s="9"/>
    </row>
    <row r="90" spans="1:16">
      <c r="A90" s="12"/>
      <c r="B90" s="25">
        <v>348.53</v>
      </c>
      <c r="C90" s="20" t="s">
        <v>202</v>
      </c>
      <c r="D90" s="47">
        <v>599492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599492</v>
      </c>
      <c r="O90" s="48">
        <f t="shared" si="12"/>
        <v>1.7765094605206619</v>
      </c>
      <c r="P90" s="9"/>
    </row>
    <row r="91" spans="1:16">
      <c r="A91" s="12"/>
      <c r="B91" s="25">
        <v>348.62</v>
      </c>
      <c r="C91" s="20" t="s">
        <v>203</v>
      </c>
      <c r="D91" s="47">
        <v>3639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3639</v>
      </c>
      <c r="O91" s="48">
        <f t="shared" si="12"/>
        <v>1.0783660043561363E-2</v>
      </c>
      <c r="P91" s="9"/>
    </row>
    <row r="92" spans="1:16">
      <c r="A92" s="12"/>
      <c r="B92" s="25">
        <v>348.71</v>
      </c>
      <c r="C92" s="20" t="s">
        <v>204</v>
      </c>
      <c r="D92" s="47">
        <v>320758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320758</v>
      </c>
      <c r="O92" s="48">
        <f t="shared" si="12"/>
        <v>0.95052081018209833</v>
      </c>
      <c r="P92" s="9"/>
    </row>
    <row r="93" spans="1:16">
      <c r="A93" s="12"/>
      <c r="B93" s="25">
        <v>348.72</v>
      </c>
      <c r="C93" s="20" t="s">
        <v>205</v>
      </c>
      <c r="D93" s="47">
        <v>35493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35493</v>
      </c>
      <c r="O93" s="48">
        <f t="shared" si="12"/>
        <v>0.10517846824020981</v>
      </c>
      <c r="P93" s="9"/>
    </row>
    <row r="94" spans="1:16">
      <c r="A94" s="12"/>
      <c r="B94" s="25">
        <v>348.92099999999999</v>
      </c>
      <c r="C94" s="20" t="s">
        <v>206</v>
      </c>
      <c r="D94" s="47">
        <v>0</v>
      </c>
      <c r="E94" s="47">
        <v>87254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87254</v>
      </c>
      <c r="O94" s="48">
        <f t="shared" si="12"/>
        <v>0.2585648456831281</v>
      </c>
      <c r="P94" s="9"/>
    </row>
    <row r="95" spans="1:16">
      <c r="A95" s="12"/>
      <c r="B95" s="25">
        <v>348.92200000000003</v>
      </c>
      <c r="C95" s="20" t="s">
        <v>207</v>
      </c>
      <c r="D95" s="47">
        <v>0</v>
      </c>
      <c r="E95" s="47">
        <v>87254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87254</v>
      </c>
      <c r="O95" s="48">
        <f t="shared" si="12"/>
        <v>0.2585648456831281</v>
      </c>
      <c r="P95" s="9"/>
    </row>
    <row r="96" spans="1:16">
      <c r="A96" s="12"/>
      <c r="B96" s="25">
        <v>348.923</v>
      </c>
      <c r="C96" s="20" t="s">
        <v>208</v>
      </c>
      <c r="D96" s="47">
        <v>0</v>
      </c>
      <c r="E96" s="47">
        <v>87254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87254</v>
      </c>
      <c r="O96" s="48">
        <f t="shared" si="12"/>
        <v>0.2585648456831281</v>
      </c>
      <c r="P96" s="9"/>
    </row>
    <row r="97" spans="1:16">
      <c r="A97" s="12"/>
      <c r="B97" s="25">
        <v>348.92399999999998</v>
      </c>
      <c r="C97" s="20" t="s">
        <v>209</v>
      </c>
      <c r="D97" s="47">
        <v>0</v>
      </c>
      <c r="E97" s="47">
        <v>87254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87254</v>
      </c>
      <c r="O97" s="48">
        <f t="shared" si="12"/>
        <v>0.2585648456831281</v>
      </c>
      <c r="P97" s="9"/>
    </row>
    <row r="98" spans="1:16">
      <c r="A98" s="12"/>
      <c r="B98" s="25">
        <v>348.93</v>
      </c>
      <c r="C98" s="20" t="s">
        <v>210</v>
      </c>
      <c r="D98" s="47">
        <v>691513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691513</v>
      </c>
      <c r="O98" s="48">
        <f t="shared" si="12"/>
        <v>2.0492006341586286</v>
      </c>
      <c r="P98" s="9"/>
    </row>
    <row r="99" spans="1:16">
      <c r="A99" s="12"/>
      <c r="B99" s="25">
        <v>348.93200000000002</v>
      </c>
      <c r="C99" s="20" t="s">
        <v>211</v>
      </c>
      <c r="D99" s="47">
        <v>39050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39050</v>
      </c>
      <c r="O99" s="48">
        <f t="shared" si="12"/>
        <v>0.11571913292142656</v>
      </c>
      <c r="P99" s="9"/>
    </row>
    <row r="100" spans="1:16">
      <c r="A100" s="12"/>
      <c r="B100" s="25">
        <v>348.99</v>
      </c>
      <c r="C100" s="20" t="s">
        <v>212</v>
      </c>
      <c r="D100" s="47">
        <v>356074</v>
      </c>
      <c r="E100" s="47">
        <v>275526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631600</v>
      </c>
      <c r="O100" s="48">
        <f t="shared" si="12"/>
        <v>1.8716569616689633</v>
      </c>
      <c r="P100" s="9"/>
    </row>
    <row r="101" spans="1:16">
      <c r="A101" s="12"/>
      <c r="B101" s="25">
        <v>349</v>
      </c>
      <c r="C101" s="20" t="s">
        <v>1</v>
      </c>
      <c r="D101" s="47">
        <v>50</v>
      </c>
      <c r="E101" s="47">
        <v>53282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53332</v>
      </c>
      <c r="O101" s="48">
        <f t="shared" ref="O101:O125" si="14">(N101/O$127)</f>
        <v>0.15804181298247175</v>
      </c>
      <c r="P101" s="9"/>
    </row>
    <row r="102" spans="1:16" ht="15.75">
      <c r="A102" s="29" t="s">
        <v>64</v>
      </c>
      <c r="B102" s="30"/>
      <c r="C102" s="31"/>
      <c r="D102" s="32">
        <f t="shared" ref="D102:M102" si="15">SUM(D103:D111)</f>
        <v>2015712</v>
      </c>
      <c r="E102" s="32">
        <f t="shared" si="15"/>
        <v>1205838</v>
      </c>
      <c r="F102" s="32">
        <f t="shared" si="15"/>
        <v>0</v>
      </c>
      <c r="G102" s="32">
        <f t="shared" si="15"/>
        <v>0</v>
      </c>
      <c r="H102" s="32">
        <f t="shared" si="15"/>
        <v>0</v>
      </c>
      <c r="I102" s="32">
        <f t="shared" si="15"/>
        <v>0</v>
      </c>
      <c r="J102" s="32">
        <f t="shared" si="15"/>
        <v>0</v>
      </c>
      <c r="K102" s="32">
        <f t="shared" si="15"/>
        <v>0</v>
      </c>
      <c r="L102" s="32">
        <f t="shared" si="15"/>
        <v>0</v>
      </c>
      <c r="M102" s="32">
        <f t="shared" si="15"/>
        <v>0</v>
      </c>
      <c r="N102" s="32">
        <f>SUM(D102:M102)</f>
        <v>3221550</v>
      </c>
      <c r="O102" s="46">
        <f t="shared" si="14"/>
        <v>9.5466062141618888</v>
      </c>
      <c r="P102" s="10"/>
    </row>
    <row r="103" spans="1:16">
      <c r="A103" s="13"/>
      <c r="B103" s="40">
        <v>351.1</v>
      </c>
      <c r="C103" s="21" t="s">
        <v>113</v>
      </c>
      <c r="D103" s="47">
        <v>856110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856110</v>
      </c>
      <c r="O103" s="48">
        <f t="shared" si="14"/>
        <v>2.5369604836200383</v>
      </c>
      <c r="P103" s="9"/>
    </row>
    <row r="104" spans="1:16">
      <c r="A104" s="13"/>
      <c r="B104" s="40">
        <v>351.2</v>
      </c>
      <c r="C104" s="21" t="s">
        <v>114</v>
      </c>
      <c r="D104" s="47">
        <v>593990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1" si="16">SUM(D104:M104)</f>
        <v>593990</v>
      </c>
      <c r="O104" s="48">
        <f t="shared" si="14"/>
        <v>1.7602050643789542</v>
      </c>
      <c r="P104" s="9"/>
    </row>
    <row r="105" spans="1:16">
      <c r="A105" s="13"/>
      <c r="B105" s="40">
        <v>351.5</v>
      </c>
      <c r="C105" s="21" t="s">
        <v>115</v>
      </c>
      <c r="D105" s="47">
        <v>393600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393600</v>
      </c>
      <c r="O105" s="48">
        <f t="shared" si="14"/>
        <v>1.1663777392541228</v>
      </c>
      <c r="P105" s="9"/>
    </row>
    <row r="106" spans="1:16">
      <c r="A106" s="13"/>
      <c r="B106" s="40">
        <v>351.7</v>
      </c>
      <c r="C106" s="21" t="s">
        <v>213</v>
      </c>
      <c r="D106" s="47">
        <v>0</v>
      </c>
      <c r="E106" s="47">
        <v>96211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96211</v>
      </c>
      <c r="O106" s="48">
        <f t="shared" si="14"/>
        <v>0.2851076439821606</v>
      </c>
      <c r="P106" s="9"/>
    </row>
    <row r="107" spans="1:16">
      <c r="A107" s="13"/>
      <c r="B107" s="40">
        <v>351.8</v>
      </c>
      <c r="C107" s="21" t="s">
        <v>214</v>
      </c>
      <c r="D107" s="47">
        <v>0</v>
      </c>
      <c r="E107" s="47">
        <v>347826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347826</v>
      </c>
      <c r="O107" s="48">
        <f t="shared" si="14"/>
        <v>1.0307329866204382</v>
      </c>
      <c r="P107" s="9"/>
    </row>
    <row r="108" spans="1:16">
      <c r="A108" s="13"/>
      <c r="B108" s="40">
        <v>352</v>
      </c>
      <c r="C108" s="21" t="s">
        <v>116</v>
      </c>
      <c r="D108" s="47">
        <v>95282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95282</v>
      </c>
      <c r="O108" s="48">
        <f t="shared" si="14"/>
        <v>0.28235468432828081</v>
      </c>
      <c r="P108" s="9"/>
    </row>
    <row r="109" spans="1:16">
      <c r="A109" s="13"/>
      <c r="B109" s="40">
        <v>354</v>
      </c>
      <c r="C109" s="21" t="s">
        <v>117</v>
      </c>
      <c r="D109" s="47">
        <v>76730</v>
      </c>
      <c r="E109" s="47">
        <v>5847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82577</v>
      </c>
      <c r="O109" s="48">
        <f t="shared" si="14"/>
        <v>0.24470521995525329</v>
      </c>
      <c r="P109" s="9"/>
    </row>
    <row r="110" spans="1:16">
      <c r="A110" s="13"/>
      <c r="B110" s="40">
        <v>358.2</v>
      </c>
      <c r="C110" s="21" t="s">
        <v>215</v>
      </c>
      <c r="D110" s="47">
        <v>0</v>
      </c>
      <c r="E110" s="47">
        <v>393863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393863</v>
      </c>
      <c r="O110" s="48">
        <f t="shared" si="14"/>
        <v>1.1671571024284719</v>
      </c>
      <c r="P110" s="9"/>
    </row>
    <row r="111" spans="1:16">
      <c r="A111" s="13"/>
      <c r="B111" s="40">
        <v>359</v>
      </c>
      <c r="C111" s="21" t="s">
        <v>118</v>
      </c>
      <c r="D111" s="47">
        <v>0</v>
      </c>
      <c r="E111" s="47">
        <v>362091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362091</v>
      </c>
      <c r="O111" s="48">
        <f t="shared" si="14"/>
        <v>1.0730052895941682</v>
      </c>
      <c r="P111" s="9"/>
    </row>
    <row r="112" spans="1:16" ht="15.75">
      <c r="A112" s="29" t="s">
        <v>5</v>
      </c>
      <c r="B112" s="30"/>
      <c r="C112" s="31"/>
      <c r="D112" s="32">
        <f t="shared" ref="D112:M112" si="17">SUM(D113:D120)</f>
        <v>5031111</v>
      </c>
      <c r="E112" s="32">
        <f t="shared" si="17"/>
        <v>835951</v>
      </c>
      <c r="F112" s="32">
        <f t="shared" si="17"/>
        <v>4812</v>
      </c>
      <c r="G112" s="32">
        <f t="shared" si="17"/>
        <v>130388</v>
      </c>
      <c r="H112" s="32">
        <f t="shared" si="17"/>
        <v>0</v>
      </c>
      <c r="I112" s="32">
        <f t="shared" si="17"/>
        <v>2077853</v>
      </c>
      <c r="J112" s="32">
        <f t="shared" si="17"/>
        <v>271017</v>
      </c>
      <c r="K112" s="32">
        <f t="shared" si="17"/>
        <v>0</v>
      </c>
      <c r="L112" s="32">
        <f t="shared" si="17"/>
        <v>0</v>
      </c>
      <c r="M112" s="32">
        <f t="shared" si="17"/>
        <v>1057</v>
      </c>
      <c r="N112" s="32">
        <f>SUM(D112:M112)</f>
        <v>8352189</v>
      </c>
      <c r="O112" s="46">
        <f t="shared" si="14"/>
        <v>24.750526736898252</v>
      </c>
      <c r="P112" s="10"/>
    </row>
    <row r="113" spans="1:119">
      <c r="A113" s="12"/>
      <c r="B113" s="25">
        <v>361.1</v>
      </c>
      <c r="C113" s="20" t="s">
        <v>120</v>
      </c>
      <c r="D113" s="47">
        <v>427100</v>
      </c>
      <c r="E113" s="47">
        <v>418936</v>
      </c>
      <c r="F113" s="47">
        <v>4812</v>
      </c>
      <c r="G113" s="47">
        <v>265057</v>
      </c>
      <c r="H113" s="47">
        <v>0</v>
      </c>
      <c r="I113" s="47">
        <v>638937</v>
      </c>
      <c r="J113" s="47">
        <v>152219</v>
      </c>
      <c r="K113" s="47">
        <v>0</v>
      </c>
      <c r="L113" s="47">
        <v>0</v>
      </c>
      <c r="M113" s="47">
        <v>1057</v>
      </c>
      <c r="N113" s="47">
        <f>SUM(D113:M113)</f>
        <v>1908118</v>
      </c>
      <c r="O113" s="48">
        <f t="shared" si="14"/>
        <v>5.6544368878813476</v>
      </c>
      <c r="P113" s="9"/>
    </row>
    <row r="114" spans="1:119">
      <c r="A114" s="12"/>
      <c r="B114" s="25">
        <v>361.3</v>
      </c>
      <c r="C114" s="20" t="s">
        <v>121</v>
      </c>
      <c r="D114" s="47">
        <v>-194484</v>
      </c>
      <c r="E114" s="47">
        <v>-168468</v>
      </c>
      <c r="F114" s="47">
        <v>0</v>
      </c>
      <c r="G114" s="47">
        <v>-134675</v>
      </c>
      <c r="H114" s="47">
        <v>0</v>
      </c>
      <c r="I114" s="47">
        <v>-316430</v>
      </c>
      <c r="J114" s="47">
        <v>-74594</v>
      </c>
      <c r="K114" s="47">
        <v>0</v>
      </c>
      <c r="L114" s="47">
        <v>0</v>
      </c>
      <c r="M114" s="47">
        <v>0</v>
      </c>
      <c r="N114" s="47">
        <f t="shared" ref="N114:N120" si="18">SUM(D114:M114)</f>
        <v>-888651</v>
      </c>
      <c r="O114" s="48">
        <f t="shared" si="14"/>
        <v>-2.6333911188158421</v>
      </c>
      <c r="P114" s="9"/>
    </row>
    <row r="115" spans="1:119">
      <c r="A115" s="12"/>
      <c r="B115" s="25">
        <v>362</v>
      </c>
      <c r="C115" s="20" t="s">
        <v>122</v>
      </c>
      <c r="D115" s="47">
        <v>160275</v>
      </c>
      <c r="E115" s="47">
        <v>56835</v>
      </c>
      <c r="F115" s="47">
        <v>0</v>
      </c>
      <c r="G115" s="47">
        <v>0</v>
      </c>
      <c r="H115" s="47">
        <v>0</v>
      </c>
      <c r="I115" s="47">
        <v>241082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458192</v>
      </c>
      <c r="O115" s="48">
        <f t="shared" si="14"/>
        <v>1.3577869641878175</v>
      </c>
      <c r="P115" s="9"/>
    </row>
    <row r="116" spans="1:119">
      <c r="A116" s="12"/>
      <c r="B116" s="25">
        <v>364</v>
      </c>
      <c r="C116" s="20" t="s">
        <v>216</v>
      </c>
      <c r="D116" s="47">
        <v>105909</v>
      </c>
      <c r="E116" s="47">
        <v>164433</v>
      </c>
      <c r="F116" s="47">
        <v>0</v>
      </c>
      <c r="G116" s="47">
        <v>0</v>
      </c>
      <c r="H116" s="47">
        <v>0</v>
      </c>
      <c r="I116" s="47">
        <v>66930</v>
      </c>
      <c r="J116" s="47">
        <v>176008</v>
      </c>
      <c r="K116" s="47">
        <v>0</v>
      </c>
      <c r="L116" s="47">
        <v>0</v>
      </c>
      <c r="M116" s="47">
        <v>0</v>
      </c>
      <c r="N116" s="47">
        <f t="shared" si="18"/>
        <v>513280</v>
      </c>
      <c r="O116" s="48">
        <f t="shared" si="14"/>
        <v>1.5210324339541568</v>
      </c>
      <c r="P116" s="9"/>
    </row>
    <row r="117" spans="1:119">
      <c r="A117" s="12"/>
      <c r="B117" s="25">
        <v>365</v>
      </c>
      <c r="C117" s="20" t="s">
        <v>217</v>
      </c>
      <c r="D117" s="47">
        <v>3250</v>
      </c>
      <c r="E117" s="47">
        <v>15975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19225</v>
      </c>
      <c r="O117" s="48">
        <f t="shared" si="14"/>
        <v>5.6970559037501298E-2</v>
      </c>
      <c r="P117" s="9"/>
    </row>
    <row r="118" spans="1:119">
      <c r="A118" s="12"/>
      <c r="B118" s="25">
        <v>366</v>
      </c>
      <c r="C118" s="20" t="s">
        <v>125</v>
      </c>
      <c r="D118" s="47">
        <v>47160</v>
      </c>
      <c r="E118" s="47">
        <v>36918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84078</v>
      </c>
      <c r="O118" s="48">
        <f t="shared" si="14"/>
        <v>0.24915322042939059</v>
      </c>
      <c r="P118" s="9"/>
    </row>
    <row r="119" spans="1:119">
      <c r="A119" s="12"/>
      <c r="B119" s="25">
        <v>369.3</v>
      </c>
      <c r="C119" s="20" t="s">
        <v>154</v>
      </c>
      <c r="D119" s="47">
        <v>4085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4085</v>
      </c>
      <c r="O119" s="48">
        <f t="shared" si="14"/>
        <v>1.2105317746069846E-2</v>
      </c>
      <c r="P119" s="9"/>
    </row>
    <row r="120" spans="1:119">
      <c r="A120" s="12"/>
      <c r="B120" s="25">
        <v>369.9</v>
      </c>
      <c r="C120" s="20" t="s">
        <v>126</v>
      </c>
      <c r="D120" s="47">
        <v>4477816</v>
      </c>
      <c r="E120" s="47">
        <v>311322</v>
      </c>
      <c r="F120" s="47">
        <v>0</v>
      </c>
      <c r="G120" s="47">
        <v>6</v>
      </c>
      <c r="H120" s="47">
        <v>0</v>
      </c>
      <c r="I120" s="47">
        <v>1447334</v>
      </c>
      <c r="J120" s="47">
        <v>17384</v>
      </c>
      <c r="K120" s="47">
        <v>0</v>
      </c>
      <c r="L120" s="47">
        <v>0</v>
      </c>
      <c r="M120" s="47">
        <v>0</v>
      </c>
      <c r="N120" s="47">
        <f t="shared" si="18"/>
        <v>6253862</v>
      </c>
      <c r="O120" s="48">
        <f t="shared" si="14"/>
        <v>18.532432472477812</v>
      </c>
      <c r="P120" s="9"/>
    </row>
    <row r="121" spans="1:119" ht="15.75">
      <c r="A121" s="29" t="s">
        <v>65</v>
      </c>
      <c r="B121" s="30"/>
      <c r="C121" s="31"/>
      <c r="D121" s="32">
        <f t="shared" ref="D121:M121" si="19">SUM(D122:D124)</f>
        <v>43585913</v>
      </c>
      <c r="E121" s="32">
        <f t="shared" si="19"/>
        <v>3556802</v>
      </c>
      <c r="F121" s="32">
        <f t="shared" si="19"/>
        <v>271483</v>
      </c>
      <c r="G121" s="32">
        <f t="shared" si="19"/>
        <v>2914475</v>
      </c>
      <c r="H121" s="32">
        <f t="shared" si="19"/>
        <v>0</v>
      </c>
      <c r="I121" s="32">
        <f t="shared" si="19"/>
        <v>0</v>
      </c>
      <c r="J121" s="32">
        <f t="shared" si="19"/>
        <v>0</v>
      </c>
      <c r="K121" s="32">
        <f t="shared" si="19"/>
        <v>0</v>
      </c>
      <c r="L121" s="32">
        <f t="shared" si="19"/>
        <v>0</v>
      </c>
      <c r="M121" s="32">
        <f t="shared" si="19"/>
        <v>0</v>
      </c>
      <c r="N121" s="32">
        <f>SUM(D121:M121)</f>
        <v>50328673</v>
      </c>
      <c r="O121" s="46">
        <f t="shared" si="14"/>
        <v>149.14187965802847</v>
      </c>
      <c r="P121" s="9"/>
    </row>
    <row r="122" spans="1:119">
      <c r="A122" s="12"/>
      <c r="B122" s="25">
        <v>381</v>
      </c>
      <c r="C122" s="20" t="s">
        <v>127</v>
      </c>
      <c r="D122" s="47">
        <v>42416639</v>
      </c>
      <c r="E122" s="47">
        <v>3380170</v>
      </c>
      <c r="F122" s="47">
        <v>256671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46053480</v>
      </c>
      <c r="O122" s="48">
        <f t="shared" si="14"/>
        <v>136.47295194914878</v>
      </c>
      <c r="P122" s="9"/>
    </row>
    <row r="123" spans="1:119">
      <c r="A123" s="12"/>
      <c r="B123" s="25">
        <v>383</v>
      </c>
      <c r="C123" s="20" t="s">
        <v>165</v>
      </c>
      <c r="D123" s="47">
        <v>1169274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1169274</v>
      </c>
      <c r="O123" s="48">
        <f t="shared" si="14"/>
        <v>3.4649775525625639</v>
      </c>
      <c r="P123" s="9"/>
    </row>
    <row r="124" spans="1:119" ht="15.75" thickBot="1">
      <c r="A124" s="12"/>
      <c r="B124" s="25">
        <v>384</v>
      </c>
      <c r="C124" s="20" t="s">
        <v>128</v>
      </c>
      <c r="D124" s="47">
        <v>0</v>
      </c>
      <c r="E124" s="47">
        <v>176632</v>
      </c>
      <c r="F124" s="47">
        <v>14812</v>
      </c>
      <c r="G124" s="47">
        <v>2914475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3105919</v>
      </c>
      <c r="O124" s="48">
        <f t="shared" si="14"/>
        <v>9.2039501563171378</v>
      </c>
      <c r="P124" s="9"/>
    </row>
    <row r="125" spans="1:119" ht="16.5" thickBot="1">
      <c r="A125" s="14" t="s">
        <v>96</v>
      </c>
      <c r="B125" s="23"/>
      <c r="C125" s="22"/>
      <c r="D125" s="15">
        <f t="shared" ref="D125:M125" si="20">SUM(D5,D13,D22,D51,D102,D112,D121)</f>
        <v>156192444</v>
      </c>
      <c r="E125" s="15">
        <f t="shared" si="20"/>
        <v>121928975</v>
      </c>
      <c r="F125" s="15">
        <f t="shared" si="20"/>
        <v>10738985</v>
      </c>
      <c r="G125" s="15">
        <f t="shared" si="20"/>
        <v>4475207</v>
      </c>
      <c r="H125" s="15">
        <f t="shared" si="20"/>
        <v>0</v>
      </c>
      <c r="I125" s="15">
        <f t="shared" si="20"/>
        <v>38947847</v>
      </c>
      <c r="J125" s="15">
        <f t="shared" si="20"/>
        <v>28693647</v>
      </c>
      <c r="K125" s="15">
        <f t="shared" si="20"/>
        <v>0</v>
      </c>
      <c r="L125" s="15">
        <f t="shared" si="20"/>
        <v>0</v>
      </c>
      <c r="M125" s="15">
        <f t="shared" si="20"/>
        <v>16160</v>
      </c>
      <c r="N125" s="15">
        <f>SUM(D125:M125)</f>
        <v>360993265</v>
      </c>
      <c r="O125" s="38">
        <f t="shared" si="14"/>
        <v>1069.7523077151027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221</v>
      </c>
      <c r="M127" s="49"/>
      <c r="N127" s="49"/>
      <c r="O127" s="44">
        <v>337455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customHeight="1" thickBot="1">
      <c r="A129" s="53" t="s">
        <v>156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2023-05-11T16:23:00Z</cp:lastPrinted>
  <dcterms:created xsi:type="dcterms:W3CDTF">2000-08-31T21:26:31Z</dcterms:created>
  <dcterms:modified xsi:type="dcterms:W3CDTF">2023-05-11T16:23:29Z</dcterms:modified>
</cp:coreProperties>
</file>