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'2005'!$A$1:$O$82</definedName>
    <definedName name="_xlnm.Print_Area" localSheetId="16">'2006'!$A$1:$O$79</definedName>
    <definedName name="_xlnm.Print_Area" localSheetId="15">'2007'!$A$1:$O$75</definedName>
    <definedName name="_xlnm.Print_Area" localSheetId="14">'2008'!$A$1:$O$76</definedName>
    <definedName name="_xlnm.Print_Area" localSheetId="13">'2009'!$A$1:$O$76</definedName>
    <definedName name="_xlnm.Print_Area" localSheetId="12">'2010'!$A$1:$O$79</definedName>
    <definedName name="_xlnm.Print_Area" localSheetId="11">'2011'!$A$1:$O$75</definedName>
    <definedName name="_xlnm.Print_Area" localSheetId="10">'2012'!$A$1:$O$78</definedName>
    <definedName name="_xlnm.Print_Area" localSheetId="9">'2013'!$A$1:$O$78</definedName>
    <definedName name="_xlnm.Print_Area" localSheetId="8">'2014'!$A$1:$O$79</definedName>
    <definedName name="_xlnm.Print_Area" localSheetId="7">'2015'!$A$1:$O$77</definedName>
    <definedName name="_xlnm.Print_Area" localSheetId="6">'2016'!$A$1:$O$77</definedName>
    <definedName name="_xlnm.Print_Area" localSheetId="5">'2017'!$A$1:$O$78</definedName>
    <definedName name="_xlnm.Print_Area" localSheetId="4">'2018'!$A$1:$O$70</definedName>
    <definedName name="_xlnm.Print_Area" localSheetId="3">'2019'!$A$1:$O$70</definedName>
    <definedName name="_xlnm.Print_Area" localSheetId="2">'2020'!$A$1:$O$70</definedName>
    <definedName name="_xlnm.Print_Area" localSheetId="1">'2021'!$A$1:$P$78</definedName>
    <definedName name="_xlnm.Print_Area" localSheetId="0">'2022'!$A$1:$P$78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51" l="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28" i="51" l="1"/>
  <c r="P28" i="51" s="1"/>
  <c r="O51" i="51"/>
  <c r="P51" i="51" s="1"/>
  <c r="O45" i="51"/>
  <c r="P45" i="51" s="1"/>
  <c r="O41" i="51"/>
  <c r="P41" i="51" s="1"/>
  <c r="O36" i="51"/>
  <c r="P36" i="51" s="1"/>
  <c r="O30" i="51"/>
  <c r="P30" i="51" s="1"/>
  <c r="M74" i="51"/>
  <c r="O22" i="51"/>
  <c r="P22" i="51" s="1"/>
  <c r="J74" i="51"/>
  <c r="I74" i="51"/>
  <c r="E74" i="51"/>
  <c r="O13" i="51"/>
  <c r="P13" i="51" s="1"/>
  <c r="H74" i="51"/>
  <c r="D74" i="51"/>
  <c r="L74" i="51"/>
  <c r="K74" i="51"/>
  <c r="N74" i="51"/>
  <c r="G74" i="51"/>
  <c r="F74" i="51"/>
  <c r="O5" i="51"/>
  <c r="P5" i="51" s="1"/>
  <c r="O73" i="50"/>
  <c r="P73" i="50"/>
  <c r="O72" i="50"/>
  <c r="P72" i="50"/>
  <c r="O71" i="50"/>
  <c r="P71" i="50"/>
  <c r="O70" i="50"/>
  <c r="P70" i="50"/>
  <c r="O69" i="50"/>
  <c r="P69" i="50"/>
  <c r="O68" i="50"/>
  <c r="P68" i="50" s="1"/>
  <c r="O67" i="50"/>
  <c r="P67" i="50"/>
  <c r="O66" i="50"/>
  <c r="P66" i="50"/>
  <c r="O65" i="50"/>
  <c r="P65" i="50"/>
  <c r="O64" i="50"/>
  <c r="P64" i="50"/>
  <c r="O63" i="50"/>
  <c r="P63" i="50"/>
  <c r="O62" i="50"/>
  <c r="P62" i="50" s="1"/>
  <c r="O61" i="50"/>
  <c r="P61" i="50"/>
  <c r="O60" i="50"/>
  <c r="P60" i="50"/>
  <c r="O59" i="50"/>
  <c r="P59" i="50"/>
  <c r="O58" i="50"/>
  <c r="P58" i="50"/>
  <c r="O57" i="50"/>
  <c r="P57" i="50"/>
  <c r="O56" i="50"/>
  <c r="P56" i="50" s="1"/>
  <c r="O55" i="50"/>
  <c r="P55" i="50"/>
  <c r="O54" i="50"/>
  <c r="P54" i="50"/>
  <c r="O53" i="50"/>
  <c r="P53" i="50"/>
  <c r="O52" i="50"/>
  <c r="P52" i="50"/>
  <c r="O51" i="50"/>
  <c r="P51" i="50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O48" i="50"/>
  <c r="P48" i="50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/>
  <c r="O43" i="50"/>
  <c r="P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/>
  <c r="O38" i="50"/>
  <c r="P38" i="50" s="1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/>
  <c r="O33" i="50"/>
  <c r="P33" i="50"/>
  <c r="O32" i="50"/>
  <c r="P32" i="50" s="1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/>
  <c r="O26" i="50"/>
  <c r="P26" i="50"/>
  <c r="O25" i="50"/>
  <c r="P25" i="50"/>
  <c r="O24" i="50"/>
  <c r="P24" i="50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 s="1"/>
  <c r="O9" i="50"/>
  <c r="P9" i="50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5" i="48"/>
  <c r="O65" i="48" s="1"/>
  <c r="N64" i="48"/>
  <c r="O64" i="48" s="1"/>
  <c r="N63" i="48"/>
  <c r="O63" i="48" s="1"/>
  <c r="N62" i="48"/>
  <c r="O62" i="48"/>
  <c r="N61" i="48"/>
  <c r="O61" i="48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/>
  <c r="N54" i="48"/>
  <c r="O54" i="48" s="1"/>
  <c r="N53" i="48"/>
  <c r="O53" i="48" s="1"/>
  <c r="N52" i="48"/>
  <c r="O52" i="48" s="1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/>
  <c r="N37" i="48"/>
  <c r="O37" i="48"/>
  <c r="N36" i="48"/>
  <c r="O36" i="48" s="1"/>
  <c r="M35" i="48"/>
  <c r="L35" i="48"/>
  <c r="K35" i="48"/>
  <c r="J35" i="48"/>
  <c r="I35" i="48"/>
  <c r="H35" i="48"/>
  <c r="G35" i="48"/>
  <c r="G66" i="48" s="1"/>
  <c r="F35" i="48"/>
  <c r="E35" i="48"/>
  <c r="D35" i="48"/>
  <c r="N34" i="48"/>
  <c r="O34" i="48" s="1"/>
  <c r="N33" i="48"/>
  <c r="O33" i="48" s="1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/>
  <c r="N25" i="48"/>
  <c r="O25" i="48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/>
  <c r="N17" i="48"/>
  <c r="O17" i="48"/>
  <c r="N16" i="48"/>
  <c r="O16" i="48" s="1"/>
  <c r="N15" i="48"/>
  <c r="O15" i="48" s="1"/>
  <c r="N14" i="48"/>
  <c r="O14" i="48" s="1"/>
  <c r="M13" i="48"/>
  <c r="L13" i="48"/>
  <c r="K13" i="48"/>
  <c r="J13" i="48"/>
  <c r="J66" i="48" s="1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 s="1"/>
  <c r="M50" i="47"/>
  <c r="L50" i="47"/>
  <c r="K50" i="47"/>
  <c r="J50" i="47"/>
  <c r="I50" i="47"/>
  <c r="H50" i="47"/>
  <c r="G50" i="47"/>
  <c r="F50" i="47"/>
  <c r="E50" i="47"/>
  <c r="D50" i="47"/>
  <c r="N49" i="47"/>
  <c r="O49" i="47" s="1"/>
  <c r="N48" i="47"/>
  <c r="O48" i="47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/>
  <c r="N37" i="47"/>
  <c r="O37" i="47" s="1"/>
  <c r="M36" i="47"/>
  <c r="L36" i="47"/>
  <c r="K36" i="47"/>
  <c r="J36" i="47"/>
  <c r="I36" i="47"/>
  <c r="H36" i="47"/>
  <c r="G36" i="47"/>
  <c r="N36" i="47" s="1"/>
  <c r="O36" i="47" s="1"/>
  <c r="F36" i="47"/>
  <c r="E36" i="47"/>
  <c r="D36" i="47"/>
  <c r="N35" i="47"/>
  <c r="O35" i="47" s="1"/>
  <c r="N34" i="47"/>
  <c r="O34" i="47" s="1"/>
  <c r="N33" i="47"/>
  <c r="O33" i="47" s="1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M28" i="47"/>
  <c r="L28" i="47"/>
  <c r="K28" i="47"/>
  <c r="J28" i="47"/>
  <c r="I28" i="47"/>
  <c r="H28" i="47"/>
  <c r="G28" i="47"/>
  <c r="F28" i="47"/>
  <c r="E28" i="47"/>
  <c r="D28" i="47"/>
  <c r="N27" i="47"/>
  <c r="O27" i="47" s="1"/>
  <c r="N26" i="47"/>
  <c r="O26" i="47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/>
  <c r="N17" i="47"/>
  <c r="O17" i="47" s="1"/>
  <c r="N16" i="47"/>
  <c r="O16" i="47" s="1"/>
  <c r="N15" i="47"/>
  <c r="O15" i="47" s="1"/>
  <c r="N14" i="47"/>
  <c r="O14" i="47" s="1"/>
  <c r="M13" i="47"/>
  <c r="M66" i="47" s="1"/>
  <c r="L13" i="47"/>
  <c r="N13" i="47" s="1"/>
  <c r="O13" i="47" s="1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N47" i="46"/>
  <c r="O47" i="46" s="1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N43" i="46"/>
  <c r="O43" i="46" s="1"/>
  <c r="N42" i="46"/>
  <c r="O42" i="46"/>
  <c r="M41" i="46"/>
  <c r="L41" i="46"/>
  <c r="K41" i="46"/>
  <c r="J41" i="46"/>
  <c r="I41" i="46"/>
  <c r="H41" i="46"/>
  <c r="G41" i="46"/>
  <c r="F41" i="46"/>
  <c r="E41" i="46"/>
  <c r="D41" i="46"/>
  <c r="N40" i="46"/>
  <c r="O40" i="46"/>
  <c r="N39" i="46"/>
  <c r="O39" i="46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73" i="45"/>
  <c r="O73" i="45"/>
  <c r="N72" i="45"/>
  <c r="O72" i="45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N24" i="44"/>
  <c r="O24" i="44" s="1"/>
  <c r="N23" i="44"/>
  <c r="O23" i="44" s="1"/>
  <c r="M22" i="44"/>
  <c r="L22" i="44"/>
  <c r="K22" i="44"/>
  <c r="K73" i="44" s="1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2" i="43"/>
  <c r="O72" i="43" s="1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G73" i="43" s="1"/>
  <c r="F30" i="43"/>
  <c r="E30" i="43"/>
  <c r="D30" i="43"/>
  <c r="N29" i="43"/>
  <c r="O29" i="43" s="1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73" i="43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K73" i="43" s="1"/>
  <c r="J5" i="43"/>
  <c r="I5" i="43"/>
  <c r="H5" i="43"/>
  <c r="G5" i="43"/>
  <c r="F5" i="43"/>
  <c r="E5" i="43"/>
  <c r="D5" i="43"/>
  <c r="N5" i="43" s="1"/>
  <c r="O5" i="43" s="1"/>
  <c r="N77" i="42"/>
  <c r="O77" i="42"/>
  <c r="N76" i="42"/>
  <c r="O76" i="42" s="1"/>
  <c r="N75" i="42"/>
  <c r="O75" i="42"/>
  <c r="N74" i="42"/>
  <c r="O74" i="42" s="1"/>
  <c r="N73" i="42"/>
  <c r="O73" i="42"/>
  <c r="N72" i="42"/>
  <c r="O72" i="42"/>
  <c r="N71" i="42"/>
  <c r="O71" i="42"/>
  <c r="N70" i="42"/>
  <c r="O70" i="42" s="1"/>
  <c r="N69" i="42"/>
  <c r="O69" i="42"/>
  <c r="N68" i="42"/>
  <c r="O68" i="42" s="1"/>
  <c r="N67" i="42"/>
  <c r="O67" i="42"/>
  <c r="N66" i="42"/>
  <c r="O66" i="42"/>
  <c r="N65" i="42"/>
  <c r="O65" i="42"/>
  <c r="N64" i="42"/>
  <c r="O64" i="42" s="1"/>
  <c r="N63" i="42"/>
  <c r="O63" i="42"/>
  <c r="N62" i="42"/>
  <c r="O62" i="42" s="1"/>
  <c r="N61" i="42"/>
  <c r="O61" i="42"/>
  <c r="N60" i="42"/>
  <c r="O60" i="42"/>
  <c r="N59" i="42"/>
  <c r="O59" i="42"/>
  <c r="N58" i="42"/>
  <c r="O58" i="42" s="1"/>
  <c r="N57" i="42"/>
  <c r="O57" i="42"/>
  <c r="N56" i="42"/>
  <c r="O56" i="42" s="1"/>
  <c r="N55" i="42"/>
  <c r="O55" i="42"/>
  <c r="N54" i="42"/>
  <c r="O54" i="42"/>
  <c r="N53" i="42"/>
  <c r="O53" i="42"/>
  <c r="N52" i="42"/>
  <c r="O52" i="42" s="1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 s="1"/>
  <c r="N47" i="42"/>
  <c r="O47" i="42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 s="1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 s="1"/>
  <c r="M21" i="42"/>
  <c r="M78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4" i="41"/>
  <c r="O74" i="41"/>
  <c r="N73" i="41"/>
  <c r="O73" i="4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/>
  <c r="N54" i="41"/>
  <c r="O54" i="41" s="1"/>
  <c r="N53" i="41"/>
  <c r="O53" i="41" s="1"/>
  <c r="N52" i="41"/>
  <c r="O52" i="41" s="1"/>
  <c r="N51" i="41"/>
  <c r="O51" i="41" s="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E75" i="41" s="1"/>
  <c r="D46" i="41"/>
  <c r="N46" i="41" s="1"/>
  <c r="O46" i="41" s="1"/>
  <c r="N45" i="41"/>
  <c r="O45" i="41"/>
  <c r="N44" i="41"/>
  <c r="O44" i="41" s="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M28" i="41"/>
  <c r="M75" i="41" s="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N24" i="41"/>
  <c r="O24" i="41" s="1"/>
  <c r="N23" i="41"/>
  <c r="O23" i="41" s="1"/>
  <c r="M22" i="41"/>
  <c r="L22" i="41"/>
  <c r="K22" i="41"/>
  <c r="J22" i="41"/>
  <c r="I22" i="41"/>
  <c r="I75" i="41" s="1"/>
  <c r="H22" i="41"/>
  <c r="N22" i="41" s="1"/>
  <c r="O22" i="41" s="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O5" i="41"/>
  <c r="D5" i="41"/>
  <c r="N5" i="41" s="1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M41" i="40"/>
  <c r="L41" i="40"/>
  <c r="N41" i="40" s="1"/>
  <c r="O41" i="40" s="1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H75" i="40" s="1"/>
  <c r="G5" i="40"/>
  <c r="F5" i="40"/>
  <c r="E5" i="40"/>
  <c r="D5" i="40"/>
  <c r="N73" i="39"/>
  <c r="O73" i="39" s="1"/>
  <c r="N72" i="39"/>
  <c r="O72" i="39"/>
  <c r="N71" i="39"/>
  <c r="O71" i="39"/>
  <c r="N70" i="39"/>
  <c r="O70" i="39"/>
  <c r="N69" i="39"/>
  <c r="O69" i="39" s="1"/>
  <c r="N68" i="39"/>
  <c r="O68" i="39"/>
  <c r="N67" i="39"/>
  <c r="O67" i="39" s="1"/>
  <c r="N66" i="39"/>
  <c r="O66" i="39"/>
  <c r="N65" i="39"/>
  <c r="O65" i="39"/>
  <c r="N64" i="39"/>
  <c r="O64" i="39"/>
  <c r="N63" i="39"/>
  <c r="O63" i="39" s="1"/>
  <c r="N62" i="39"/>
  <c r="O62" i="39"/>
  <c r="N61" i="39"/>
  <c r="O61" i="39" s="1"/>
  <c r="N60" i="39"/>
  <c r="O60" i="39"/>
  <c r="N59" i="39"/>
  <c r="O59" i="39"/>
  <c r="N58" i="39"/>
  <c r="O58" i="39"/>
  <c r="N57" i="39"/>
  <c r="O57" i="39" s="1"/>
  <c r="N56" i="39"/>
  <c r="O56" i="39"/>
  <c r="N55" i="39"/>
  <c r="O55" i="39" s="1"/>
  <c r="N54" i="39"/>
  <c r="O54" i="39"/>
  <c r="N53" i="39"/>
  <c r="O53" i="39"/>
  <c r="N52" i="39"/>
  <c r="O52" i="39"/>
  <c r="N51" i="39"/>
  <c r="O51" i="39" s="1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N24" i="39"/>
  <c r="O24" i="39"/>
  <c r="N23" i="39"/>
  <c r="O23" i="39" s="1"/>
  <c r="M22" i="39"/>
  <c r="L22" i="39"/>
  <c r="K22" i="39"/>
  <c r="J22" i="39"/>
  <c r="I22" i="39"/>
  <c r="H22" i="39"/>
  <c r="G22" i="39"/>
  <c r="G74" i="39" s="1"/>
  <c r="F22" i="39"/>
  <c r="E22" i="39"/>
  <c r="D22" i="39"/>
  <c r="N21" i="39"/>
  <c r="O21" i="39" s="1"/>
  <c r="N20" i="39"/>
  <c r="O20" i="39"/>
  <c r="N19" i="39"/>
  <c r="O19" i="39" s="1"/>
  <c r="N18" i="39"/>
  <c r="O18" i="39"/>
  <c r="N17" i="39"/>
  <c r="O17" i="39" s="1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73" i="38"/>
  <c r="O73" i="38"/>
  <c r="N72" i="38"/>
  <c r="O72" i="38" s="1"/>
  <c r="N71" i="38"/>
  <c r="O71" i="38"/>
  <c r="N70" i="38"/>
  <c r="O70" i="38" s="1"/>
  <c r="N69" i="38"/>
  <c r="O69" i="38"/>
  <c r="N68" i="38"/>
  <c r="O68" i="38" s="1"/>
  <c r="N67" i="38"/>
  <c r="O67" i="38"/>
  <c r="N66" i="38"/>
  <c r="O66" i="38" s="1"/>
  <c r="N65" i="38"/>
  <c r="O65" i="38"/>
  <c r="N64" i="38"/>
  <c r="O64" i="38" s="1"/>
  <c r="N63" i="38"/>
  <c r="O63" i="38"/>
  <c r="N62" i="38"/>
  <c r="O62" i="38" s="1"/>
  <c r="N61" i="38"/>
  <c r="O61" i="38"/>
  <c r="N60" i="38"/>
  <c r="O60" i="38" s="1"/>
  <c r="N59" i="38"/>
  <c r="O59" i="38"/>
  <c r="N58" i="38"/>
  <c r="O58" i="38" s="1"/>
  <c r="N57" i="38"/>
  <c r="O57" i="38"/>
  <c r="N56" i="38"/>
  <c r="O56" i="38" s="1"/>
  <c r="N55" i="38"/>
  <c r="O55" i="38"/>
  <c r="N54" i="38"/>
  <c r="O54" i="38" s="1"/>
  <c r="N53" i="38"/>
  <c r="O53" i="38"/>
  <c r="N52" i="38"/>
  <c r="O52" i="38" s="1"/>
  <c r="N51" i="38"/>
  <c r="O51" i="38"/>
  <c r="N50" i="38"/>
  <c r="O50" i="38" s="1"/>
  <c r="M49" i="38"/>
  <c r="L49" i="38"/>
  <c r="N49" i="38" s="1"/>
  <c r="O49" i="38" s="1"/>
  <c r="K49" i="38"/>
  <c r="J49" i="38"/>
  <c r="I49" i="38"/>
  <c r="H49" i="38"/>
  <c r="G49" i="38"/>
  <c r="F49" i="38"/>
  <c r="E49" i="38"/>
  <c r="D49" i="38"/>
  <c r="N48" i="38"/>
  <c r="O48" i="38" s="1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 s="1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1" i="38" s="1"/>
  <c r="O41" i="38" s="1"/>
  <c r="N40" i="38"/>
  <c r="O40" i="38" s="1"/>
  <c r="N39" i="38"/>
  <c r="O39" i="38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N25" i="38"/>
  <c r="O25" i="38" s="1"/>
  <c r="N24" i="38"/>
  <c r="O24" i="38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N20" i="38"/>
  <c r="O20" i="38"/>
  <c r="N19" i="38"/>
  <c r="O19" i="38" s="1"/>
  <c r="N18" i="38"/>
  <c r="O18" i="38"/>
  <c r="N17" i="38"/>
  <c r="O17" i="38" s="1"/>
  <c r="N16" i="38"/>
  <c r="O16" i="38"/>
  <c r="N15" i="38"/>
  <c r="O15" i="38" s="1"/>
  <c r="N14" i="38"/>
  <c r="O14" i="38"/>
  <c r="M13" i="38"/>
  <c r="L13" i="38"/>
  <c r="K13" i="38"/>
  <c r="J13" i="38"/>
  <c r="I13" i="38"/>
  <c r="I74" i="38" s="1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/>
  <c r="M5" i="38"/>
  <c r="L5" i="38"/>
  <c r="K5" i="38"/>
  <c r="J5" i="38"/>
  <c r="I5" i="38"/>
  <c r="H5" i="38"/>
  <c r="G5" i="38"/>
  <c r="G74" i="38" s="1"/>
  <c r="F5" i="38"/>
  <c r="E5" i="38"/>
  <c r="D5" i="38"/>
  <c r="N70" i="37"/>
  <c r="O70" i="37"/>
  <c r="N69" i="37"/>
  <c r="O69" i="37" s="1"/>
  <c r="N68" i="37"/>
  <c r="O68" i="37"/>
  <c r="N67" i="37"/>
  <c r="O67" i="37"/>
  <c r="N66" i="37"/>
  <c r="O66" i="37"/>
  <c r="N65" i="37"/>
  <c r="O65" i="37"/>
  <c r="N64" i="37"/>
  <c r="O64" i="37"/>
  <c r="N63" i="37"/>
  <c r="O63" i="37" s="1"/>
  <c r="N62" i="37"/>
  <c r="O62" i="37"/>
  <c r="N61" i="37"/>
  <c r="O61" i="37"/>
  <c r="N60" i="37"/>
  <c r="O60" i="37"/>
  <c r="N59" i="37"/>
  <c r="O59" i="37"/>
  <c r="N58" i="37"/>
  <c r="O58" i="37"/>
  <c r="N57" i="37"/>
  <c r="O57" i="37" s="1"/>
  <c r="N56" i="37"/>
  <c r="O56" i="37"/>
  <c r="N55" i="37"/>
  <c r="O55" i="37"/>
  <c r="N54" i="37"/>
  <c r="O54" i="37"/>
  <c r="N53" i="37"/>
  <c r="O53" i="37"/>
  <c r="N52" i="37"/>
  <c r="O52" i="37"/>
  <c r="N51" i="37"/>
  <c r="O51" i="37" s="1"/>
  <c r="N50" i="37"/>
  <c r="O50" i="37"/>
  <c r="M49" i="37"/>
  <c r="L49" i="37"/>
  <c r="K49" i="37"/>
  <c r="J49" i="37"/>
  <c r="N49" i="37" s="1"/>
  <c r="O49" i="37" s="1"/>
  <c r="I49" i="37"/>
  <c r="H49" i="37"/>
  <c r="G49" i="37"/>
  <c r="F49" i="37"/>
  <c r="E49" i="37"/>
  <c r="D49" i="37"/>
  <c r="N48" i="37"/>
  <c r="O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E71" i="37" s="1"/>
  <c r="D45" i="37"/>
  <c r="N45" i="37" s="1"/>
  <c r="O45" i="37" s="1"/>
  <c r="N44" i="37"/>
  <c r="O44" i="37"/>
  <c r="N43" i="37"/>
  <c r="O43" i="37"/>
  <c r="N42" i="37"/>
  <c r="O42" i="37" s="1"/>
  <c r="N41" i="37"/>
  <c r="O41" i="37"/>
  <c r="M40" i="37"/>
  <c r="L40" i="37"/>
  <c r="K40" i="37"/>
  <c r="J40" i="37"/>
  <c r="N40" i="37" s="1"/>
  <c r="O40" i="37" s="1"/>
  <c r="I40" i="37"/>
  <c r="H40" i="37"/>
  <c r="G40" i="37"/>
  <c r="F40" i="37"/>
  <c r="E40" i="37"/>
  <c r="D40" i="37"/>
  <c r="N39" i="37"/>
  <c r="O39" i="37"/>
  <c r="N38" i="37"/>
  <c r="O38" i="37"/>
  <c r="N37" i="37"/>
  <c r="O37" i="37"/>
  <c r="N36" i="37"/>
  <c r="O36" i="37"/>
  <c r="M35" i="37"/>
  <c r="L35" i="37"/>
  <c r="K35" i="37"/>
  <c r="K71" i="37" s="1"/>
  <c r="J35" i="37"/>
  <c r="I35" i="37"/>
  <c r="H35" i="37"/>
  <c r="G35" i="37"/>
  <c r="F35" i="37"/>
  <c r="N35" i="37"/>
  <c r="O35" i="37" s="1"/>
  <c r="E35" i="37"/>
  <c r="D35" i="37"/>
  <c r="N34" i="37"/>
  <c r="O34" i="37"/>
  <c r="N33" i="37"/>
  <c r="O33" i="37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F71" i="37" s="1"/>
  <c r="E21" i="37"/>
  <c r="D21" i="37"/>
  <c r="N20" i="37"/>
  <c r="O20" i="37"/>
  <c r="N19" i="37"/>
  <c r="O19" i="37" s="1"/>
  <c r="N18" i="37"/>
  <c r="O18" i="37"/>
  <c r="N17" i="37"/>
  <c r="O17" i="37"/>
  <c r="N16" i="37"/>
  <c r="O16" i="37"/>
  <c r="N15" i="37"/>
  <c r="O15" i="37"/>
  <c r="N14" i="37"/>
  <c r="O14" i="37"/>
  <c r="N13" i="37"/>
  <c r="O13" i="37" s="1"/>
  <c r="M12" i="37"/>
  <c r="L12" i="37"/>
  <c r="K12" i="37"/>
  <c r="J12" i="37"/>
  <c r="I12" i="37"/>
  <c r="I71" i="37" s="1"/>
  <c r="H12" i="37"/>
  <c r="H71" i="37" s="1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/>
  <c r="N6" i="37"/>
  <c r="O6" i="37"/>
  <c r="M5" i="37"/>
  <c r="L5" i="37"/>
  <c r="L71" i="37" s="1"/>
  <c r="K5" i="37"/>
  <c r="J5" i="37"/>
  <c r="J71" i="37" s="1"/>
  <c r="I5" i="37"/>
  <c r="H5" i="37"/>
  <c r="G5" i="37"/>
  <c r="G71" i="37" s="1"/>
  <c r="F5" i="37"/>
  <c r="E5" i="37"/>
  <c r="D5" i="37"/>
  <c r="D71" i="37" s="1"/>
  <c r="N71" i="36"/>
  <c r="O71" i="36" s="1"/>
  <c r="N70" i="36"/>
  <c r="O70" i="36"/>
  <c r="N69" i="36"/>
  <c r="O69" i="36"/>
  <c r="N68" i="36"/>
  <c r="O68" i="36"/>
  <c r="N67" i="36"/>
  <c r="O67" i="36"/>
  <c r="N66" i="36"/>
  <c r="O66" i="36"/>
  <c r="N65" i="36"/>
  <c r="O65" i="36" s="1"/>
  <c r="N64" i="36"/>
  <c r="O64" i="36"/>
  <c r="N63" i="36"/>
  <c r="O63" i="36"/>
  <c r="N62" i="36"/>
  <c r="O62" i="36"/>
  <c r="N61" i="36"/>
  <c r="O61" i="36"/>
  <c r="N60" i="36"/>
  <c r="O60" i="36"/>
  <c r="N59" i="36"/>
  <c r="O59" i="36" s="1"/>
  <c r="N58" i="36"/>
  <c r="O58" i="36"/>
  <c r="N57" i="36"/>
  <c r="O57" i="36"/>
  <c r="N56" i="36"/>
  <c r="O56" i="36"/>
  <c r="N55" i="36"/>
  <c r="O55" i="36"/>
  <c r="N54" i="36"/>
  <c r="O54" i="36"/>
  <c r="N53" i="36"/>
  <c r="O53" i="36" s="1"/>
  <c r="N52" i="36"/>
  <c r="O52" i="36"/>
  <c r="N51" i="36"/>
  <c r="O51" i="36"/>
  <c r="N50" i="36"/>
  <c r="O50" i="36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/>
  <c r="N45" i="36"/>
  <c r="O45" i="36" s="1"/>
  <c r="N44" i="36"/>
  <c r="O44" i="36"/>
  <c r="M43" i="36"/>
  <c r="L43" i="36"/>
  <c r="K43" i="36"/>
  <c r="J43" i="36"/>
  <c r="N43" i="36" s="1"/>
  <c r="O43" i="36" s="1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N36" i="36"/>
  <c r="O36" i="36"/>
  <c r="N35" i="36"/>
  <c r="O35" i="36"/>
  <c r="M34" i="36"/>
  <c r="L34" i="36"/>
  <c r="K34" i="36"/>
  <c r="J34" i="36"/>
  <c r="J72" i="36" s="1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N28" i="36" s="1"/>
  <c r="O28" i="36" s="1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/>
  <c r="N24" i="36"/>
  <c r="O24" i="36"/>
  <c r="N23" i="36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/>
  <c r="N17" i="36"/>
  <c r="O17" i="36" s="1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72" i="36" s="1"/>
  <c r="F12" i="36"/>
  <c r="E12" i="36"/>
  <c r="D12" i="36"/>
  <c r="D72" i="36" s="1"/>
  <c r="N11" i="36"/>
  <c r="O11" i="36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K72" i="36" s="1"/>
  <c r="J5" i="36"/>
  <c r="I5" i="36"/>
  <c r="I72" i="36" s="1"/>
  <c r="H5" i="36"/>
  <c r="G5" i="36"/>
  <c r="F5" i="36"/>
  <c r="F72" i="36" s="1"/>
  <c r="E5" i="36"/>
  <c r="E72" i="36" s="1"/>
  <c r="D5" i="36"/>
  <c r="N70" i="35"/>
  <c r="O70" i="35" s="1"/>
  <c r="N69" i="35"/>
  <c r="O69" i="35"/>
  <c r="N68" i="35"/>
  <c r="O68" i="35"/>
  <c r="N67" i="35"/>
  <c r="O67" i="35" s="1"/>
  <c r="N66" i="35"/>
  <c r="O66" i="35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/>
  <c r="N47" i="35"/>
  <c r="O47" i="35" s="1"/>
  <c r="M46" i="35"/>
  <c r="L46" i="35"/>
  <c r="K46" i="35"/>
  <c r="J46" i="35"/>
  <c r="I46" i="35"/>
  <c r="H46" i="35"/>
  <c r="G46" i="35"/>
  <c r="F46" i="35"/>
  <c r="E46" i="35"/>
  <c r="N46" i="35"/>
  <c r="O46" i="35"/>
  <c r="D46" i="35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/>
  <c r="N41" i="35"/>
  <c r="O41" i="35" s="1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/>
  <c r="N33" i="35"/>
  <c r="O33" i="35" s="1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N29" i="35"/>
  <c r="O29" i="35" s="1"/>
  <c r="E29" i="35"/>
  <c r="D29" i="35"/>
  <c r="N28" i="35"/>
  <c r="O28" i="35"/>
  <c r="M27" i="35"/>
  <c r="L27" i="35"/>
  <c r="K27" i="35"/>
  <c r="J27" i="35"/>
  <c r="I27" i="35"/>
  <c r="H27" i="35"/>
  <c r="G27" i="35"/>
  <c r="G71" i="35" s="1"/>
  <c r="F27" i="35"/>
  <c r="E27" i="35"/>
  <c r="D27" i="35"/>
  <c r="N27" i="35" s="1"/>
  <c r="O27" i="35" s="1"/>
  <c r="N26" i="35"/>
  <c r="O26" i="35"/>
  <c r="N25" i="35"/>
  <c r="O25" i="35" s="1"/>
  <c r="N24" i="35"/>
  <c r="O24" i="35"/>
  <c r="N23" i="35"/>
  <c r="O23" i="35" s="1"/>
  <c r="N22" i="35"/>
  <c r="O22" i="35" s="1"/>
  <c r="M21" i="35"/>
  <c r="M71" i="35" s="1"/>
  <c r="L21" i="35"/>
  <c r="K21" i="35"/>
  <c r="J21" i="35"/>
  <c r="I21" i="35"/>
  <c r="H21" i="35"/>
  <c r="G21" i="35"/>
  <c r="F21" i="35"/>
  <c r="N21" i="35"/>
  <c r="O21" i="35" s="1"/>
  <c r="E21" i="35"/>
  <c r="D21" i="35"/>
  <c r="N20" i="35"/>
  <c r="O20" i="35"/>
  <c r="N19" i="35"/>
  <c r="O19" i="35"/>
  <c r="N18" i="35"/>
  <c r="O18" i="35" s="1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H71" i="35"/>
  <c r="G13" i="35"/>
  <c r="F13" i="35"/>
  <c r="N13" i="35" s="1"/>
  <c r="O13" i="35" s="1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L5" i="35"/>
  <c r="L71" i="35"/>
  <c r="K5" i="35"/>
  <c r="J5" i="35"/>
  <c r="J71" i="35" s="1"/>
  <c r="I5" i="35"/>
  <c r="I71" i="35"/>
  <c r="H5" i="35"/>
  <c r="G5" i="35"/>
  <c r="F5" i="35"/>
  <c r="E5" i="35"/>
  <c r="N5" i="35" s="1"/>
  <c r="O5" i="35" s="1"/>
  <c r="E71" i="35"/>
  <c r="D5" i="35"/>
  <c r="D71" i="35"/>
  <c r="N74" i="34"/>
  <c r="O74" i="34" s="1"/>
  <c r="N73" i="34"/>
  <c r="O73" i="34"/>
  <c r="N72" i="34"/>
  <c r="O72" i="34"/>
  <c r="N71" i="34"/>
  <c r="O71" i="34"/>
  <c r="N70" i="34"/>
  <c r="O70" i="34"/>
  <c r="N69" i="34"/>
  <c r="O69" i="34"/>
  <c r="N68" i="34"/>
  <c r="O68" i="34" s="1"/>
  <c r="N67" i="34"/>
  <c r="O67" i="34"/>
  <c r="N66" i="34"/>
  <c r="O66" i="34"/>
  <c r="N65" i="34"/>
  <c r="O65" i="34"/>
  <c r="N64" i="34"/>
  <c r="O64" i="34"/>
  <c r="N63" i="34"/>
  <c r="O63" i="34"/>
  <c r="N62" i="34"/>
  <c r="O62" i="34" s="1"/>
  <c r="N61" i="34"/>
  <c r="O61" i="34"/>
  <c r="N60" i="34"/>
  <c r="O60" i="34"/>
  <c r="N59" i="34"/>
  <c r="O59" i="34"/>
  <c r="N58" i="34"/>
  <c r="O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M50" i="34"/>
  <c r="L50" i="34"/>
  <c r="K50" i="34"/>
  <c r="J50" i="34"/>
  <c r="I50" i="34"/>
  <c r="H50" i="34"/>
  <c r="G50" i="34"/>
  <c r="F50" i="34"/>
  <c r="N50" i="34" s="1"/>
  <c r="O50" i="34" s="1"/>
  <c r="E50" i="34"/>
  <c r="D50" i="34"/>
  <c r="N49" i="34"/>
  <c r="O49" i="34" s="1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/>
  <c r="N45" i="34"/>
  <c r="O45" i="34"/>
  <c r="N44" i="34"/>
  <c r="O44" i="34"/>
  <c r="N43" i="34"/>
  <c r="O43" i="34"/>
  <c r="M42" i="34"/>
  <c r="L42" i="34"/>
  <c r="K42" i="34"/>
  <c r="J42" i="34"/>
  <c r="I42" i="34"/>
  <c r="H42" i="34"/>
  <c r="G42" i="34"/>
  <c r="F42" i="34"/>
  <c r="N42" i="34" s="1"/>
  <c r="O42" i="34" s="1"/>
  <c r="E42" i="34"/>
  <c r="D42" i="34"/>
  <c r="N41" i="34"/>
  <c r="O41" i="34" s="1"/>
  <c r="N40" i="34"/>
  <c r="O40" i="34"/>
  <c r="N39" i="34"/>
  <c r="O39" i="34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/>
  <c r="N35" i="34"/>
  <c r="O35" i="34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M28" i="34"/>
  <c r="L28" i="34"/>
  <c r="K28" i="34"/>
  <c r="J28" i="34"/>
  <c r="I28" i="34"/>
  <c r="H28" i="34"/>
  <c r="G28" i="34"/>
  <c r="N28" i="34"/>
  <c r="O28" i="34" s="1"/>
  <c r="F28" i="34"/>
  <c r="E28" i="34"/>
  <c r="D28" i="34"/>
  <c r="N27" i="34"/>
  <c r="O27" i="34" s="1"/>
  <c r="N26" i="34"/>
  <c r="O26" i="34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E75" i="34" s="1"/>
  <c r="N22" i="34"/>
  <c r="O22" i="34" s="1"/>
  <c r="D22" i="34"/>
  <c r="N21" i="34"/>
  <c r="O21" i="34"/>
  <c r="N20" i="34"/>
  <c r="O20" i="34" s="1"/>
  <c r="N19" i="34"/>
  <c r="O19" i="34"/>
  <c r="N18" i="34"/>
  <c r="O18" i="34"/>
  <c r="N17" i="34"/>
  <c r="O17" i="34"/>
  <c r="N16" i="34"/>
  <c r="O16" i="34"/>
  <c r="N15" i="34"/>
  <c r="O15" i="34"/>
  <c r="N14" i="34"/>
  <c r="O14" i="34" s="1"/>
  <c r="M13" i="34"/>
  <c r="L13" i="34"/>
  <c r="K13" i="34"/>
  <c r="J13" i="34"/>
  <c r="I13" i="34"/>
  <c r="I75" i="34" s="1"/>
  <c r="H13" i="34"/>
  <c r="G13" i="34"/>
  <c r="G75" i="34" s="1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M75" i="34" s="1"/>
  <c r="L5" i="34"/>
  <c r="L75" i="34"/>
  <c r="K5" i="34"/>
  <c r="K75" i="34" s="1"/>
  <c r="J5" i="34"/>
  <c r="J75" i="34" s="1"/>
  <c r="I5" i="34"/>
  <c r="H5" i="34"/>
  <c r="H75" i="34" s="1"/>
  <c r="G5" i="34"/>
  <c r="F5" i="34"/>
  <c r="F75" i="34" s="1"/>
  <c r="E5" i="34"/>
  <c r="D5" i="34"/>
  <c r="N5" i="34" s="1"/>
  <c r="O5" i="34" s="1"/>
  <c r="D75" i="34"/>
  <c r="E46" i="33"/>
  <c r="F46" i="33"/>
  <c r="N46" i="33" s="1"/>
  <c r="O46" i="33" s="1"/>
  <c r="G46" i="33"/>
  <c r="H46" i="33"/>
  <c r="I46" i="33"/>
  <c r="J46" i="33"/>
  <c r="K46" i="33"/>
  <c r="L46" i="33"/>
  <c r="M46" i="33"/>
  <c r="D46" i="33"/>
  <c r="N71" i="33"/>
  <c r="O71" i="33"/>
  <c r="E42" i="33"/>
  <c r="F42" i="33"/>
  <c r="G42" i="33"/>
  <c r="H42" i="33"/>
  <c r="I42" i="33"/>
  <c r="J42" i="33"/>
  <c r="K42" i="33"/>
  <c r="L42" i="33"/>
  <c r="M42" i="33"/>
  <c r="D42" i="33"/>
  <c r="N42" i="33"/>
  <c r="O42" i="33"/>
  <c r="N62" i="33"/>
  <c r="O62" i="33"/>
  <c r="N63" i="33"/>
  <c r="O63" i="33"/>
  <c r="N64" i="33"/>
  <c r="O64" i="33" s="1"/>
  <c r="N65" i="33"/>
  <c r="O65" i="33"/>
  <c r="N66" i="33"/>
  <c r="O66" i="33"/>
  <c r="N67" i="33"/>
  <c r="O67" i="33"/>
  <c r="N68" i="33"/>
  <c r="O68" i="33"/>
  <c r="N69" i="33"/>
  <c r="O69" i="33"/>
  <c r="N70" i="33"/>
  <c r="O70" i="33" s="1"/>
  <c r="N53" i="33"/>
  <c r="O53" i="33"/>
  <c r="N54" i="33"/>
  <c r="O54" i="33"/>
  <c r="N55" i="33"/>
  <c r="O55" i="33"/>
  <c r="N56" i="33"/>
  <c r="O56" i="33"/>
  <c r="N57" i="33"/>
  <c r="O57" i="33"/>
  <c r="N58" i="33"/>
  <c r="O58" i="33" s="1"/>
  <c r="N59" i="33"/>
  <c r="O59" i="33"/>
  <c r="N60" i="33"/>
  <c r="O60" i="33"/>
  <c r="N61" i="33"/>
  <c r="O61" i="33"/>
  <c r="E39" i="33"/>
  <c r="F39" i="33"/>
  <c r="G39" i="33"/>
  <c r="H39" i="33"/>
  <c r="I39" i="33"/>
  <c r="J39" i="33"/>
  <c r="K39" i="33"/>
  <c r="L39" i="33"/>
  <c r="M39" i="33"/>
  <c r="E35" i="33"/>
  <c r="F35" i="33"/>
  <c r="F72" i="33" s="1"/>
  <c r="G35" i="33"/>
  <c r="H35" i="33"/>
  <c r="I35" i="33"/>
  <c r="J35" i="33"/>
  <c r="K35" i="33"/>
  <c r="L35" i="33"/>
  <c r="M35" i="33"/>
  <c r="E29" i="33"/>
  <c r="F29" i="33"/>
  <c r="G29" i="33"/>
  <c r="N29" i="33" s="1"/>
  <c r="O29" i="33" s="1"/>
  <c r="H29" i="33"/>
  <c r="I29" i="33"/>
  <c r="J29" i="33"/>
  <c r="K29" i="33"/>
  <c r="L29" i="33"/>
  <c r="M29" i="33"/>
  <c r="E27" i="33"/>
  <c r="F27" i="33"/>
  <c r="G27" i="33"/>
  <c r="H27" i="33"/>
  <c r="I27" i="33"/>
  <c r="J27" i="33"/>
  <c r="N27" i="33" s="1"/>
  <c r="O27" i="33" s="1"/>
  <c r="K27" i="33"/>
  <c r="L27" i="33"/>
  <c r="M27" i="33"/>
  <c r="E21" i="33"/>
  <c r="N21" i="33" s="1"/>
  <c r="O21" i="33" s="1"/>
  <c r="F21" i="33"/>
  <c r="G21" i="33"/>
  <c r="H21" i="33"/>
  <c r="I21" i="33"/>
  <c r="J21" i="33"/>
  <c r="K21" i="33"/>
  <c r="L21" i="33"/>
  <c r="M21" i="33"/>
  <c r="E13" i="33"/>
  <c r="F13" i="33"/>
  <c r="G13" i="33"/>
  <c r="G72" i="33" s="1"/>
  <c r="H13" i="33"/>
  <c r="N13" i="33" s="1"/>
  <c r="O13" i="33" s="1"/>
  <c r="I13" i="33"/>
  <c r="J13" i="33"/>
  <c r="K13" i="33"/>
  <c r="L13" i="33"/>
  <c r="M13" i="33"/>
  <c r="E5" i="33"/>
  <c r="E72" i="33" s="1"/>
  <c r="F5" i="33"/>
  <c r="G5" i="33"/>
  <c r="H5" i="33"/>
  <c r="H72" i="33" s="1"/>
  <c r="I5" i="33"/>
  <c r="I72" i="33" s="1"/>
  <c r="J5" i="33"/>
  <c r="K5" i="33"/>
  <c r="K72" i="33" s="1"/>
  <c r="L5" i="33"/>
  <c r="L72" i="33"/>
  <c r="M5" i="33"/>
  <c r="M72" i="33" s="1"/>
  <c r="D39" i="33"/>
  <c r="N39" i="33" s="1"/>
  <c r="O39" i="33" s="1"/>
  <c r="D35" i="33"/>
  <c r="N35" i="33" s="1"/>
  <c r="O35" i="33" s="1"/>
  <c r="D27" i="33"/>
  <c r="D21" i="33"/>
  <c r="D13" i="33"/>
  <c r="D5" i="33"/>
  <c r="D72" i="33" s="1"/>
  <c r="N49" i="33"/>
  <c r="O49" i="33" s="1"/>
  <c r="N50" i="33"/>
  <c r="O50" i="33" s="1"/>
  <c r="N51" i="33"/>
  <c r="O51" i="33"/>
  <c r="N52" i="33"/>
  <c r="O52" i="33"/>
  <c r="N44" i="33"/>
  <c r="O44" i="33" s="1"/>
  <c r="N45" i="33"/>
  <c r="O45" i="33"/>
  <c r="N47" i="33"/>
  <c r="O47" i="33" s="1"/>
  <c r="N48" i="33"/>
  <c r="O48" i="33" s="1"/>
  <c r="N43" i="33"/>
  <c r="O43" i="33"/>
  <c r="N36" i="33"/>
  <c r="O36" i="33"/>
  <c r="N37" i="33"/>
  <c r="O37" i="33" s="1"/>
  <c r="N38" i="33"/>
  <c r="O38" i="33" s="1"/>
  <c r="N40" i="33"/>
  <c r="O40" i="33"/>
  <c r="N41" i="33"/>
  <c r="O41" i="33"/>
  <c r="D29" i="33"/>
  <c r="N31" i="33"/>
  <c r="O31" i="33"/>
  <c r="N32" i="33"/>
  <c r="O32" i="33" s="1"/>
  <c r="N33" i="33"/>
  <c r="O33" i="33"/>
  <c r="N34" i="33"/>
  <c r="O34" i="33" s="1"/>
  <c r="N30" i="33"/>
  <c r="O30" i="33" s="1"/>
  <c r="N28" i="33"/>
  <c r="O28" i="33"/>
  <c r="N15" i="33"/>
  <c r="O15" i="33"/>
  <c r="N16" i="33"/>
  <c r="O16" i="33"/>
  <c r="N17" i="33"/>
  <c r="O17" i="33"/>
  <c r="N18" i="33"/>
  <c r="O18" i="33"/>
  <c r="N19" i="33"/>
  <c r="O19" i="33"/>
  <c r="N20" i="33"/>
  <c r="O20" i="33" s="1"/>
  <c r="N7" i="33"/>
  <c r="O7" i="33"/>
  <c r="N8" i="33"/>
  <c r="O8" i="33"/>
  <c r="N9" i="33"/>
  <c r="O9" i="33"/>
  <c r="N10" i="33"/>
  <c r="O10" i="33"/>
  <c r="N11" i="33"/>
  <c r="O11" i="33"/>
  <c r="N12" i="33"/>
  <c r="O12" i="33" s="1"/>
  <c r="N6" i="33"/>
  <c r="O6" i="33"/>
  <c r="N22" i="33"/>
  <c r="O22" i="33"/>
  <c r="N23" i="33"/>
  <c r="O23" i="33"/>
  <c r="N24" i="33"/>
  <c r="O24" i="33"/>
  <c r="N25" i="33"/>
  <c r="O25" i="33"/>
  <c r="N26" i="33"/>
  <c r="O26" i="33" s="1"/>
  <c r="N14" i="33"/>
  <c r="O14" i="33"/>
  <c r="H72" i="36"/>
  <c r="L72" i="36"/>
  <c r="M71" i="37"/>
  <c r="N12" i="37"/>
  <c r="O12" i="37" s="1"/>
  <c r="K74" i="38"/>
  <c r="N46" i="38"/>
  <c r="O46" i="38"/>
  <c r="F74" i="38"/>
  <c r="M74" i="38"/>
  <c r="N5" i="38"/>
  <c r="O5" i="38"/>
  <c r="E74" i="38"/>
  <c r="K74" i="39"/>
  <c r="L74" i="39"/>
  <c r="H74" i="39"/>
  <c r="F74" i="39"/>
  <c r="M74" i="39"/>
  <c r="J74" i="39"/>
  <c r="N28" i="39"/>
  <c r="O28" i="39" s="1"/>
  <c r="N5" i="39"/>
  <c r="O5" i="39"/>
  <c r="I74" i="39"/>
  <c r="N49" i="39"/>
  <c r="O49" i="39"/>
  <c r="N46" i="39"/>
  <c r="O46" i="39"/>
  <c r="N41" i="39"/>
  <c r="O41" i="39" s="1"/>
  <c r="N36" i="39"/>
  <c r="O36" i="39"/>
  <c r="N30" i="39"/>
  <c r="O30" i="39"/>
  <c r="N22" i="39"/>
  <c r="O22" i="39"/>
  <c r="D74" i="39"/>
  <c r="N74" i="39" s="1"/>
  <c r="O74" i="39" s="1"/>
  <c r="N13" i="39"/>
  <c r="O13" i="39" s="1"/>
  <c r="E74" i="39"/>
  <c r="N5" i="40"/>
  <c r="O5" i="40" s="1"/>
  <c r="M75" i="40"/>
  <c r="I75" i="40"/>
  <c r="F75" i="40"/>
  <c r="K75" i="40"/>
  <c r="N46" i="40"/>
  <c r="O46" i="40"/>
  <c r="N36" i="40"/>
  <c r="O36" i="40"/>
  <c r="N30" i="40"/>
  <c r="O30" i="40"/>
  <c r="D75" i="40"/>
  <c r="N21" i="40"/>
  <c r="O21" i="40" s="1"/>
  <c r="G75" i="40"/>
  <c r="N12" i="40"/>
  <c r="O12" i="40"/>
  <c r="E75" i="40"/>
  <c r="K71" i="35"/>
  <c r="N5" i="37"/>
  <c r="O5" i="37" s="1"/>
  <c r="J75" i="41"/>
  <c r="K75" i="41"/>
  <c r="N36" i="41"/>
  <c r="O36" i="41"/>
  <c r="L75" i="41"/>
  <c r="F75" i="41"/>
  <c r="N28" i="41"/>
  <c r="O28" i="41" s="1"/>
  <c r="N41" i="41"/>
  <c r="O41" i="41"/>
  <c r="N49" i="41"/>
  <c r="O49" i="41"/>
  <c r="G75" i="41"/>
  <c r="N30" i="41"/>
  <c r="O30" i="41" s="1"/>
  <c r="L78" i="42"/>
  <c r="H78" i="42"/>
  <c r="I78" i="42"/>
  <c r="K78" i="42"/>
  <c r="N26" i="42"/>
  <c r="O26" i="42" s="1"/>
  <c r="J78" i="42"/>
  <c r="N50" i="42"/>
  <c r="O50" i="42"/>
  <c r="N45" i="42"/>
  <c r="O45" i="42"/>
  <c r="N39" i="42"/>
  <c r="O39" i="42"/>
  <c r="N34" i="42"/>
  <c r="O34" i="42" s="1"/>
  <c r="N28" i="42"/>
  <c r="O28" i="42"/>
  <c r="F78" i="42"/>
  <c r="G78" i="42"/>
  <c r="N12" i="42"/>
  <c r="O12" i="42"/>
  <c r="N5" i="42"/>
  <c r="O5" i="42"/>
  <c r="D78" i="42"/>
  <c r="J73" i="43"/>
  <c r="M73" i="43"/>
  <c r="I73" i="43"/>
  <c r="L73" i="43"/>
  <c r="N49" i="43"/>
  <c r="O49" i="43" s="1"/>
  <c r="N45" i="43"/>
  <c r="O45" i="43" s="1"/>
  <c r="N41" i="43"/>
  <c r="O41" i="43"/>
  <c r="N36" i="43"/>
  <c r="O36" i="43"/>
  <c r="N13" i="43"/>
  <c r="O13" i="43"/>
  <c r="E73" i="43"/>
  <c r="N22" i="43"/>
  <c r="O22" i="43"/>
  <c r="E78" i="42"/>
  <c r="N78" i="42" s="1"/>
  <c r="O78" i="42" s="1"/>
  <c r="M72" i="36"/>
  <c r="N50" i="40"/>
  <c r="O50" i="40"/>
  <c r="N27" i="37"/>
  <c r="O27" i="37" s="1"/>
  <c r="J75" i="40"/>
  <c r="I73" i="44"/>
  <c r="J73" i="44"/>
  <c r="L73" i="44"/>
  <c r="N28" i="44"/>
  <c r="O28" i="44" s="1"/>
  <c r="N41" i="44"/>
  <c r="O41" i="44"/>
  <c r="M73" i="44"/>
  <c r="N49" i="44"/>
  <c r="O49" i="44"/>
  <c r="N46" i="44"/>
  <c r="O46" i="44"/>
  <c r="N36" i="44"/>
  <c r="O36" i="44" s="1"/>
  <c r="N30" i="44"/>
  <c r="O30" i="44"/>
  <c r="E73" i="44"/>
  <c r="H73" i="44"/>
  <c r="G73" i="44"/>
  <c r="F73" i="44"/>
  <c r="N13" i="44"/>
  <c r="O13" i="44"/>
  <c r="D73" i="44"/>
  <c r="N73" i="44" s="1"/>
  <c r="O73" i="44" s="1"/>
  <c r="N5" i="44"/>
  <c r="O5" i="44"/>
  <c r="N28" i="45"/>
  <c r="O28" i="45"/>
  <c r="N41" i="45"/>
  <c r="O41" i="45" s="1"/>
  <c r="N49" i="45"/>
  <c r="O49" i="45" s="1"/>
  <c r="N45" i="45"/>
  <c r="O45" i="45"/>
  <c r="N36" i="45"/>
  <c r="O36" i="45"/>
  <c r="N30" i="45"/>
  <c r="O30" i="45" s="1"/>
  <c r="N22" i="45"/>
  <c r="O22" i="45"/>
  <c r="I74" i="45"/>
  <c r="M74" i="45"/>
  <c r="F74" i="45"/>
  <c r="E74" i="45"/>
  <c r="G74" i="45"/>
  <c r="J74" i="45"/>
  <c r="K74" i="45"/>
  <c r="L74" i="45"/>
  <c r="N5" i="45"/>
  <c r="O5" i="45"/>
  <c r="D74" i="45"/>
  <c r="N49" i="46"/>
  <c r="O49" i="46"/>
  <c r="N45" i="46"/>
  <c r="O45" i="46" s="1"/>
  <c r="N41" i="46"/>
  <c r="O41" i="46"/>
  <c r="N36" i="46"/>
  <c r="O36" i="46" s="1"/>
  <c r="N22" i="46"/>
  <c r="O22" i="46"/>
  <c r="F66" i="46"/>
  <c r="G66" i="46"/>
  <c r="I66" i="46"/>
  <c r="L66" i="46"/>
  <c r="M66" i="46"/>
  <c r="N13" i="46"/>
  <c r="O13" i="46"/>
  <c r="E66" i="46"/>
  <c r="K66" i="46"/>
  <c r="H66" i="46"/>
  <c r="J66" i="46"/>
  <c r="N5" i="46"/>
  <c r="O5" i="46"/>
  <c r="N28" i="47"/>
  <c r="O28" i="47"/>
  <c r="N50" i="47"/>
  <c r="O50" i="47" s="1"/>
  <c r="N45" i="47"/>
  <c r="O45" i="47" s="1"/>
  <c r="N41" i="47"/>
  <c r="O41" i="47"/>
  <c r="N30" i="47"/>
  <c r="O30" i="47" s="1"/>
  <c r="N22" i="47"/>
  <c r="O22" i="47"/>
  <c r="G66" i="47"/>
  <c r="D66" i="47"/>
  <c r="I66" i="47"/>
  <c r="F66" i="47"/>
  <c r="H66" i="47"/>
  <c r="J66" i="47"/>
  <c r="K66" i="47"/>
  <c r="E66" i="47"/>
  <c r="N5" i="47"/>
  <c r="O5" i="47" s="1"/>
  <c r="N28" i="48"/>
  <c r="O28" i="48"/>
  <c r="N49" i="48"/>
  <c r="O49" i="48"/>
  <c r="N44" i="48"/>
  <c r="O44" i="48" s="1"/>
  <c r="N40" i="48"/>
  <c r="O40" i="48"/>
  <c r="N35" i="48"/>
  <c r="O35" i="48" s="1"/>
  <c r="N30" i="48"/>
  <c r="O30" i="48" s="1"/>
  <c r="H66" i="48"/>
  <c r="L66" i="48"/>
  <c r="M66" i="48"/>
  <c r="D66" i="48"/>
  <c r="N66" i="48" s="1"/>
  <c r="O66" i="48" s="1"/>
  <c r="F66" i="48"/>
  <c r="I66" i="48"/>
  <c r="N22" i="48"/>
  <c r="O22" i="48"/>
  <c r="K66" i="48"/>
  <c r="N5" i="48"/>
  <c r="O5" i="48" s="1"/>
  <c r="E66" i="48"/>
  <c r="O28" i="50"/>
  <c r="P28" i="50"/>
  <c r="O41" i="50"/>
  <c r="P41" i="50" s="1"/>
  <c r="O50" i="50"/>
  <c r="P50" i="50" s="1"/>
  <c r="O45" i="50"/>
  <c r="P45" i="50"/>
  <c r="O36" i="50"/>
  <c r="P36" i="50"/>
  <c r="O30" i="50"/>
  <c r="P30" i="50"/>
  <c r="O22" i="50"/>
  <c r="P22" i="50"/>
  <c r="L74" i="50"/>
  <c r="G74" i="50"/>
  <c r="M74" i="50"/>
  <c r="K74" i="50"/>
  <c r="N74" i="50"/>
  <c r="D74" i="50"/>
  <c r="O74" i="50" s="1"/>
  <c r="P74" i="50" s="1"/>
  <c r="E74" i="50"/>
  <c r="O13" i="50"/>
  <c r="P13" i="50"/>
  <c r="F74" i="50"/>
  <c r="H74" i="50"/>
  <c r="I74" i="50"/>
  <c r="J74" i="50"/>
  <c r="O5" i="50"/>
  <c r="P5" i="50"/>
  <c r="O74" i="51" l="1"/>
  <c r="P74" i="51" s="1"/>
  <c r="N75" i="34"/>
  <c r="O75" i="34" s="1"/>
  <c r="N72" i="36"/>
  <c r="O72" i="36" s="1"/>
  <c r="N71" i="37"/>
  <c r="O71" i="37" s="1"/>
  <c r="D66" i="46"/>
  <c r="N66" i="46" s="1"/>
  <c r="O66" i="46" s="1"/>
  <c r="N13" i="48"/>
  <c r="O13" i="48" s="1"/>
  <c r="N5" i="36"/>
  <c r="O5" i="36" s="1"/>
  <c r="N22" i="44"/>
  <c r="O22" i="44" s="1"/>
  <c r="F73" i="43"/>
  <c r="N73" i="43" s="1"/>
  <c r="O73" i="43" s="1"/>
  <c r="D75" i="41"/>
  <c r="L75" i="40"/>
  <c r="N75" i="40" s="1"/>
  <c r="O75" i="40" s="1"/>
  <c r="N21" i="37"/>
  <c r="O21" i="37" s="1"/>
  <c r="F71" i="35"/>
  <c r="N71" i="35" s="1"/>
  <c r="O71" i="35" s="1"/>
  <c r="N28" i="38"/>
  <c r="O28" i="38" s="1"/>
  <c r="N13" i="41"/>
  <c r="O13" i="41" s="1"/>
  <c r="H75" i="41"/>
  <c r="N5" i="33"/>
  <c r="O5" i="33" s="1"/>
  <c r="N30" i="38"/>
  <c r="O30" i="38" s="1"/>
  <c r="N21" i="42"/>
  <c r="O21" i="42" s="1"/>
  <c r="N30" i="43"/>
  <c r="O30" i="43" s="1"/>
  <c r="J72" i="33"/>
  <c r="N72" i="33" s="1"/>
  <c r="O72" i="33" s="1"/>
  <c r="J74" i="38"/>
  <c r="H74" i="38"/>
  <c r="H73" i="43"/>
  <c r="H74" i="45"/>
  <c r="N74" i="45" s="1"/>
  <c r="O74" i="45" s="1"/>
  <c r="D74" i="38"/>
  <c r="L74" i="38"/>
  <c r="N13" i="34"/>
  <c r="O13" i="34" s="1"/>
  <c r="N12" i="36"/>
  <c r="O12" i="36" s="1"/>
  <c r="N36" i="38"/>
  <c r="O36" i="38" s="1"/>
  <c r="L66" i="47"/>
  <c r="N66" i="47" s="1"/>
  <c r="O66" i="47" s="1"/>
  <c r="N13" i="38"/>
  <c r="O13" i="38" s="1"/>
  <c r="N74" i="38" l="1"/>
  <c r="O74" i="38" s="1"/>
  <c r="N75" i="41"/>
  <c r="O75" i="41" s="1"/>
</calcChain>
</file>

<file path=xl/sharedStrings.xml><?xml version="1.0" encoding="utf-8"?>
<sst xmlns="http://schemas.openxmlformats.org/spreadsheetml/2006/main" count="1593" uniqueCount="187">
  <si>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</si>
  <si>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</si>
  <si>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</si>
  <si>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</si>
  <si>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</si>
  <si>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</si>
  <si>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</si>
  <si>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</si>
  <si>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</si>
  <si>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</si>
  <si>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</si>
  <si>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</si>
  <si>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</si>
  <si>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</si>
  <si>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</si>
  <si>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</si>
  <si>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</si>
  <si>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</si>
  <si>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</si>
  <si>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</si>
  <si>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</si>
  <si>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</si>
  <si>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</si>
  <si>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</si>
  <si>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</si>
  <si>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</si>
  <si>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</si>
  <si>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</si>
  <si>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</si>
  <si>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</si>
  <si>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</si>
  <si>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</si>
  <si>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</si>
  <si>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</si>
  <si>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</si>
  <si>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</si>
  <si>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</si>
  <si>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</si>
  <si>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</si>
  <si>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</si>
  <si>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</si>
  <si>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</si>
  <si>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</si>
  <si>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</si>
  <si>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</si>
  <si>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</si>
  <si>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</si>
  <si>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</si>
  <si>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</si>
  <si>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</si>
  <si>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</si>
  <si>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</si>
  <si>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</si>
  <si>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</si>
  <si>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</si>
  <si>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</si>
  <si>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</si>
  <si>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</si>
  <si>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</si>
  <si>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</si>
  <si>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</si>
  <si>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</si>
  <si>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</si>
  <si>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</si>
  <si>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</si>
  <si>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</si>
  <si>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</si>
  <si>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</si>
  <si>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</si>
  <si>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</si>
  <si>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</si>
  <si>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Alternative Dispute Resolution</t>
  </si>
  <si>
    <t>Circuit Court - Juvenile - Clerk of Court Administration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</si>
  <si>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</si>
  <si>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</si>
  <si>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</si>
  <si>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</si>
  <si>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</si>
  <si>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</si>
  <si>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</si>
  <si>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</si>
  <si>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</si>
  <si>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</si>
  <si>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</si>
  <si>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</si>
  <si>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</si>
  <si>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Leon County Government Expenditures Reported by Account Code and Fund Type</t>
  </si>
  <si>
    <t>Local Fiscal Year Ended September 30, 2010</t>
  </si>
  <si>
    <t>Medical Examiners</t>
  </si>
  <si>
    <t>Other Transportation Systems / Services</t>
  </si>
  <si>
    <t>Mental Health Services</t>
  </si>
  <si>
    <t>Cultural Services</t>
  </si>
  <si>
    <t>Special Events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</si>
  <si>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</si>
  <si>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</si>
  <si>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</si>
  <si>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</si>
  <si>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</si>
  <si>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General Administration - Appeals</t>
  </si>
  <si>
    <t>Circuit Court - Juvenile - Guardian Ad Litem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</si>
  <si>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</si>
  <si>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</si>
  <si>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</si>
  <si>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</si>
  <si>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</si>
  <si>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</si>
  <si>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</si>
  <si>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Installment Purchase Acquisitions</t>
  </si>
  <si>
    <t>Circuit Court - Criminal - Expert Witness Fees</t>
  </si>
  <si>
    <t>Circuit Court - Family - Clerk of Court Administration</t>
  </si>
  <si>
    <t>Circuit Court - Family - Alternative Dispute Resolution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</si>
  <si>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</si>
  <si>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</si>
  <si>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</si>
  <si>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</si>
  <si>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</si>
  <si>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</si>
  <si>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</si>
  <si>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</si>
  <si>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</si>
  <si>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</si>
  <si>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Circuit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</si>
  <si>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</si>
  <si>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</si>
  <si>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</si>
  <si>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</si>
  <si>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</si>
  <si>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</si>
  <si>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</si>
  <si>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</si>
  <si>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Employment Development</t>
  </si>
  <si>
    <t>Veterans Services</t>
  </si>
  <si>
    <t>Health</t>
  </si>
  <si>
    <t>Mental Health</t>
  </si>
  <si>
    <t>Public Assistance</t>
  </si>
  <si>
    <t>Parks / Recreation</t>
  </si>
  <si>
    <t>Other Culture / Recreation</t>
  </si>
  <si>
    <t>Other Uses</t>
  </si>
  <si>
    <t>Interfund Transfers Out</t>
  </si>
  <si>
    <t>Payment to Refunded Bond Escrow Agent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</si>
  <si>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</si>
  <si>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</si>
  <si>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</si>
  <si>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</si>
  <si>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</si>
  <si>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</si>
  <si>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</si>
  <si>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</si>
  <si>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</si>
  <si>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</si>
  <si>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</si>
  <si>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</si>
  <si>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</si>
  <si>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</si>
  <si>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</si>
  <si>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</si>
  <si>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Family (Excluding Juvenile) - Pro Se Services</t>
  </si>
  <si>
    <t>Circuit Court - Family (Excluding Juvenile) - Other Costs</t>
  </si>
  <si>
    <t>2005 Countywide Population:</t>
  </si>
  <si>
    <t>Local Fiscal Year Ended September 30, 2015</t>
  </si>
  <si>
    <t>Clerk of Court Excess Fee Functions</t>
  </si>
  <si>
    <t>Circuit Court - Family - Alternative Dispute Resolutions</t>
  </si>
  <si>
    <t>2015 Countywide Population:</t>
  </si>
  <si>
    <t>Local Fiscal Year Ended September 30, 2016</t>
  </si>
  <si>
    <t>2016 Countywide Population:</t>
  </si>
  <si>
    <t>Local Fiscal Year Ended September 30, 2017</t>
  </si>
  <si>
    <t>Special Items (Loss)</t>
  </si>
  <si>
    <t>2017 Countywide Population:</t>
  </si>
  <si>
    <t>Local Fiscal Year Ended September 30, 2018</t>
  </si>
  <si>
    <t>2018 Countywide Population:</t>
  </si>
  <si>
    <t>Local Fiscal Year Ended September 30, 2019</t>
  </si>
  <si>
    <t>Other Non-Operating Disbursements</t>
  </si>
  <si>
    <t>Non-Operating Interest Expense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</si>
  <si>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</si>
  <si>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</si>
  <si>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</si>
  <si>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</si>
  <si>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</si>
  <si>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</si>
  <si>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</si>
  <si>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</si>
  <si>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</si>
  <si>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Proprietary - Other Non-Operating Disbursements</t>
  </si>
  <si>
    <t>Proprietary - Non-Operating Interest Expense</t>
  </si>
  <si>
    <t>Local Fiscal Year Ended September 30, 2022</t>
  </si>
  <si>
    <t>Lease Acquisitions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</si>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</sst>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179</v>
      </c>
      <c r="N4" s="34" t="s">
        <v>5</v>
      </c>
      <c r="O4" s="34" t="s">
        <v>180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54603811</v>
      </c>
      <c r="E5" s="26">
        <f>SUM(E6:E12)</f>
        <v>1679456</v>
      </c>
      <c r="F5" s="26">
        <f>SUM(F6:F12)</f>
        <v>3810257</v>
      </c>
      <c r="G5" s="26">
        <f>SUM(G6:G12)</f>
        <v>12511069</v>
      </c>
      <c r="H5" s="26">
        <f>SUM(H6:H12)</f>
        <v>0</v>
      </c>
      <c r="I5" s="26">
        <f>SUM(I6:I12)</f>
        <v>0</v>
      </c>
      <c r="J5" s="26">
        <f>SUM(J6:J12)</f>
        <v>4128330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76732923</v>
      </c>
      <c r="P5" s="32">
        <f>(O5/P$76)</f>
        <v>256.52031892488213</v>
      </c>
      <c r="Q5" s="6"/>
    </row>
    <row r="6" spans="1:134">
      <c r="A6" s="12"/>
      <c r="B6" s="44">
        <v>511</v>
      </c>
      <c r="C6" s="20" t="s">
        <v>20</v>
      </c>
      <c r="D6" s="46">
        <v>1786642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1786642</v>
      </c>
      <c r="P6" s="47">
        <f>(O6/P$76)</f>
        <v>5.9727944372012169</v>
      </c>
      <c r="Q6" s="9"/>
    </row>
    <row r="7" spans="1:134">
      <c r="A7" s="12"/>
      <c r="B7" s="44">
        <v>512</v>
      </c>
      <c r="C7" s="20" t="s">
        <v>21</v>
      </c>
      <c r="D7" s="46">
        <v>1445080</v>
      </c>
      <c r="E7" s="46">
        <v>656477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2101557</v>
      </c>
      <c r="P7" s="47">
        <f>(O7/P$76)</f>
        <v>7.0255641359943839</v>
      </c>
      <c r="Q7" s="9"/>
    </row>
    <row r="8" spans="1:134">
      <c r="A8" s="12"/>
      <c r="B8" s="44">
        <v>513</v>
      </c>
      <c r="C8" s="20" t="s">
        <v>22</v>
      </c>
      <c r="D8" s="46">
        <v>39082279</v>
      </c>
      <c r="E8" s="46">
        <v>328807</v>
      </c>
      <c r="F8" s="46">
        <v>0</v>
      </c>
      <c r="G8" s="46">
        <v>0</v>
      </c>
      <c r="H8" s="46">
        <v>0</v>
      </c>
      <c r="I8" s="46">
        <v>0</v>
      </c>
      <c r="J8" s="46">
        <v>232150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39643236</v>
      </c>
      <c r="P8" s="47">
        <f>(O8/P$76)</f>
        <v>132.52845251228564</v>
      </c>
      <c r="Q8" s="9"/>
    </row>
    <row r="9" spans="1:134">
      <c r="A9" s="12"/>
      <c r="B9" s="44">
        <v>514</v>
      </c>
      <c r="C9" s="20" t="s">
        <v>23</v>
      </c>
      <c r="D9" s="46">
        <v>1767591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1767591</v>
      </c>
      <c r="P9" s="47">
        <f>(O9/P$76)</f>
        <v>5.9091064085848961</v>
      </c>
      <c r="Q9" s="9"/>
    </row>
    <row r="10" spans="1:134">
      <c r="A10" s="12"/>
      <c r="B10" s="44">
        <v>515</v>
      </c>
      <c r="C10" s="20" t="s">
        <v>24</v>
      </c>
      <c r="D10" s="46">
        <v>1739483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1739483</v>
      </c>
      <c r="P10" s="47">
        <f>(O10/P$76)</f>
        <v>5.8151405743322302</v>
      </c>
      <c r="Q10" s="9"/>
    </row>
    <row r="11" spans="1:134">
      <c r="A11" s="12"/>
      <c r="B11" s="44">
        <v>516</v>
      </c>
      <c r="C11" s="20" t="s">
        <v>25</v>
      </c>
      <c r="D11" s="46">
        <v>853305</v>
      </c>
      <c r="E11" s="46">
        <v>199054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1052359</v>
      </c>
      <c r="P11" s="47">
        <f>(O11/P$76)</f>
        <v>3.5180657239327382</v>
      </c>
      <c r="Q11" s="9"/>
    </row>
    <row r="12" spans="1:134">
      <c r="A12" s="12"/>
      <c r="B12" s="44">
        <v>519</v>
      </c>
      <c r="C12" s="20" t="s">
        <v>26</v>
      </c>
      <c r="D12" s="46">
        <v>7929431</v>
      </c>
      <c r="E12" s="46">
        <v>495118</v>
      </c>
      <c r="F12" s="46">
        <v>3810257</v>
      </c>
      <c r="G12" s="46">
        <v>12511069</v>
      </c>
      <c r="H12" s="46">
        <v>0</v>
      </c>
      <c r="I12" s="46">
        <v>0</v>
      </c>
      <c r="J12" s="46">
        <v>3896180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28642055</v>
      </c>
      <c r="P12" s="47">
        <f>(O12/P$76)</f>
        <v>95.751195132551061</v>
      </c>
      <c r="Q12" s="9"/>
    </row>
    <row r="13" spans="1:134" ht="15.75">
      <c r="A13" s="28" t="s">
        <v>27</v>
      </c>
      <c r="B13" s="29"/>
      <c r="C13" s="30"/>
      <c r="D13" s="31">
        <f>SUM(D14:D21)</f>
        <v>93424636</v>
      </c>
      <c r="E13" s="31">
        <f>SUM(E14:E21)</f>
        <v>55536934</v>
      </c>
      <c r="F13" s="31">
        <f>SUM(F14:F21)</f>
        <v>0</v>
      </c>
      <c r="G13" s="31">
        <f>SUM(G14:G21)</f>
        <v>2159711</v>
      </c>
      <c r="H13" s="31">
        <f>SUM(H14:H21)</f>
        <v>0</v>
      </c>
      <c r="I13" s="31">
        <f>SUM(I14:I21)</f>
        <v>0</v>
      </c>
      <c r="J13" s="31">
        <f>SUM(J14:J21)</f>
        <v>180447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151301728</v>
      </c>
      <c r="P13" s="43">
        <f>(O13/P$76)</f>
        <v>505.80593053187579</v>
      </c>
      <c r="Q13" s="10"/>
    </row>
    <row r="14" spans="1:134">
      <c r="A14" s="12"/>
      <c r="B14" s="44">
        <v>521</v>
      </c>
      <c r="C14" s="20" t="s">
        <v>28</v>
      </c>
      <c r="D14" s="46">
        <v>51191673</v>
      </c>
      <c r="E14" s="46">
        <v>1157503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52349176</v>
      </c>
      <c r="P14" s="47">
        <f>(O14/P$76)</f>
        <v>175.00476715809179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10460683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10460683</v>
      </c>
      <c r="P15" s="47">
        <f>(O15/P$76)</f>
        <v>34.970357369705482</v>
      </c>
      <c r="Q15" s="9"/>
    </row>
    <row r="16" spans="1:134">
      <c r="A16" s="12"/>
      <c r="B16" s="44">
        <v>523</v>
      </c>
      <c r="C16" s="20" t="s">
        <v>30</v>
      </c>
      <c r="D16" s="46">
        <v>39560983</v>
      </c>
      <c r="E16" s="46">
        <v>5221050</v>
      </c>
      <c r="F16" s="46">
        <v>0</v>
      </c>
      <c r="G16" s="46">
        <v>1850132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46632165</v>
      </c>
      <c r="P16" s="47">
        <f>(O16/P$76)</f>
        <v>155.89263865209105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2422595</v>
      </c>
      <c r="F17" s="46">
        <v>0</v>
      </c>
      <c r="G17" s="46">
        <v>0</v>
      </c>
      <c r="H17" s="46">
        <v>0</v>
      </c>
      <c r="I17" s="46">
        <v>0</v>
      </c>
      <c r="J17" s="46">
        <v>180447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2603042</v>
      </c>
      <c r="P17" s="47">
        <f>(O17/P$76)</f>
        <v>8.7020425901781842</v>
      </c>
      <c r="Q17" s="9"/>
    </row>
    <row r="18" spans="1:17">
      <c r="A18" s="12"/>
      <c r="B18" s="44">
        <v>525</v>
      </c>
      <c r="C18" s="20" t="s">
        <v>32</v>
      </c>
      <c r="D18" s="46">
        <v>0</v>
      </c>
      <c r="E18" s="46">
        <v>8335399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8335399</v>
      </c>
      <c r="P18" s="47">
        <f>(O18/P$76)</f>
        <v>27.865473205629659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24690406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24690406</v>
      </c>
      <c r="P19" s="47">
        <f>(O19/P$76)</f>
        <v>82.540721425467183</v>
      </c>
      <c r="Q19" s="9"/>
    </row>
    <row r="20" spans="1:17">
      <c r="A20" s="12"/>
      <c r="B20" s="44">
        <v>527</v>
      </c>
      <c r="C20" s="20" t="s">
        <v>88</v>
      </c>
      <c r="D20" s="46">
        <v>822065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822065</v>
      </c>
      <c r="P20" s="47">
        <f>(O20/P$76)</f>
        <v>2.7481864072476849</v>
      </c>
      <c r="Q20" s="9"/>
    </row>
    <row r="21" spans="1:17">
      <c r="A21" s="12"/>
      <c r="B21" s="44">
        <v>529</v>
      </c>
      <c r="C21" s="20" t="s">
        <v>34</v>
      </c>
      <c r="D21" s="46">
        <v>1849915</v>
      </c>
      <c r="E21" s="46">
        <v>3249298</v>
      </c>
      <c r="F21" s="46">
        <v>0</v>
      </c>
      <c r="G21" s="46">
        <v>309579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5408792</v>
      </c>
      <c r="P21" s="47">
        <f>(O21/P$76)</f>
        <v>18.081743723464715</v>
      </c>
      <c r="Q21" s="9"/>
    </row>
    <row r="22" spans="1:17" ht="15.75">
      <c r="A22" s="28" t="s">
        <v>35</v>
      </c>
      <c r="B22" s="29"/>
      <c r="C22" s="30"/>
      <c r="D22" s="31">
        <f>SUM(D23:D27)</f>
        <v>2311101</v>
      </c>
      <c r="E22" s="31">
        <f>SUM(E23:E27)</f>
        <v>8757512</v>
      </c>
      <c r="F22" s="31">
        <f>SUM(F23:F27)</f>
        <v>0</v>
      </c>
      <c r="G22" s="31">
        <f>SUM(G23:G27)</f>
        <v>2628675</v>
      </c>
      <c r="H22" s="31">
        <f>SUM(H23:H27)</f>
        <v>0</v>
      </c>
      <c r="I22" s="31">
        <f>SUM(I23:I27)</f>
        <v>15905923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29603211</v>
      </c>
      <c r="P22" s="43">
        <f>(O22/P$76)</f>
        <v>98.964366663323645</v>
      </c>
      <c r="Q22" s="10"/>
    </row>
    <row r="23" spans="1:17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15905923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4" si="2">SUM(D23:N23)</f>
        <v>15905923</v>
      </c>
      <c r="P23" s="47">
        <f>(O23/P$76)</f>
        <v>53.173947781900843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1204415</v>
      </c>
      <c r="F24" s="46">
        <v>0</v>
      </c>
      <c r="G24" s="46">
        <v>428062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1632477</v>
      </c>
      <c r="P24" s="47">
        <f>(O24/P$76)</f>
        <v>5.4574165078728312</v>
      </c>
      <c r="Q24" s="9"/>
    </row>
    <row r="25" spans="1:17">
      <c r="A25" s="12"/>
      <c r="B25" s="44">
        <v>537</v>
      </c>
      <c r="C25" s="20" t="s">
        <v>38</v>
      </c>
      <c r="D25" s="46">
        <v>304439</v>
      </c>
      <c r="E25" s="46">
        <v>3683865</v>
      </c>
      <c r="F25" s="46">
        <v>0</v>
      </c>
      <c r="G25" s="46">
        <v>381945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4370249</v>
      </c>
      <c r="P25" s="47">
        <f>(O25/P$76)</f>
        <v>14.609865275966971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3869232</v>
      </c>
      <c r="F26" s="46">
        <v>0</v>
      </c>
      <c r="G26" s="46">
        <v>1219924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5089156</v>
      </c>
      <c r="P26" s="47">
        <f>(O26/P$76)</f>
        <v>17.013191588941265</v>
      </c>
      <c r="Q26" s="9"/>
    </row>
    <row r="27" spans="1:17">
      <c r="A27" s="12"/>
      <c r="B27" s="44">
        <v>539</v>
      </c>
      <c r="C27" s="20" t="s">
        <v>40</v>
      </c>
      <c r="D27" s="46">
        <v>2006662</v>
      </c>
      <c r="E27" s="46">
        <v>0</v>
      </c>
      <c r="F27" s="46">
        <v>0</v>
      </c>
      <c r="G27" s="46">
        <v>598744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2605406</v>
      </c>
      <c r="P27" s="47">
        <f>(O27/P$76)</f>
        <v>8.7099455086417272</v>
      </c>
      <c r="Q27" s="9"/>
    </row>
    <row r="28" spans="1:17" ht="15.75">
      <c r="A28" s="28" t="s">
        <v>41</v>
      </c>
      <c r="B28" s="29"/>
      <c r="C28" s="30"/>
      <c r="D28" s="31">
        <f>SUM(D29:D29)</f>
        <v>0</v>
      </c>
      <c r="E28" s="31">
        <f>SUM(E29:E29)</f>
        <v>18127107</v>
      </c>
      <c r="F28" s="31">
        <f>SUM(F29:F29)</f>
        <v>0</v>
      </c>
      <c r="G28" s="31">
        <f>SUM(G29:G29)</f>
        <v>4600930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22728037</v>
      </c>
      <c r="P28" s="43">
        <f>(O28/P$76)</f>
        <v>75.980466686724839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18127107</v>
      </c>
      <c r="F29" s="46">
        <v>0</v>
      </c>
      <c r="G29" s="46">
        <v>4600930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22728037</v>
      </c>
      <c r="P29" s="47">
        <f>(O29/P$76)</f>
        <v>75.980466686724839</v>
      </c>
      <c r="Q29" s="9"/>
    </row>
    <row r="30" spans="1:17" ht="15.75">
      <c r="A30" s="28" t="s">
        <v>43</v>
      </c>
      <c r="B30" s="29"/>
      <c r="C30" s="30"/>
      <c r="D30" s="31">
        <f>SUM(D31:D35)</f>
        <v>3806138</v>
      </c>
      <c r="E30" s="31">
        <f t="shared" ref="E30:N30" si="3">SUM(E31:E35)</f>
        <v>11842250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>SUM(L31:L35)</f>
        <v>0</v>
      </c>
      <c r="M30" s="31">
        <f t="shared" si="3"/>
        <v>0</v>
      </c>
      <c r="N30" s="31">
        <f t="shared" si="3"/>
        <v>208722</v>
      </c>
      <c r="O30" s="31">
        <f t="shared" si="2"/>
        <v>15857110</v>
      </c>
      <c r="P30" s="43">
        <f>(O30/P$76)</f>
        <v>53.010764550529871</v>
      </c>
      <c r="Q30" s="10"/>
    </row>
    <row r="31" spans="1:17">
      <c r="A31" s="13"/>
      <c r="B31" s="45">
        <v>551</v>
      </c>
      <c r="C31" s="21" t="s">
        <v>44</v>
      </c>
      <c r="D31" s="46">
        <v>30076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30076</v>
      </c>
      <c r="P31" s="47">
        <f>(O31/P$76)</f>
        <v>0.10054491358272323</v>
      </c>
      <c r="Q31" s="9"/>
    </row>
    <row r="32" spans="1:17">
      <c r="A32" s="13"/>
      <c r="B32" s="45">
        <v>552</v>
      </c>
      <c r="C32" s="21" t="s">
        <v>45</v>
      </c>
      <c r="D32" s="46">
        <v>0</v>
      </c>
      <c r="E32" s="46">
        <v>6424532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6424532</v>
      </c>
      <c r="P32" s="47">
        <f>(O32/P$76)</f>
        <v>21.477391100859158</v>
      </c>
      <c r="Q32" s="9"/>
    </row>
    <row r="33" spans="1:17">
      <c r="A33" s="13"/>
      <c r="B33" s="45">
        <v>553</v>
      </c>
      <c r="C33" s="21" t="s">
        <v>46</v>
      </c>
      <c r="D33" s="46">
        <v>274653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274653</v>
      </c>
      <c r="P33" s="47">
        <f>(O33/P$76)</f>
        <v>0.91817270083241398</v>
      </c>
      <c r="Q33" s="9"/>
    </row>
    <row r="34" spans="1:17">
      <c r="A34" s="13"/>
      <c r="B34" s="45">
        <v>554</v>
      </c>
      <c r="C34" s="21" t="s">
        <v>47</v>
      </c>
      <c r="D34" s="46">
        <v>0</v>
      </c>
      <c r="E34" s="46">
        <v>2892537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208722</v>
      </c>
      <c r="O34" s="46">
        <f t="shared" si="2"/>
        <v>3101259</v>
      </c>
      <c r="P34" s="47">
        <f>(O34/P$76)</f>
        <v>10.3675960284826</v>
      </c>
      <c r="Q34" s="9"/>
    </row>
    <row r="35" spans="1:17">
      <c r="A35" s="13"/>
      <c r="B35" s="45">
        <v>559</v>
      </c>
      <c r="C35" s="21" t="s">
        <v>48</v>
      </c>
      <c r="D35" s="46">
        <v>3501409</v>
      </c>
      <c r="E35" s="46">
        <v>2525181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6026590</v>
      </c>
      <c r="P35" s="47">
        <f>(O35/P$76)</f>
        <v>20.147059806772976</v>
      </c>
      <c r="Q35" s="9"/>
    </row>
    <row r="36" spans="1:17" ht="15.75">
      <c r="A36" s="28" t="s">
        <v>49</v>
      </c>
      <c r="B36" s="29"/>
      <c r="C36" s="30"/>
      <c r="D36" s="31">
        <f>SUM(D37:D40)</f>
        <v>8636075</v>
      </c>
      <c r="E36" s="31">
        <f>SUM(E37:E40)</f>
        <v>12013257</v>
      </c>
      <c r="F36" s="31">
        <f>SUM(F37:F40)</f>
        <v>0</v>
      </c>
      <c r="G36" s="31">
        <f>SUM(G37:G40)</f>
        <v>0</v>
      </c>
      <c r="H36" s="31">
        <f>SUM(H37:H40)</f>
        <v>0</v>
      </c>
      <c r="I36" s="31">
        <f>SUM(I37:I40)</f>
        <v>0</v>
      </c>
      <c r="J36" s="31">
        <f>SUM(J37:J40)</f>
        <v>0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 t="shared" si="2"/>
        <v>20649332</v>
      </c>
      <c r="P36" s="43">
        <f>(O36/P$76)</f>
        <v>69.031297429211378</v>
      </c>
      <c r="Q36" s="10"/>
    </row>
    <row r="37" spans="1:17">
      <c r="A37" s="12"/>
      <c r="B37" s="44">
        <v>562</v>
      </c>
      <c r="C37" s="20" t="s">
        <v>50</v>
      </c>
      <c r="D37" s="46">
        <v>2216152</v>
      </c>
      <c r="E37" s="46">
        <v>2283548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4499700</v>
      </c>
      <c r="P37" s="47">
        <f>(O37/P$76)</f>
        <v>15.042623608464547</v>
      </c>
      <c r="Q37" s="9"/>
    </row>
    <row r="38" spans="1:17">
      <c r="A38" s="12"/>
      <c r="B38" s="44">
        <v>563</v>
      </c>
      <c r="C38" s="20" t="s">
        <v>90</v>
      </c>
      <c r="D38" s="46">
        <v>591722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591722</v>
      </c>
      <c r="P38" s="47">
        <f>(O38/P$76)</f>
        <v>1.9781432821850031</v>
      </c>
      <c r="Q38" s="9"/>
    </row>
    <row r="39" spans="1:17">
      <c r="A39" s="12"/>
      <c r="B39" s="44">
        <v>564</v>
      </c>
      <c r="C39" s="20" t="s">
        <v>51</v>
      </c>
      <c r="D39" s="46">
        <v>3231882</v>
      </c>
      <c r="E39" s="46">
        <v>9641320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12873202</v>
      </c>
      <c r="P39" s="47">
        <f>(O39/P$76)</f>
        <v>43.035476214354965</v>
      </c>
      <c r="Q39" s="9"/>
    </row>
    <row r="40" spans="1:17">
      <c r="A40" s="12"/>
      <c r="B40" s="44">
        <v>569</v>
      </c>
      <c r="C40" s="20" t="s">
        <v>52</v>
      </c>
      <c r="D40" s="46">
        <v>2596319</v>
      </c>
      <c r="E40" s="46">
        <v>88389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2684708</v>
      </c>
      <c r="P40" s="47">
        <f>(O40/P$76)</f>
        <v>8.9750543242068659</v>
      </c>
      <c r="Q40" s="9"/>
    </row>
    <row r="41" spans="1:17" ht="15.75">
      <c r="A41" s="28" t="s">
        <v>53</v>
      </c>
      <c r="B41" s="29"/>
      <c r="C41" s="30"/>
      <c r="D41" s="31">
        <f>SUM(D42:D44)</f>
        <v>5841970</v>
      </c>
      <c r="E41" s="31">
        <f>SUM(E42:E44)</f>
        <v>7444268</v>
      </c>
      <c r="F41" s="31">
        <f>SUM(F42:F44)</f>
        <v>0</v>
      </c>
      <c r="G41" s="31">
        <f>SUM(G42:G44)</f>
        <v>4360623</v>
      </c>
      <c r="H41" s="31">
        <f>SUM(H42:H44)</f>
        <v>0</v>
      </c>
      <c r="I41" s="31">
        <f>SUM(I42:I44)</f>
        <v>0</v>
      </c>
      <c r="J41" s="31">
        <f>SUM(J42:J44)</f>
        <v>0</v>
      </c>
      <c r="K41" s="31">
        <f>SUM(K42:K44)</f>
        <v>0</v>
      </c>
      <c r="L41" s="31">
        <f>SUM(L42:L44)</f>
        <v>0</v>
      </c>
      <c r="M41" s="31">
        <f>SUM(M42:M44)</f>
        <v>0</v>
      </c>
      <c r="N41" s="31">
        <f>SUM(N42:N44)</f>
        <v>0</v>
      </c>
      <c r="O41" s="31">
        <f>SUM(D41:N41)</f>
        <v>17646861</v>
      </c>
      <c r="P41" s="43">
        <f>(O41/P$76)</f>
        <v>58.993952462140207</v>
      </c>
      <c r="Q41" s="9"/>
    </row>
    <row r="42" spans="1:17">
      <c r="A42" s="12"/>
      <c r="B42" s="44">
        <v>571</v>
      </c>
      <c r="C42" s="20" t="s">
        <v>54</v>
      </c>
      <c r="D42" s="46">
        <v>5691970</v>
      </c>
      <c r="E42" s="46">
        <v>93756</v>
      </c>
      <c r="F42" s="46">
        <v>0</v>
      </c>
      <c r="G42" s="46">
        <v>339464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6125190</v>
      </c>
      <c r="P42" s="47">
        <f>(O42/P$76)</f>
        <v>20.476682378898808</v>
      </c>
      <c r="Q42" s="9"/>
    </row>
    <row r="43" spans="1:17">
      <c r="A43" s="12"/>
      <c r="B43" s="44">
        <v>572</v>
      </c>
      <c r="C43" s="20" t="s">
        <v>55</v>
      </c>
      <c r="D43" s="46">
        <v>0</v>
      </c>
      <c r="E43" s="46">
        <v>5820515</v>
      </c>
      <c r="F43" s="46">
        <v>0</v>
      </c>
      <c r="G43" s="46">
        <v>4021159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9841674</v>
      </c>
      <c r="P43" s="47">
        <f>(O43/P$76)</f>
        <v>32.900992879350113</v>
      </c>
      <c r="Q43" s="9"/>
    </row>
    <row r="44" spans="1:17">
      <c r="A44" s="12"/>
      <c r="B44" s="44">
        <v>573</v>
      </c>
      <c r="C44" s="20" t="s">
        <v>91</v>
      </c>
      <c r="D44" s="46">
        <v>150000</v>
      </c>
      <c r="E44" s="46">
        <v>1529997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1679997</v>
      </c>
      <c r="P44" s="47">
        <f>(O44/P$76)</f>
        <v>5.6162772038912845</v>
      </c>
      <c r="Q44" s="9"/>
    </row>
    <row r="45" spans="1:17" ht="15.75">
      <c r="A45" s="28" t="s">
        <v>83</v>
      </c>
      <c r="B45" s="29"/>
      <c r="C45" s="30"/>
      <c r="D45" s="31">
        <f>SUM(D46:D50)</f>
        <v>26515141</v>
      </c>
      <c r="E45" s="31">
        <f>SUM(E46:E50)</f>
        <v>107478740</v>
      </c>
      <c r="F45" s="31">
        <f>SUM(F46:F50)</f>
        <v>1274083</v>
      </c>
      <c r="G45" s="31">
        <f>SUM(G46:G50)</f>
        <v>2812576</v>
      </c>
      <c r="H45" s="31">
        <f>SUM(H46:H50)</f>
        <v>0</v>
      </c>
      <c r="I45" s="31">
        <f>SUM(I46:I50)</f>
        <v>128427</v>
      </c>
      <c r="J45" s="31">
        <f>SUM(J46:J50)</f>
        <v>5461420</v>
      </c>
      <c r="K45" s="31">
        <f>SUM(K46:K50)</f>
        <v>0</v>
      </c>
      <c r="L45" s="31">
        <f>SUM(L46:L50)</f>
        <v>0</v>
      </c>
      <c r="M45" s="31">
        <f>SUM(M46:M50)</f>
        <v>0</v>
      </c>
      <c r="N45" s="31">
        <f>SUM(N46:N50)</f>
        <v>0</v>
      </c>
      <c r="O45" s="31">
        <f>SUM(D45:N45)</f>
        <v>143670387</v>
      </c>
      <c r="P45" s="43">
        <f>(O45/P$76)</f>
        <v>480.29414301474276</v>
      </c>
      <c r="Q45" s="9"/>
    </row>
    <row r="46" spans="1:17">
      <c r="A46" s="12"/>
      <c r="B46" s="44">
        <v>581</v>
      </c>
      <c r="C46" s="20" t="s">
        <v>181</v>
      </c>
      <c r="D46" s="46">
        <v>26450676</v>
      </c>
      <c r="E46" s="46">
        <v>107478740</v>
      </c>
      <c r="F46" s="46">
        <v>0</v>
      </c>
      <c r="G46" s="46">
        <v>2812576</v>
      </c>
      <c r="H46" s="46">
        <v>0</v>
      </c>
      <c r="I46" s="46">
        <v>128427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136870419</v>
      </c>
      <c r="P46" s="47">
        <f>(O46/P$76)</f>
        <v>457.56165881055057</v>
      </c>
      <c r="Q46" s="9"/>
    </row>
    <row r="47" spans="1:17">
      <c r="A47" s="12"/>
      <c r="B47" s="44">
        <v>584</v>
      </c>
      <c r="C47" s="20" t="s">
        <v>185</v>
      </c>
      <c r="D47" s="46">
        <v>0</v>
      </c>
      <c r="E47" s="46">
        <v>0</v>
      </c>
      <c r="F47" s="46">
        <v>1274083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6" si="4">SUM(D47:N47)</f>
        <v>1274083</v>
      </c>
      <c r="P47" s="47">
        <f>(O47/P$76)</f>
        <v>4.2592952896733864</v>
      </c>
      <c r="Q47" s="9"/>
    </row>
    <row r="48" spans="1:17">
      <c r="A48" s="12"/>
      <c r="B48" s="44">
        <v>590</v>
      </c>
      <c r="C48" s="20" t="s">
        <v>182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1256752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1256752</v>
      </c>
      <c r="P48" s="47">
        <f>(O48/P$76)</f>
        <v>4.2013572694146362</v>
      </c>
      <c r="Q48" s="9"/>
    </row>
    <row r="49" spans="1:17">
      <c r="A49" s="12"/>
      <c r="B49" s="44">
        <v>591</v>
      </c>
      <c r="C49" s="20" t="s">
        <v>183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4204668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4204668</v>
      </c>
      <c r="P49" s="47">
        <f>(O49/P$76)</f>
        <v>14.05632333767927</v>
      </c>
      <c r="Q49" s="9"/>
    </row>
    <row r="50" spans="1:17">
      <c r="A50" s="12"/>
      <c r="B50" s="44">
        <v>593</v>
      </c>
      <c r="C50" s="20" t="s">
        <v>166</v>
      </c>
      <c r="D50" s="46">
        <v>64465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64465</v>
      </c>
      <c r="P50" s="47">
        <f>(O50/P$76)</f>
        <v>0.21550830742486543</v>
      </c>
      <c r="Q50" s="9"/>
    </row>
    <row r="51" spans="1:17" ht="15.75">
      <c r="A51" s="28" t="s">
        <v>59</v>
      </c>
      <c r="B51" s="29"/>
      <c r="C51" s="30"/>
      <c r="D51" s="31">
        <f>SUM(D52:D73)</f>
        <v>8229642</v>
      </c>
      <c r="E51" s="31">
        <f>SUM(E52:E73)</f>
        <v>7386652</v>
      </c>
      <c r="F51" s="31">
        <f>SUM(F52:F73)</f>
        <v>0</v>
      </c>
      <c r="G51" s="31">
        <f>SUM(G52:G73)</f>
        <v>1442164</v>
      </c>
      <c r="H51" s="31">
        <f>SUM(H52:H73)</f>
        <v>0</v>
      </c>
      <c r="I51" s="31">
        <f>SUM(I52:I73)</f>
        <v>0</v>
      </c>
      <c r="J51" s="31">
        <f>SUM(J52:J73)</f>
        <v>0</v>
      </c>
      <c r="K51" s="31">
        <f>SUM(K52:K73)</f>
        <v>0</v>
      </c>
      <c r="L51" s="31">
        <f>SUM(L52:L73)</f>
        <v>0</v>
      </c>
      <c r="M51" s="31">
        <f>SUM(M52:M73)</f>
        <v>0</v>
      </c>
      <c r="N51" s="31">
        <f>SUM(N52:N73)</f>
        <v>0</v>
      </c>
      <c r="O51" s="31">
        <f>SUM(D51:N51)</f>
        <v>17058458</v>
      </c>
      <c r="P51" s="43">
        <f>(O51/P$76)</f>
        <v>57.026904690268445</v>
      </c>
      <c r="Q51" s="9"/>
    </row>
    <row r="52" spans="1:17">
      <c r="A52" s="12"/>
      <c r="B52" s="44">
        <v>601</v>
      </c>
      <c r="C52" s="20" t="s">
        <v>60</v>
      </c>
      <c r="D52" s="46">
        <v>291691</v>
      </c>
      <c r="E52" s="46">
        <v>6343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298034</v>
      </c>
      <c r="P52" s="47">
        <f>(O52/P$76)</f>
        <v>0.99633604118610641</v>
      </c>
      <c r="Q52" s="9"/>
    </row>
    <row r="53" spans="1:17">
      <c r="A53" s="12"/>
      <c r="B53" s="44">
        <v>602</v>
      </c>
      <c r="C53" s="20" t="s">
        <v>61</v>
      </c>
      <c r="D53" s="46">
        <v>0</v>
      </c>
      <c r="E53" s="46">
        <v>119686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119686</v>
      </c>
      <c r="P53" s="47">
        <f>(O53/P$76)</f>
        <v>0.40011366295590545</v>
      </c>
      <c r="Q53" s="9"/>
    </row>
    <row r="54" spans="1:17">
      <c r="A54" s="12"/>
      <c r="B54" s="44">
        <v>603</v>
      </c>
      <c r="C54" s="20" t="s">
        <v>62</v>
      </c>
      <c r="D54" s="46">
        <v>0</v>
      </c>
      <c r="E54" s="46">
        <v>140516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140516</v>
      </c>
      <c r="P54" s="47">
        <f>(O54/P$76)</f>
        <v>0.46974893858857353</v>
      </c>
      <c r="Q54" s="9"/>
    </row>
    <row r="55" spans="1:17">
      <c r="A55" s="12"/>
      <c r="B55" s="44">
        <v>604</v>
      </c>
      <c r="C55" s="20" t="s">
        <v>63</v>
      </c>
      <c r="D55" s="46">
        <v>55612</v>
      </c>
      <c r="E55" s="46">
        <v>337616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393228</v>
      </c>
      <c r="P55" s="47">
        <f>(O55/P$76)</f>
        <v>1.3145722595527027</v>
      </c>
      <c r="Q55" s="9"/>
    </row>
    <row r="56" spans="1:17">
      <c r="A56" s="12"/>
      <c r="B56" s="44">
        <v>608</v>
      </c>
      <c r="C56" s="20" t="s">
        <v>65</v>
      </c>
      <c r="D56" s="46">
        <v>0</v>
      </c>
      <c r="E56" s="46">
        <v>269226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269226</v>
      </c>
      <c r="P56" s="47">
        <f>(O56/P$76)</f>
        <v>0.90003008725303379</v>
      </c>
      <c r="Q56" s="9"/>
    </row>
    <row r="57" spans="1:17">
      <c r="A57" s="12"/>
      <c r="B57" s="44">
        <v>614</v>
      </c>
      <c r="C57" s="20" t="s">
        <v>66</v>
      </c>
      <c r="D57" s="46">
        <v>0</v>
      </c>
      <c r="E57" s="46">
        <v>709565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7" si="5">SUM(D57:N57)</f>
        <v>709565</v>
      </c>
      <c r="P57" s="47">
        <f>(O57/P$76)</f>
        <v>2.3720957443252098</v>
      </c>
      <c r="Q57" s="9"/>
    </row>
    <row r="58" spans="1:17">
      <c r="A58" s="12"/>
      <c r="B58" s="44">
        <v>634</v>
      </c>
      <c r="C58" s="20" t="s">
        <v>68</v>
      </c>
      <c r="D58" s="46">
        <v>0</v>
      </c>
      <c r="E58" s="46">
        <v>533093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533093</v>
      </c>
      <c r="P58" s="47">
        <f>(O58/P$76)</f>
        <v>1.7821448868384984</v>
      </c>
      <c r="Q58" s="9"/>
    </row>
    <row r="59" spans="1:17">
      <c r="A59" s="12"/>
      <c r="B59" s="44">
        <v>654</v>
      </c>
      <c r="C59" s="20" t="s">
        <v>109</v>
      </c>
      <c r="D59" s="46">
        <v>29</v>
      </c>
      <c r="E59" s="46">
        <v>360297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360326</v>
      </c>
      <c r="P59" s="47">
        <f>(O59/P$76)</f>
        <v>1.2045799485173669</v>
      </c>
      <c r="Q59" s="9"/>
    </row>
    <row r="60" spans="1:17">
      <c r="A60" s="12"/>
      <c r="B60" s="44">
        <v>662</v>
      </c>
      <c r="C60" s="20" t="s">
        <v>110</v>
      </c>
      <c r="D60" s="46">
        <v>0</v>
      </c>
      <c r="E60" s="46">
        <v>174898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174898</v>
      </c>
      <c r="P60" s="47">
        <f>(O60/P$76)</f>
        <v>0.58468893123391164</v>
      </c>
      <c r="Q60" s="9"/>
    </row>
    <row r="61" spans="1:17">
      <c r="A61" s="12"/>
      <c r="B61" s="44">
        <v>674</v>
      </c>
      <c r="C61" s="20" t="s">
        <v>72</v>
      </c>
      <c r="D61" s="46">
        <v>0</v>
      </c>
      <c r="E61" s="46">
        <v>250002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250002</v>
      </c>
      <c r="P61" s="47">
        <f>(O61/P$76)</f>
        <v>0.83576371477284128</v>
      </c>
      <c r="Q61" s="9"/>
    </row>
    <row r="62" spans="1:17">
      <c r="A62" s="12"/>
      <c r="B62" s="44">
        <v>685</v>
      </c>
      <c r="C62" s="20" t="s">
        <v>99</v>
      </c>
      <c r="D62" s="46">
        <v>14016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14016</v>
      </c>
      <c r="P62" s="47">
        <f>(O62/P$76)</f>
        <v>4.6855882057968111E-2</v>
      </c>
      <c r="Q62" s="9"/>
    </row>
    <row r="63" spans="1:17">
      <c r="A63" s="12"/>
      <c r="B63" s="44">
        <v>689</v>
      </c>
      <c r="C63" s="20" t="s">
        <v>111</v>
      </c>
      <c r="D63" s="46">
        <v>0</v>
      </c>
      <c r="E63" s="46">
        <v>1584509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1584509</v>
      </c>
      <c r="P63" s="47">
        <f>(O63/P$76)</f>
        <v>5.2970581352589177</v>
      </c>
      <c r="Q63" s="9"/>
    </row>
    <row r="64" spans="1:17">
      <c r="A64" s="12"/>
      <c r="B64" s="44">
        <v>694</v>
      </c>
      <c r="C64" s="20" t="s">
        <v>74</v>
      </c>
      <c r="D64" s="46">
        <v>0</v>
      </c>
      <c r="E64" s="46">
        <v>161766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161766</v>
      </c>
      <c r="P64" s="47">
        <f>(O64/P$76)</f>
        <v>0.54078828602948548</v>
      </c>
      <c r="Q64" s="9"/>
    </row>
    <row r="65" spans="1:120">
      <c r="A65" s="12"/>
      <c r="B65" s="44">
        <v>711</v>
      </c>
      <c r="C65" s="20" t="s">
        <v>75</v>
      </c>
      <c r="D65" s="46">
        <v>4947806</v>
      </c>
      <c r="E65" s="46">
        <v>34955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4982761</v>
      </c>
      <c r="P65" s="47">
        <f>(O65/P$76)</f>
        <v>16.657510112660049</v>
      </c>
      <c r="Q65" s="9"/>
    </row>
    <row r="66" spans="1:120">
      <c r="A66" s="12"/>
      <c r="B66" s="44">
        <v>712</v>
      </c>
      <c r="C66" s="20" t="s">
        <v>76</v>
      </c>
      <c r="D66" s="46">
        <v>865939</v>
      </c>
      <c r="E66" s="46">
        <v>141195</v>
      </c>
      <c r="F66" s="46">
        <v>0</v>
      </c>
      <c r="G66" s="46">
        <v>1009469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2016603</v>
      </c>
      <c r="P66" s="47">
        <f>(O66/P$76)</f>
        <v>6.7415605255240196</v>
      </c>
      <c r="Q66" s="9"/>
    </row>
    <row r="67" spans="1:120">
      <c r="A67" s="12"/>
      <c r="B67" s="44">
        <v>713</v>
      </c>
      <c r="C67" s="20" t="s">
        <v>77</v>
      </c>
      <c r="D67" s="46">
        <v>2030668</v>
      </c>
      <c r="E67" s="46">
        <v>38455</v>
      </c>
      <c r="F67" s="46">
        <v>0</v>
      </c>
      <c r="G67" s="46">
        <v>432695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2501818</v>
      </c>
      <c r="P67" s="47">
        <f>(O67/P$76)</f>
        <v>8.3636479122789424</v>
      </c>
      <c r="Q67" s="9"/>
    </row>
    <row r="68" spans="1:120">
      <c r="A68" s="12"/>
      <c r="B68" s="44">
        <v>715</v>
      </c>
      <c r="C68" s="20" t="s">
        <v>79</v>
      </c>
      <c r="D68" s="46">
        <v>0</v>
      </c>
      <c r="E68" s="46">
        <v>301500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3" si="6">SUM(D68:N68)</f>
        <v>301500</v>
      </c>
      <c r="P68" s="47">
        <f>(O68/P$76)</f>
        <v>1.0079229766322335</v>
      </c>
      <c r="Q68" s="9"/>
    </row>
    <row r="69" spans="1:120">
      <c r="A69" s="12"/>
      <c r="B69" s="44">
        <v>716</v>
      </c>
      <c r="C69" s="20" t="s">
        <v>80</v>
      </c>
      <c r="D69" s="46">
        <v>0</v>
      </c>
      <c r="E69" s="46">
        <v>590295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590295</v>
      </c>
      <c r="P69" s="47">
        <f>(O69/P$76)</f>
        <v>1.9733727810650887</v>
      </c>
      <c r="Q69" s="9"/>
    </row>
    <row r="70" spans="1:120">
      <c r="A70" s="12"/>
      <c r="B70" s="44">
        <v>719</v>
      </c>
      <c r="C70" s="20" t="s">
        <v>81</v>
      </c>
      <c r="D70" s="46">
        <v>23881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23881</v>
      </c>
      <c r="P70" s="47">
        <f>(O70/P$76)</f>
        <v>7.9834854411125603E-2</v>
      </c>
      <c r="Q70" s="9"/>
    </row>
    <row r="71" spans="1:120">
      <c r="A71" s="12"/>
      <c r="B71" s="44">
        <v>724</v>
      </c>
      <c r="C71" s="20" t="s">
        <v>82</v>
      </c>
      <c r="D71" s="46">
        <v>0</v>
      </c>
      <c r="E71" s="46">
        <v>551475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551475</v>
      </c>
      <c r="P71" s="47">
        <f>(O71/P$76)</f>
        <v>1.8435964296459733</v>
      </c>
      <c r="Q71" s="9"/>
    </row>
    <row r="72" spans="1:120">
      <c r="A72" s="12"/>
      <c r="B72" s="44">
        <v>744</v>
      </c>
      <c r="C72" s="20" t="s">
        <v>84</v>
      </c>
      <c r="D72" s="46">
        <v>0</v>
      </c>
      <c r="E72" s="46">
        <v>327209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327209</v>
      </c>
      <c r="P72" s="47">
        <f>(O72/P$76)</f>
        <v>1.0938688864373349</v>
      </c>
      <c r="Q72" s="9"/>
    </row>
    <row r="73" spans="1:120" ht="15.75" thickBot="1">
      <c r="A73" s="12"/>
      <c r="B73" s="44">
        <v>764</v>
      </c>
      <c r="C73" s="20" t="s">
        <v>85</v>
      </c>
      <c r="D73" s="46">
        <v>0</v>
      </c>
      <c r="E73" s="46">
        <v>754051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754051</v>
      </c>
      <c r="P73" s="47">
        <f>(O73/P$76)</f>
        <v>2.5208136930431584</v>
      </c>
      <c r="Q73" s="9"/>
    </row>
    <row r="74" spans="1:120" ht="16.5" thickBot="1">
      <c r="A74" s="14" t="s">
        <v>10</v>
      </c>
      <c r="B74" s="23"/>
      <c r="C74" s="22"/>
      <c r="D74" s="15">
        <f>SUM(D5,D13,D22,D28,D30,D36,D41,D45,D51)</f>
        <v>203368514</v>
      </c>
      <c r="E74" s="15">
        <f>SUM(E5,E13,E22,E28,E30,E36,E41,E45,E51)</f>
        <v>230266176</v>
      </c>
      <c r="F74" s="15">
        <f>SUM(F5,F13,F22,F28,F30,F36,F41,F45,F51)</f>
        <v>5084340</v>
      </c>
      <c r="G74" s="15">
        <f>SUM(G5,G13,G22,G28,G30,G36,G41,G45,G51)</f>
        <v>30515748</v>
      </c>
      <c r="H74" s="15">
        <f>SUM(H5,H13,H22,H28,H30,H36,H41,H45,H51)</f>
        <v>0</v>
      </c>
      <c r="I74" s="15">
        <f>SUM(I5,I13,I22,I28,I30,I36,I41,I45,I51)</f>
        <v>16034350</v>
      </c>
      <c r="J74" s="15">
        <f>SUM(J5,J13,J22,J28,J30,J36,J41,J45,J51)</f>
        <v>9770197</v>
      </c>
      <c r="K74" s="15">
        <f>SUM(K5,K13,K22,K28,K30,K36,K41,K45,K51)</f>
        <v>0</v>
      </c>
      <c r="L74" s="15">
        <f>SUM(L5,L13,L22,L28,L30,L36,L41,L45,L51)</f>
        <v>0</v>
      </c>
      <c r="M74" s="15">
        <f>SUM(M5,M13,M22,M28,M30,M36,M41,M45,M51)</f>
        <v>0</v>
      </c>
      <c r="N74" s="15">
        <f>SUM(N5,N13,N22,N28,N30,N36,N41,N45,N51)</f>
        <v>208722</v>
      </c>
      <c r="O74" s="15">
        <f>SUM(D74:N74)</f>
        <v>495248047</v>
      </c>
      <c r="P74" s="37">
        <f>(O74/P$76)</f>
        <v>1655.6281449536991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186</v>
      </c>
      <c r="N76" s="48"/>
      <c r="O76" s="48"/>
      <c r="P76" s="41">
        <v>299130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30338773</v>
      </c>
      <c r="E5" s="26">
        <f t="shared" si="0"/>
        <v>3390148</v>
      </c>
      <c r="F5" s="26">
        <f t="shared" si="0"/>
        <v>27464173</v>
      </c>
      <c r="G5" s="26">
        <f t="shared" si="0"/>
        <v>2550493</v>
      </c>
      <c r="H5" s="26">
        <f t="shared" si="0"/>
        <v>0</v>
      </c>
      <c r="I5" s="26">
        <f t="shared" si="0"/>
        <v>0</v>
      </c>
      <c r="J5" s="26">
        <f t="shared" si="0"/>
        <v>6346318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70089905</v>
      </c>
      <c r="O5" s="32">
        <f t="shared" ref="O5:O36" si="1">(N5/O$76)</f>
        <v>251.78051706857966</v>
      </c>
      <c r="P5" s="6"/>
    </row>
    <row r="6" spans="1:133">
      <c r="A6" s="12"/>
      <c r="B6" s="44">
        <v>511</v>
      </c>
      <c r="C6" s="20" t="s">
        <v>20</v>
      </c>
      <c r="D6" s="46">
        <v>1308896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1308896</v>
      </c>
      <c r="O6" s="47">
        <f t="shared" si="1"/>
        <v>4.7018826986424882</v>
      </c>
      <c r="P6" s="9"/>
    </row>
    <row r="7" spans="1:133">
      <c r="A7" s="12"/>
      <c r="B7" s="44">
        <v>512</v>
      </c>
      <c r="C7" s="20" t="s">
        <v>21</v>
      </c>
      <c r="D7" s="46">
        <v>1578463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1578463</v>
      </c>
      <c r="O7" s="47">
        <f t="shared" si="1"/>
        <v>5.6702349691246043</v>
      </c>
      <c r="P7" s="9"/>
    </row>
    <row r="8" spans="1:133">
      <c r="A8" s="12"/>
      <c r="B8" s="44">
        <v>513</v>
      </c>
      <c r="C8" s="20" t="s">
        <v>22</v>
      </c>
      <c r="D8" s="46">
        <v>20090571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185533</v>
      </c>
      <c r="K8" s="46">
        <v>0</v>
      </c>
      <c r="L8" s="46">
        <v>0</v>
      </c>
      <c r="M8" s="46">
        <v>0</v>
      </c>
      <c r="N8" s="46">
        <f t="shared" si="2"/>
        <v>20276104</v>
      </c>
      <c r="O8" s="47">
        <f t="shared" si="1"/>
        <v>72.836850745571653</v>
      </c>
      <c r="P8" s="9"/>
    </row>
    <row r="9" spans="1:133">
      <c r="A9" s="12"/>
      <c r="B9" s="44">
        <v>514</v>
      </c>
      <c r="C9" s="20" t="s">
        <v>23</v>
      </c>
      <c r="D9" s="46">
        <v>1744442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1744442</v>
      </c>
      <c r="O9" s="47">
        <f t="shared" si="1"/>
        <v>6.2664731640904243</v>
      </c>
      <c r="P9" s="9"/>
    </row>
    <row r="10" spans="1:133">
      <c r="A10" s="12"/>
      <c r="B10" s="44">
        <v>515</v>
      </c>
      <c r="C10" s="20" t="s">
        <v>24</v>
      </c>
      <c r="D10" s="46">
        <v>1029214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1029214</v>
      </c>
      <c r="O10" s="47">
        <f t="shared" si="1"/>
        <v>3.6971948113529494</v>
      </c>
      <c r="P10" s="9"/>
    </row>
    <row r="11" spans="1:133">
      <c r="A11" s="12"/>
      <c r="B11" s="44">
        <v>516</v>
      </c>
      <c r="C11" s="20" t="s">
        <v>25</v>
      </c>
      <c r="D11" s="46">
        <v>165690</v>
      </c>
      <c r="E11" s="46">
        <v>184830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350520</v>
      </c>
      <c r="O11" s="47">
        <f t="shared" si="1"/>
        <v>1.2591557492177874</v>
      </c>
      <c r="P11" s="9"/>
    </row>
    <row r="12" spans="1:133">
      <c r="A12" s="12"/>
      <c r="B12" s="44">
        <v>519</v>
      </c>
      <c r="C12" s="20" t="s">
        <v>26</v>
      </c>
      <c r="D12" s="46">
        <v>4421497</v>
      </c>
      <c r="E12" s="46">
        <v>3205318</v>
      </c>
      <c r="F12" s="46">
        <v>27464173</v>
      </c>
      <c r="G12" s="46">
        <v>2550493</v>
      </c>
      <c r="H12" s="46">
        <v>0</v>
      </c>
      <c r="I12" s="46">
        <v>0</v>
      </c>
      <c r="J12" s="46">
        <v>6160785</v>
      </c>
      <c r="K12" s="46">
        <v>0</v>
      </c>
      <c r="L12" s="46">
        <v>0</v>
      </c>
      <c r="M12" s="46">
        <v>0</v>
      </c>
      <c r="N12" s="46">
        <f t="shared" si="2"/>
        <v>43802266</v>
      </c>
      <c r="O12" s="47">
        <f t="shared" si="1"/>
        <v>157.34872493057975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60077983</v>
      </c>
      <c r="E13" s="31">
        <f t="shared" si="3"/>
        <v>35273977</v>
      </c>
      <c r="F13" s="31">
        <f t="shared" si="3"/>
        <v>0</v>
      </c>
      <c r="G13" s="31">
        <f t="shared" si="3"/>
        <v>8665743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104017703</v>
      </c>
      <c r="O13" s="43">
        <f t="shared" si="1"/>
        <v>373.65767646033976</v>
      </c>
      <c r="P13" s="10"/>
    </row>
    <row r="14" spans="1:133">
      <c r="A14" s="12"/>
      <c r="B14" s="44">
        <v>521</v>
      </c>
      <c r="C14" s="20" t="s">
        <v>28</v>
      </c>
      <c r="D14" s="46">
        <v>29450298</v>
      </c>
      <c r="E14" s="46">
        <v>3701664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33151962</v>
      </c>
      <c r="O14" s="47">
        <f t="shared" si="1"/>
        <v>119.0901619027434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7009245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7009245</v>
      </c>
      <c r="O15" s="47">
        <f t="shared" si="1"/>
        <v>25.178965934685696</v>
      </c>
      <c r="P15" s="9"/>
    </row>
    <row r="16" spans="1:133">
      <c r="A16" s="12"/>
      <c r="B16" s="44">
        <v>523</v>
      </c>
      <c r="C16" s="20" t="s">
        <v>106</v>
      </c>
      <c r="D16" s="46">
        <v>29719959</v>
      </c>
      <c r="E16" s="46">
        <v>3597784</v>
      </c>
      <c r="F16" s="46">
        <v>0</v>
      </c>
      <c r="G16" s="46">
        <v>365158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33682901</v>
      </c>
      <c r="O16" s="47">
        <f t="shared" si="1"/>
        <v>120.99742794842965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1246119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1246119</v>
      </c>
      <c r="O17" s="47">
        <f t="shared" si="1"/>
        <v>4.4763719703854843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1926658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1926658</v>
      </c>
      <c r="O18" s="47">
        <f t="shared" si="1"/>
        <v>6.92103873524034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15626514</v>
      </c>
      <c r="F19" s="46">
        <v>0</v>
      </c>
      <c r="G19" s="46">
        <v>2402353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18028867</v>
      </c>
      <c r="O19" s="47">
        <f t="shared" si="1"/>
        <v>64.764211842213982</v>
      </c>
      <c r="P19" s="9"/>
    </row>
    <row r="20" spans="1:16">
      <c r="A20" s="12"/>
      <c r="B20" s="44">
        <v>527</v>
      </c>
      <c r="C20" s="20" t="s">
        <v>88</v>
      </c>
      <c r="D20" s="46">
        <v>479523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479523</v>
      </c>
      <c r="O20" s="47">
        <f t="shared" si="1"/>
        <v>1.7225668787292054</v>
      </c>
      <c r="P20" s="9"/>
    </row>
    <row r="21" spans="1:16">
      <c r="A21" s="12"/>
      <c r="B21" s="44">
        <v>529</v>
      </c>
      <c r="C21" s="20" t="s">
        <v>34</v>
      </c>
      <c r="D21" s="46">
        <v>428203</v>
      </c>
      <c r="E21" s="46">
        <v>2165993</v>
      </c>
      <c r="F21" s="46">
        <v>0</v>
      </c>
      <c r="G21" s="46">
        <v>5898232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8492428</v>
      </c>
      <c r="O21" s="47">
        <f t="shared" si="1"/>
        <v>30.506931247912004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2295896</v>
      </c>
      <c r="E22" s="31">
        <f t="shared" si="5"/>
        <v>9457500</v>
      </c>
      <c r="F22" s="31">
        <f t="shared" si="5"/>
        <v>0</v>
      </c>
      <c r="G22" s="31">
        <f t="shared" si="5"/>
        <v>2019499</v>
      </c>
      <c r="H22" s="31">
        <f t="shared" si="5"/>
        <v>0</v>
      </c>
      <c r="I22" s="31">
        <f t="shared" si="5"/>
        <v>10411915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24184810</v>
      </c>
      <c r="O22" s="43">
        <f t="shared" si="1"/>
        <v>86.877902987674986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10411915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10411915</v>
      </c>
      <c r="O23" s="47">
        <f t="shared" si="1"/>
        <v>37.402209952690058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223698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223698</v>
      </c>
      <c r="O24" s="47">
        <f t="shared" si="1"/>
        <v>0.80357931869371391</v>
      </c>
      <c r="P24" s="9"/>
    </row>
    <row r="25" spans="1:16">
      <c r="A25" s="12"/>
      <c r="B25" s="44">
        <v>537</v>
      </c>
      <c r="C25" s="20" t="s">
        <v>38</v>
      </c>
      <c r="D25" s="46">
        <v>481136</v>
      </c>
      <c r="E25" s="46">
        <v>3109910</v>
      </c>
      <c r="F25" s="46">
        <v>0</v>
      </c>
      <c r="G25" s="46">
        <v>70429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3661475</v>
      </c>
      <c r="O25" s="47">
        <f t="shared" si="1"/>
        <v>13.152936485413665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6123892</v>
      </c>
      <c r="F26" s="46">
        <v>0</v>
      </c>
      <c r="G26" s="46">
        <v>1743914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7867806</v>
      </c>
      <c r="O26" s="47">
        <f t="shared" si="1"/>
        <v>28.263132370849604</v>
      </c>
      <c r="P26" s="9"/>
    </row>
    <row r="27" spans="1:16">
      <c r="A27" s="12"/>
      <c r="B27" s="44">
        <v>539</v>
      </c>
      <c r="C27" s="20" t="s">
        <v>40</v>
      </c>
      <c r="D27" s="46">
        <v>1814760</v>
      </c>
      <c r="E27" s="46">
        <v>0</v>
      </c>
      <c r="F27" s="46">
        <v>0</v>
      </c>
      <c r="G27" s="46">
        <v>205156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2019916</v>
      </c>
      <c r="O27" s="47">
        <f t="shared" si="1"/>
        <v>7.2560448600279477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10251211</v>
      </c>
      <c r="F28" s="31">
        <f t="shared" si="7"/>
        <v>0</v>
      </c>
      <c r="G28" s="31">
        <f t="shared" si="7"/>
        <v>9375007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19626218</v>
      </c>
      <c r="O28" s="43">
        <f t="shared" si="1"/>
        <v>70.502297244384408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10251211</v>
      </c>
      <c r="F29" s="46">
        <v>0</v>
      </c>
      <c r="G29" s="46">
        <v>9375007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19626218</v>
      </c>
      <c r="O29" s="47">
        <f t="shared" si="1"/>
        <v>70.502297244384408</v>
      </c>
      <c r="P29" s="9"/>
    </row>
    <row r="30" spans="1:16" ht="15.75">
      <c r="A30" s="28" t="s">
        <v>43</v>
      </c>
      <c r="B30" s="29"/>
      <c r="C30" s="30"/>
      <c r="D30" s="31">
        <f>SUM(D31:D35)</f>
        <v>1857497</v>
      </c>
      <c r="E30" s="31">
        <f t="shared" ref="E30:M30" si="9">SUM(E31:E35)</f>
        <v>3630742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158920</v>
      </c>
      <c r="N30" s="31">
        <f t="shared" si="8"/>
        <v>5647159</v>
      </c>
      <c r="O30" s="43">
        <f t="shared" si="1"/>
        <v>20.286011416173032</v>
      </c>
      <c r="P30" s="10"/>
    </row>
    <row r="31" spans="1:16">
      <c r="A31" s="13"/>
      <c r="B31" s="45">
        <v>551</v>
      </c>
      <c r="C31" s="21" t="s">
        <v>44</v>
      </c>
      <c r="D31" s="46">
        <v>71606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71606</v>
      </c>
      <c r="O31" s="47">
        <f t="shared" si="1"/>
        <v>0.25722671054002305</v>
      </c>
      <c r="P31" s="9"/>
    </row>
    <row r="32" spans="1:16">
      <c r="A32" s="13"/>
      <c r="B32" s="45">
        <v>552</v>
      </c>
      <c r="C32" s="21" t="s">
        <v>45</v>
      </c>
      <c r="D32" s="46">
        <v>199500</v>
      </c>
      <c r="E32" s="46">
        <v>3429162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3628662</v>
      </c>
      <c r="O32" s="47">
        <f t="shared" si="1"/>
        <v>13.035063960025433</v>
      </c>
      <c r="P32" s="9"/>
    </row>
    <row r="33" spans="1:16">
      <c r="A33" s="13"/>
      <c r="B33" s="45">
        <v>553</v>
      </c>
      <c r="C33" s="21" t="s">
        <v>46</v>
      </c>
      <c r="D33" s="46">
        <v>252086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252086</v>
      </c>
      <c r="O33" s="47">
        <f t="shared" si="1"/>
        <v>0.90555613430707282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201580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158920</v>
      </c>
      <c r="N34" s="46">
        <f t="shared" si="8"/>
        <v>360500</v>
      </c>
      <c r="O34" s="47">
        <f t="shared" si="1"/>
        <v>1.2950064121676719</v>
      </c>
      <c r="P34" s="9"/>
    </row>
    <row r="35" spans="1:16">
      <c r="A35" s="13"/>
      <c r="B35" s="45">
        <v>559</v>
      </c>
      <c r="C35" s="21" t="s">
        <v>48</v>
      </c>
      <c r="D35" s="46">
        <v>1334305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1334305</v>
      </c>
      <c r="O35" s="47">
        <f t="shared" si="1"/>
        <v>4.7931581991328303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7096682</v>
      </c>
      <c r="E36" s="31">
        <f t="shared" si="10"/>
        <v>2372440</v>
      </c>
      <c r="F36" s="31">
        <f t="shared" si="10"/>
        <v>0</v>
      </c>
      <c r="G36" s="31">
        <f t="shared" si="10"/>
        <v>104630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9573752</v>
      </c>
      <c r="O36" s="43">
        <f t="shared" si="1"/>
        <v>34.391318248274821</v>
      </c>
      <c r="P36" s="10"/>
    </row>
    <row r="37" spans="1:16">
      <c r="A37" s="12"/>
      <c r="B37" s="44">
        <v>562</v>
      </c>
      <c r="C37" s="20" t="s">
        <v>50</v>
      </c>
      <c r="D37" s="46">
        <v>2551314</v>
      </c>
      <c r="E37" s="46">
        <v>2140211</v>
      </c>
      <c r="F37" s="46">
        <v>0</v>
      </c>
      <c r="G37" s="46">
        <v>104630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4796155</v>
      </c>
      <c r="O37" s="47">
        <f t="shared" ref="O37:O68" si="12">(N37/O$76)</f>
        <v>17.22899161927889</v>
      </c>
      <c r="P37" s="9"/>
    </row>
    <row r="38" spans="1:16">
      <c r="A38" s="12"/>
      <c r="B38" s="44">
        <v>563</v>
      </c>
      <c r="C38" s="20" t="s">
        <v>90</v>
      </c>
      <c r="D38" s="46">
        <v>638156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638156</v>
      </c>
      <c r="O38" s="47">
        <f t="shared" si="12"/>
        <v>2.2924163993433364</v>
      </c>
      <c r="P38" s="9"/>
    </row>
    <row r="39" spans="1:16">
      <c r="A39" s="12"/>
      <c r="B39" s="44">
        <v>564</v>
      </c>
      <c r="C39" s="20" t="s">
        <v>51</v>
      </c>
      <c r="D39" s="46">
        <v>2148956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2148956</v>
      </c>
      <c r="O39" s="47">
        <f t="shared" si="12"/>
        <v>7.7195889028188391</v>
      </c>
      <c r="P39" s="9"/>
    </row>
    <row r="40" spans="1:16">
      <c r="A40" s="12"/>
      <c r="B40" s="44">
        <v>569</v>
      </c>
      <c r="C40" s="20" t="s">
        <v>52</v>
      </c>
      <c r="D40" s="46">
        <v>1758256</v>
      </c>
      <c r="E40" s="46">
        <v>232229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1990485</v>
      </c>
      <c r="O40" s="47">
        <f t="shared" si="12"/>
        <v>7.1503213268337547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6384080</v>
      </c>
      <c r="E41" s="31">
        <f t="shared" si="13"/>
        <v>4502571</v>
      </c>
      <c r="F41" s="31">
        <f t="shared" si="13"/>
        <v>2718002</v>
      </c>
      <c r="G41" s="31">
        <f t="shared" si="13"/>
        <v>2853028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16457681</v>
      </c>
      <c r="O41" s="43">
        <f t="shared" si="12"/>
        <v>59.120117682136097</v>
      </c>
      <c r="P41" s="9"/>
    </row>
    <row r="42" spans="1:16">
      <c r="A42" s="12"/>
      <c r="B42" s="44">
        <v>571</v>
      </c>
      <c r="C42" s="20" t="s">
        <v>54</v>
      </c>
      <c r="D42" s="46">
        <v>6211080</v>
      </c>
      <c r="E42" s="46">
        <v>133154</v>
      </c>
      <c r="F42" s="46">
        <v>2718002</v>
      </c>
      <c r="G42" s="46">
        <v>1222566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10284802</v>
      </c>
      <c r="O42" s="47">
        <f t="shared" si="12"/>
        <v>36.945588177184177</v>
      </c>
      <c r="P42" s="9"/>
    </row>
    <row r="43" spans="1:16">
      <c r="A43" s="12"/>
      <c r="B43" s="44">
        <v>572</v>
      </c>
      <c r="C43" s="20" t="s">
        <v>55</v>
      </c>
      <c r="D43" s="46">
        <v>1500</v>
      </c>
      <c r="E43" s="46">
        <v>3864917</v>
      </c>
      <c r="F43" s="46">
        <v>0</v>
      </c>
      <c r="G43" s="46">
        <v>1630462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5496879</v>
      </c>
      <c r="O43" s="47">
        <f t="shared" si="12"/>
        <v>19.746167966462746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504500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654500</v>
      </c>
      <c r="O44" s="47">
        <f t="shared" si="12"/>
        <v>2.3511281463626665</v>
      </c>
      <c r="P44" s="9"/>
    </row>
    <row r="45" spans="1:16">
      <c r="A45" s="12"/>
      <c r="B45" s="44">
        <v>574</v>
      </c>
      <c r="C45" s="20" t="s">
        <v>92</v>
      </c>
      <c r="D45" s="46">
        <v>21500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21500</v>
      </c>
      <c r="O45" s="47">
        <f t="shared" si="12"/>
        <v>7.7233392126504707E-2</v>
      </c>
      <c r="P45" s="9"/>
    </row>
    <row r="46" spans="1:16" ht="15.75">
      <c r="A46" s="28" t="s">
        <v>83</v>
      </c>
      <c r="B46" s="29"/>
      <c r="C46" s="30"/>
      <c r="D46" s="31">
        <f t="shared" ref="D46:M46" si="14">SUM(D47:D48)</f>
        <v>19803640</v>
      </c>
      <c r="E46" s="31">
        <f t="shared" si="14"/>
        <v>75393169</v>
      </c>
      <c r="F46" s="31">
        <f t="shared" si="14"/>
        <v>0</v>
      </c>
      <c r="G46" s="31">
        <f t="shared" si="14"/>
        <v>650406</v>
      </c>
      <c r="H46" s="31">
        <f t="shared" si="14"/>
        <v>0</v>
      </c>
      <c r="I46" s="31">
        <f t="shared" si="14"/>
        <v>29373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95876588</v>
      </c>
      <c r="O46" s="43">
        <f t="shared" si="12"/>
        <v>344.41274961652721</v>
      </c>
      <c r="P46" s="9"/>
    </row>
    <row r="47" spans="1:16">
      <c r="A47" s="12"/>
      <c r="B47" s="44">
        <v>581</v>
      </c>
      <c r="C47" s="20" t="s">
        <v>56</v>
      </c>
      <c r="D47" s="46">
        <v>19803640</v>
      </c>
      <c r="E47" s="46">
        <v>74907398</v>
      </c>
      <c r="F47" s="46">
        <v>0</v>
      </c>
      <c r="G47" s="46">
        <v>650406</v>
      </c>
      <c r="H47" s="46">
        <v>0</v>
      </c>
      <c r="I47" s="46">
        <v>29373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95390817</v>
      </c>
      <c r="O47" s="47">
        <f t="shared" si="12"/>
        <v>342.66773835482098</v>
      </c>
      <c r="P47" s="9"/>
    </row>
    <row r="48" spans="1:16">
      <c r="A48" s="12"/>
      <c r="B48" s="44">
        <v>583</v>
      </c>
      <c r="C48" s="20" t="s">
        <v>107</v>
      </c>
      <c r="D48" s="46">
        <v>0</v>
      </c>
      <c r="E48" s="46">
        <v>485771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485771</v>
      </c>
      <c r="O48" s="47">
        <f t="shared" si="12"/>
        <v>1.7450112617062472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SUM(D50:D73)</f>
        <v>5827134</v>
      </c>
      <c r="E49" s="31">
        <f t="shared" si="16"/>
        <v>8966887</v>
      </c>
      <c r="F49" s="31">
        <f t="shared" si="16"/>
        <v>0</v>
      </c>
      <c r="G49" s="31">
        <f t="shared" si="16"/>
        <v>219941</v>
      </c>
      <c r="H49" s="31">
        <f t="shared" si="16"/>
        <v>0</v>
      </c>
      <c r="I49" s="31">
        <f t="shared" si="16"/>
        <v>0</v>
      </c>
      <c r="J49" s="31">
        <f t="shared" si="16"/>
        <v>50338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15064300</v>
      </c>
      <c r="O49" s="43">
        <f t="shared" si="12"/>
        <v>54.114743674944407</v>
      </c>
      <c r="P49" s="9"/>
    </row>
    <row r="50" spans="1:16">
      <c r="A50" s="12"/>
      <c r="B50" s="44">
        <v>601</v>
      </c>
      <c r="C50" s="20" t="s">
        <v>60</v>
      </c>
      <c r="D50" s="46">
        <v>205177</v>
      </c>
      <c r="E50" s="46">
        <v>5843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211020</v>
      </c>
      <c r="O50" s="47">
        <f t="shared" si="12"/>
        <v>0.75803676309465218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49125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49125</v>
      </c>
      <c r="O51" s="47">
        <f t="shared" si="12"/>
        <v>0.1764693203820718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49830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49830</v>
      </c>
      <c r="O52" s="47">
        <f t="shared" si="12"/>
        <v>0.17900185719366182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879697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879697</v>
      </c>
      <c r="O53" s="47">
        <f t="shared" si="12"/>
        <v>3.1600922490004564</v>
      </c>
      <c r="P53" s="9"/>
    </row>
    <row r="54" spans="1:16">
      <c r="A54" s="12"/>
      <c r="B54" s="44">
        <v>608</v>
      </c>
      <c r="C54" s="20" t="s">
        <v>65</v>
      </c>
      <c r="D54" s="46">
        <v>0</v>
      </c>
      <c r="E54" s="46">
        <v>199121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199121</v>
      </c>
      <c r="O54" s="47">
        <f t="shared" si="12"/>
        <v>0.71529257086612763</v>
      </c>
      <c r="P54" s="9"/>
    </row>
    <row r="55" spans="1:16">
      <c r="A55" s="12"/>
      <c r="B55" s="44">
        <v>614</v>
      </c>
      <c r="C55" s="20" t="s">
        <v>66</v>
      </c>
      <c r="D55" s="46">
        <v>0</v>
      </c>
      <c r="E55" s="46">
        <v>1070955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7" si="17">SUM(D55:M55)</f>
        <v>1070955</v>
      </c>
      <c r="O55" s="47">
        <f t="shared" si="12"/>
        <v>3.8471389518530628</v>
      </c>
      <c r="P55" s="9"/>
    </row>
    <row r="56" spans="1:16">
      <c r="A56" s="12"/>
      <c r="B56" s="44">
        <v>619</v>
      </c>
      <c r="C56" s="20" t="s">
        <v>108</v>
      </c>
      <c r="D56" s="46">
        <v>0</v>
      </c>
      <c r="E56" s="46">
        <v>129383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129383</v>
      </c>
      <c r="O56" s="47">
        <f t="shared" si="12"/>
        <v>0.46477618481411898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62184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62184</v>
      </c>
      <c r="O57" s="47">
        <f t="shared" si="12"/>
        <v>0.22338052353463109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684296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684296</v>
      </c>
      <c r="O58" s="47">
        <f t="shared" si="12"/>
        <v>2.4581628510976121</v>
      </c>
      <c r="P58" s="9"/>
    </row>
    <row r="59" spans="1:16">
      <c r="A59" s="12"/>
      <c r="B59" s="44">
        <v>654</v>
      </c>
      <c r="C59" s="20" t="s">
        <v>109</v>
      </c>
      <c r="D59" s="46">
        <v>6022</v>
      </c>
      <c r="E59" s="46">
        <v>996322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1002344</v>
      </c>
      <c r="O59" s="47">
        <f t="shared" si="12"/>
        <v>3.6006710324488016</v>
      </c>
      <c r="P59" s="9"/>
    </row>
    <row r="60" spans="1:16">
      <c r="A60" s="12"/>
      <c r="B60" s="44">
        <v>662</v>
      </c>
      <c r="C60" s="20" t="s">
        <v>110</v>
      </c>
      <c r="D60" s="46">
        <v>0</v>
      </c>
      <c r="E60" s="46">
        <v>185953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185953</v>
      </c>
      <c r="O60" s="47">
        <f t="shared" si="12"/>
        <v>0.66798981237674093</v>
      </c>
      <c r="P60" s="9"/>
    </row>
    <row r="61" spans="1:16">
      <c r="A61" s="12"/>
      <c r="B61" s="44">
        <v>674</v>
      </c>
      <c r="C61" s="20" t="s">
        <v>72</v>
      </c>
      <c r="D61" s="46">
        <v>0</v>
      </c>
      <c r="E61" s="46">
        <v>192442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192442</v>
      </c>
      <c r="O61" s="47">
        <f t="shared" si="12"/>
        <v>0.69129992779575899</v>
      </c>
      <c r="P61" s="9"/>
    </row>
    <row r="62" spans="1:16">
      <c r="A62" s="12"/>
      <c r="B62" s="44">
        <v>689</v>
      </c>
      <c r="C62" s="20" t="s">
        <v>111</v>
      </c>
      <c r="D62" s="46">
        <v>0</v>
      </c>
      <c r="E62" s="46">
        <v>1309358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1309358</v>
      </c>
      <c r="O62" s="47">
        <f t="shared" si="12"/>
        <v>4.7035423185105092</v>
      </c>
      <c r="P62" s="9"/>
    </row>
    <row r="63" spans="1:16">
      <c r="A63" s="12"/>
      <c r="B63" s="44">
        <v>694</v>
      </c>
      <c r="C63" s="20" t="s">
        <v>74</v>
      </c>
      <c r="D63" s="46">
        <v>0</v>
      </c>
      <c r="E63" s="46">
        <v>263873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263873</v>
      </c>
      <c r="O63" s="47">
        <f t="shared" si="12"/>
        <v>0.94789799444638023</v>
      </c>
      <c r="P63" s="9"/>
    </row>
    <row r="64" spans="1:16">
      <c r="A64" s="12"/>
      <c r="B64" s="44">
        <v>711</v>
      </c>
      <c r="C64" s="20" t="s">
        <v>112</v>
      </c>
      <c r="D64" s="46">
        <v>3590985</v>
      </c>
      <c r="E64" s="46">
        <v>14883</v>
      </c>
      <c r="F64" s="46">
        <v>0</v>
      </c>
      <c r="G64" s="46">
        <v>0</v>
      </c>
      <c r="H64" s="46">
        <v>0</v>
      </c>
      <c r="I64" s="46">
        <v>0</v>
      </c>
      <c r="J64" s="46">
        <v>50338</v>
      </c>
      <c r="K64" s="46">
        <v>0</v>
      </c>
      <c r="L64" s="46">
        <v>0</v>
      </c>
      <c r="M64" s="46">
        <v>0</v>
      </c>
      <c r="N64" s="46">
        <f t="shared" si="17"/>
        <v>3656206</v>
      </c>
      <c r="O64" s="47">
        <f t="shared" si="12"/>
        <v>13.134008915966477</v>
      </c>
      <c r="P64" s="9"/>
    </row>
    <row r="65" spans="1:119">
      <c r="A65" s="12"/>
      <c r="B65" s="44">
        <v>712</v>
      </c>
      <c r="C65" s="20" t="s">
        <v>113</v>
      </c>
      <c r="D65" s="46">
        <v>798154</v>
      </c>
      <c r="E65" s="46">
        <v>42198</v>
      </c>
      <c r="F65" s="46">
        <v>0</v>
      </c>
      <c r="G65" s="46">
        <v>119862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960214</v>
      </c>
      <c r="O65" s="47">
        <f t="shared" si="12"/>
        <v>3.4493295063888181</v>
      </c>
      <c r="P65" s="9"/>
    </row>
    <row r="66" spans="1:119">
      <c r="A66" s="12"/>
      <c r="B66" s="44">
        <v>713</v>
      </c>
      <c r="C66" s="20" t="s">
        <v>114</v>
      </c>
      <c r="D66" s="46">
        <v>1196507</v>
      </c>
      <c r="E66" s="46">
        <v>27883</v>
      </c>
      <c r="F66" s="46">
        <v>0</v>
      </c>
      <c r="G66" s="46">
        <v>100079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1324469</v>
      </c>
      <c r="O66" s="47">
        <f t="shared" si="12"/>
        <v>4.7578248202976541</v>
      </c>
      <c r="P66" s="9"/>
    </row>
    <row r="67" spans="1:119">
      <c r="A67" s="12"/>
      <c r="B67" s="44">
        <v>714</v>
      </c>
      <c r="C67" s="20" t="s">
        <v>115</v>
      </c>
      <c r="D67" s="46">
        <v>0</v>
      </c>
      <c r="E67" s="46">
        <v>8774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8774</v>
      </c>
      <c r="O67" s="47">
        <f t="shared" si="12"/>
        <v>3.1518408489207082E-2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176500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176500</v>
      </c>
      <c r="O68" s="47">
        <f t="shared" si="12"/>
        <v>0.63403226559665493</v>
      </c>
      <c r="P68" s="9"/>
    </row>
    <row r="69" spans="1:119">
      <c r="A69" s="12"/>
      <c r="B69" s="44">
        <v>716</v>
      </c>
      <c r="C69" s="20" t="s">
        <v>117</v>
      </c>
      <c r="D69" s="46">
        <v>0</v>
      </c>
      <c r="E69" s="46">
        <v>488585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488585</v>
      </c>
      <c r="O69" s="47">
        <f t="shared" ref="O69:O74" si="19">(N69/O$76)</f>
        <v>1.755119855447828</v>
      </c>
      <c r="P69" s="9"/>
    </row>
    <row r="70" spans="1:119">
      <c r="A70" s="12"/>
      <c r="B70" s="44">
        <v>719</v>
      </c>
      <c r="C70" s="20" t="s">
        <v>118</v>
      </c>
      <c r="D70" s="46">
        <v>30289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30289</v>
      </c>
      <c r="O70" s="47">
        <f t="shared" si="19"/>
        <v>0.10880568437766051</v>
      </c>
      <c r="P70" s="9"/>
    </row>
    <row r="71" spans="1:119">
      <c r="A71" s="12"/>
      <c r="B71" s="44">
        <v>724</v>
      </c>
      <c r="C71" s="20" t="s">
        <v>82</v>
      </c>
      <c r="D71" s="46">
        <v>0</v>
      </c>
      <c r="E71" s="46">
        <v>744710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744710</v>
      </c>
      <c r="O71" s="47">
        <f t="shared" si="19"/>
        <v>2.675185090722294</v>
      </c>
      <c r="P71" s="9"/>
    </row>
    <row r="72" spans="1:119">
      <c r="A72" s="12"/>
      <c r="B72" s="44">
        <v>744</v>
      </c>
      <c r="C72" s="20" t="s">
        <v>84</v>
      </c>
      <c r="D72" s="46">
        <v>0</v>
      </c>
      <c r="E72" s="46">
        <v>548540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548540</v>
      </c>
      <c r="O72" s="47">
        <f t="shared" si="19"/>
        <v>1.9704932519568785</v>
      </c>
      <c r="P72" s="9"/>
    </row>
    <row r="73" spans="1:119" ht="15.75" thickBot="1">
      <c r="A73" s="12"/>
      <c r="B73" s="44">
        <v>764</v>
      </c>
      <c r="C73" s="20" t="s">
        <v>85</v>
      </c>
      <c r="D73" s="46">
        <v>0</v>
      </c>
      <c r="E73" s="46">
        <v>836432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836432</v>
      </c>
      <c r="O73" s="47">
        <f t="shared" si="19"/>
        <v>3.0046735182863529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SUM(D5,D13,D22,D28,D30,D36,D41,D46,D49)</f>
        <v>133681685</v>
      </c>
      <c r="E74" s="15">
        <f t="shared" si="20"/>
        <v>153238645</v>
      </c>
      <c r="F74" s="15">
        <f t="shared" si="20"/>
        <v>30182175</v>
      </c>
      <c r="G74" s="15">
        <f t="shared" si="20"/>
        <v>26438747</v>
      </c>
      <c r="H74" s="15">
        <f t="shared" si="20"/>
        <v>0</v>
      </c>
      <c r="I74" s="15">
        <f t="shared" si="20"/>
        <v>10441288</v>
      </c>
      <c r="J74" s="15">
        <f t="shared" si="20"/>
        <v>6396656</v>
      </c>
      <c r="K74" s="15">
        <f t="shared" si="20"/>
        <v>0</v>
      </c>
      <c r="L74" s="15">
        <f t="shared" si="20"/>
        <v>0</v>
      </c>
      <c r="M74" s="15">
        <f t="shared" si="20"/>
        <v>158920</v>
      </c>
      <c r="N74" s="15">
        <f>SUM(D74:M74)</f>
        <v>360538116</v>
      </c>
      <c r="O74" s="37">
        <f t="shared" si="19"/>
        <v>1295.1433343990343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119</v>
      </c>
      <c r="M76" s="48"/>
      <c r="N76" s="48"/>
      <c r="O76" s="41">
        <v>278377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29973239</v>
      </c>
      <c r="E5" s="26">
        <f t="shared" si="0"/>
        <v>2167997</v>
      </c>
      <c r="F5" s="26">
        <f t="shared" si="0"/>
        <v>6540235</v>
      </c>
      <c r="G5" s="26">
        <f t="shared" si="0"/>
        <v>2736372</v>
      </c>
      <c r="H5" s="26">
        <f t="shared" si="0"/>
        <v>0</v>
      </c>
      <c r="I5" s="26">
        <f t="shared" si="0"/>
        <v>0</v>
      </c>
      <c r="J5" s="26">
        <f t="shared" si="0"/>
        <v>5480684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46898527</v>
      </c>
      <c r="O5" s="32">
        <f t="shared" ref="O5:O36" si="1">(N5/O$76)</f>
        <v>168.9002304894299</v>
      </c>
      <c r="P5" s="6"/>
    </row>
    <row r="6" spans="1:133">
      <c r="A6" s="12"/>
      <c r="B6" s="44">
        <v>511</v>
      </c>
      <c r="C6" s="20" t="s">
        <v>20</v>
      </c>
      <c r="D6" s="46">
        <v>1279969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1279969</v>
      </c>
      <c r="O6" s="47">
        <f t="shared" si="1"/>
        <v>4.6096769546584078</v>
      </c>
      <c r="P6" s="9"/>
    </row>
    <row r="7" spans="1:133">
      <c r="A7" s="12"/>
      <c r="B7" s="44">
        <v>512</v>
      </c>
      <c r="C7" s="20" t="s">
        <v>21</v>
      </c>
      <c r="D7" s="46">
        <v>1122298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1122298</v>
      </c>
      <c r="O7" s="47">
        <f t="shared" si="1"/>
        <v>4.0418410343213163</v>
      </c>
      <c r="P7" s="9"/>
    </row>
    <row r="8" spans="1:133">
      <c r="A8" s="12"/>
      <c r="B8" s="44">
        <v>513</v>
      </c>
      <c r="C8" s="20" t="s">
        <v>22</v>
      </c>
      <c r="D8" s="46">
        <v>16121122</v>
      </c>
      <c r="E8" s="46">
        <v>10872</v>
      </c>
      <c r="F8" s="46">
        <v>0</v>
      </c>
      <c r="G8" s="46">
        <v>17553</v>
      </c>
      <c r="H8" s="46">
        <v>0</v>
      </c>
      <c r="I8" s="46">
        <v>0</v>
      </c>
      <c r="J8" s="46">
        <v>201205</v>
      </c>
      <c r="K8" s="46">
        <v>0</v>
      </c>
      <c r="L8" s="46">
        <v>0</v>
      </c>
      <c r="M8" s="46">
        <v>0</v>
      </c>
      <c r="N8" s="46">
        <f t="shared" si="2"/>
        <v>16350752</v>
      </c>
      <c r="O8" s="47">
        <f t="shared" si="1"/>
        <v>58.88555479526056</v>
      </c>
      <c r="P8" s="9"/>
    </row>
    <row r="9" spans="1:133">
      <c r="A9" s="12"/>
      <c r="B9" s="44">
        <v>514</v>
      </c>
      <c r="C9" s="20" t="s">
        <v>23</v>
      </c>
      <c r="D9" s="46">
        <v>1594371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1594371</v>
      </c>
      <c r="O9" s="47">
        <f t="shared" si="1"/>
        <v>5.7419634818309504</v>
      </c>
      <c r="P9" s="9"/>
    </row>
    <row r="10" spans="1:133">
      <c r="A10" s="12"/>
      <c r="B10" s="44">
        <v>515</v>
      </c>
      <c r="C10" s="20" t="s">
        <v>24</v>
      </c>
      <c r="D10" s="46">
        <v>881792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881792</v>
      </c>
      <c r="O10" s="47">
        <f t="shared" si="1"/>
        <v>3.1756833651456766</v>
      </c>
      <c r="P10" s="9"/>
    </row>
    <row r="11" spans="1:133">
      <c r="A11" s="12"/>
      <c r="B11" s="44">
        <v>516</v>
      </c>
      <c r="C11" s="20" t="s">
        <v>25</v>
      </c>
      <c r="D11" s="46">
        <v>4267971</v>
      </c>
      <c r="E11" s="46">
        <v>128022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4395993</v>
      </c>
      <c r="O11" s="47">
        <f t="shared" si="1"/>
        <v>15.831717506392481</v>
      </c>
      <c r="P11" s="9"/>
    </row>
    <row r="12" spans="1:133">
      <c r="A12" s="12"/>
      <c r="B12" s="44">
        <v>519</v>
      </c>
      <c r="C12" s="20" t="s">
        <v>26</v>
      </c>
      <c r="D12" s="46">
        <v>4705716</v>
      </c>
      <c r="E12" s="46">
        <v>2029103</v>
      </c>
      <c r="F12" s="46">
        <v>6540235</v>
      </c>
      <c r="G12" s="46">
        <v>2718819</v>
      </c>
      <c r="H12" s="46">
        <v>0</v>
      </c>
      <c r="I12" s="46">
        <v>0</v>
      </c>
      <c r="J12" s="46">
        <v>5279479</v>
      </c>
      <c r="K12" s="46">
        <v>0</v>
      </c>
      <c r="L12" s="46">
        <v>0</v>
      </c>
      <c r="M12" s="46">
        <v>0</v>
      </c>
      <c r="N12" s="46">
        <f t="shared" si="2"/>
        <v>21273352</v>
      </c>
      <c r="O12" s="47">
        <f t="shared" si="1"/>
        <v>76.613793351820505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58101981</v>
      </c>
      <c r="E13" s="31">
        <f t="shared" si="3"/>
        <v>32431512</v>
      </c>
      <c r="F13" s="31">
        <f t="shared" si="3"/>
        <v>0</v>
      </c>
      <c r="G13" s="31">
        <f t="shared" si="3"/>
        <v>8180156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98713649</v>
      </c>
      <c r="O13" s="43">
        <f t="shared" si="1"/>
        <v>355.50707314438</v>
      </c>
      <c r="P13" s="10"/>
    </row>
    <row r="14" spans="1:133">
      <c r="A14" s="12"/>
      <c r="B14" s="44">
        <v>521</v>
      </c>
      <c r="C14" s="20" t="s">
        <v>28</v>
      </c>
      <c r="D14" s="46">
        <v>28415589</v>
      </c>
      <c r="E14" s="46">
        <v>2014069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30429658</v>
      </c>
      <c r="O14" s="47">
        <f t="shared" si="1"/>
        <v>109.58928944430438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8120168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8120168</v>
      </c>
      <c r="O15" s="47">
        <f t="shared" si="1"/>
        <v>29.243951453163827</v>
      </c>
      <c r="P15" s="9"/>
    </row>
    <row r="16" spans="1:133">
      <c r="A16" s="12"/>
      <c r="B16" s="44">
        <v>523</v>
      </c>
      <c r="C16" s="20" t="s">
        <v>30</v>
      </c>
      <c r="D16" s="46">
        <v>29153996</v>
      </c>
      <c r="E16" s="46">
        <v>3610105</v>
      </c>
      <c r="F16" s="46">
        <v>0</v>
      </c>
      <c r="G16" s="46">
        <v>24957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32789058</v>
      </c>
      <c r="O16" s="47">
        <f t="shared" si="1"/>
        <v>118.08642633341736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1211791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1211791</v>
      </c>
      <c r="O17" s="47">
        <f t="shared" si="1"/>
        <v>4.3641408866640257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1771174</v>
      </c>
      <c r="F18" s="46">
        <v>0</v>
      </c>
      <c r="G18" s="46">
        <v>4093202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5864376</v>
      </c>
      <c r="O18" s="47">
        <f t="shared" si="1"/>
        <v>21.119948139878272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15478033</v>
      </c>
      <c r="F19" s="46">
        <v>0</v>
      </c>
      <c r="G19" s="46">
        <v>4061997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19540030</v>
      </c>
      <c r="O19" s="47">
        <f t="shared" si="1"/>
        <v>70.371412107897868</v>
      </c>
      <c r="P19" s="9"/>
    </row>
    <row r="20" spans="1:16">
      <c r="A20" s="12"/>
      <c r="B20" s="44">
        <v>527</v>
      </c>
      <c r="C20" s="20" t="s">
        <v>88</v>
      </c>
      <c r="D20" s="46">
        <v>532396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532396</v>
      </c>
      <c r="O20" s="47">
        <f t="shared" si="1"/>
        <v>1.91736953938128</v>
      </c>
      <c r="P20" s="9"/>
    </row>
    <row r="21" spans="1:16">
      <c r="A21" s="12"/>
      <c r="B21" s="44">
        <v>529</v>
      </c>
      <c r="C21" s="20" t="s">
        <v>34</v>
      </c>
      <c r="D21" s="46">
        <v>0</v>
      </c>
      <c r="E21" s="46">
        <v>226172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226172</v>
      </c>
      <c r="O21" s="47">
        <f t="shared" si="1"/>
        <v>0.81453523967299313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2289029</v>
      </c>
      <c r="E22" s="31">
        <f t="shared" si="5"/>
        <v>12521641</v>
      </c>
      <c r="F22" s="31">
        <f t="shared" si="5"/>
        <v>0</v>
      </c>
      <c r="G22" s="31">
        <f t="shared" si="5"/>
        <v>3971665</v>
      </c>
      <c r="H22" s="31">
        <f t="shared" si="5"/>
        <v>0</v>
      </c>
      <c r="I22" s="31">
        <f t="shared" si="5"/>
        <v>11028089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29810424</v>
      </c>
      <c r="O22" s="43">
        <f t="shared" si="1"/>
        <v>107.35918176252386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11028089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11028089</v>
      </c>
      <c r="O23" s="47">
        <f t="shared" si="1"/>
        <v>39.716530413800555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228535</v>
      </c>
      <c r="F24" s="46">
        <v>0</v>
      </c>
      <c r="G24" s="46">
        <v>4174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232709</v>
      </c>
      <c r="O24" s="47">
        <f t="shared" si="1"/>
        <v>0.83807757409875028</v>
      </c>
      <c r="P24" s="9"/>
    </row>
    <row r="25" spans="1:16">
      <c r="A25" s="12"/>
      <c r="B25" s="44">
        <v>537</v>
      </c>
      <c r="C25" s="20" t="s">
        <v>38</v>
      </c>
      <c r="D25" s="46">
        <v>481348</v>
      </c>
      <c r="E25" s="46">
        <v>3604514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4085862</v>
      </c>
      <c r="O25" s="47">
        <f t="shared" si="1"/>
        <v>14.714812547268339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8683208</v>
      </c>
      <c r="F26" s="46">
        <v>0</v>
      </c>
      <c r="G26" s="46">
        <v>3419124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12102332</v>
      </c>
      <c r="O26" s="47">
        <f t="shared" si="1"/>
        <v>43.585306298843953</v>
      </c>
      <c r="P26" s="9"/>
    </row>
    <row r="27" spans="1:16">
      <c r="A27" s="12"/>
      <c r="B27" s="44">
        <v>539</v>
      </c>
      <c r="C27" s="20" t="s">
        <v>40</v>
      </c>
      <c r="D27" s="46">
        <v>1807681</v>
      </c>
      <c r="E27" s="46">
        <v>5384</v>
      </c>
      <c r="F27" s="46">
        <v>0</v>
      </c>
      <c r="G27" s="46">
        <v>548367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2361432</v>
      </c>
      <c r="O27" s="47">
        <f t="shared" si="1"/>
        <v>8.5044549285122635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270853</v>
      </c>
      <c r="E28" s="31">
        <f t="shared" si="7"/>
        <v>10132259</v>
      </c>
      <c r="F28" s="31">
        <f t="shared" si="7"/>
        <v>0</v>
      </c>
      <c r="G28" s="31">
        <f t="shared" si="7"/>
        <v>9772328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20175440</v>
      </c>
      <c r="O28" s="43">
        <f t="shared" si="1"/>
        <v>72.659775993085319</v>
      </c>
      <c r="P28" s="10"/>
    </row>
    <row r="29" spans="1:16">
      <c r="A29" s="12"/>
      <c r="B29" s="44">
        <v>541</v>
      </c>
      <c r="C29" s="20" t="s">
        <v>42</v>
      </c>
      <c r="D29" s="46">
        <v>270853</v>
      </c>
      <c r="E29" s="46">
        <v>10132259</v>
      </c>
      <c r="F29" s="46">
        <v>0</v>
      </c>
      <c r="G29" s="46">
        <v>9772328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20175440</v>
      </c>
      <c r="O29" s="47">
        <f t="shared" si="1"/>
        <v>72.659775993085319</v>
      </c>
      <c r="P29" s="9"/>
    </row>
    <row r="30" spans="1:16" ht="15.75">
      <c r="A30" s="28" t="s">
        <v>43</v>
      </c>
      <c r="B30" s="29"/>
      <c r="C30" s="30"/>
      <c r="D30" s="31">
        <f>SUM(D31:D35)</f>
        <v>2014864</v>
      </c>
      <c r="E30" s="31">
        <f t="shared" ref="E30:M30" si="9">SUM(E31:E35)</f>
        <v>4720456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25465</v>
      </c>
      <c r="N30" s="31">
        <f t="shared" si="8"/>
        <v>6760785</v>
      </c>
      <c r="O30" s="43">
        <f t="shared" si="1"/>
        <v>24.34827312997443</v>
      </c>
      <c r="P30" s="10"/>
    </row>
    <row r="31" spans="1:16">
      <c r="A31" s="13"/>
      <c r="B31" s="45">
        <v>551</v>
      </c>
      <c r="C31" s="21" t="s">
        <v>44</v>
      </c>
      <c r="D31" s="46">
        <v>64307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64307</v>
      </c>
      <c r="O31" s="47">
        <f t="shared" si="1"/>
        <v>0.23159505888284654</v>
      </c>
      <c r="P31" s="9"/>
    </row>
    <row r="32" spans="1:16">
      <c r="A32" s="13"/>
      <c r="B32" s="45">
        <v>552</v>
      </c>
      <c r="C32" s="21" t="s">
        <v>45</v>
      </c>
      <c r="D32" s="46">
        <v>199500</v>
      </c>
      <c r="E32" s="46">
        <v>3502767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3702267</v>
      </c>
      <c r="O32" s="47">
        <f t="shared" si="1"/>
        <v>13.333334533799114</v>
      </c>
      <c r="P32" s="9"/>
    </row>
    <row r="33" spans="1:16">
      <c r="A33" s="13"/>
      <c r="B33" s="45">
        <v>553</v>
      </c>
      <c r="C33" s="21" t="s">
        <v>46</v>
      </c>
      <c r="D33" s="46">
        <v>179741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179741</v>
      </c>
      <c r="O33" s="47">
        <f t="shared" si="1"/>
        <v>0.64731875967875541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1217689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25465</v>
      </c>
      <c r="N34" s="46">
        <f t="shared" si="8"/>
        <v>1243154</v>
      </c>
      <c r="O34" s="47">
        <f t="shared" si="1"/>
        <v>4.4770915115064644</v>
      </c>
      <c r="P34" s="9"/>
    </row>
    <row r="35" spans="1:16">
      <c r="A35" s="13"/>
      <c r="B35" s="45">
        <v>559</v>
      </c>
      <c r="C35" s="21" t="s">
        <v>48</v>
      </c>
      <c r="D35" s="46">
        <v>1571316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1571316</v>
      </c>
      <c r="O35" s="47">
        <f t="shared" si="1"/>
        <v>5.6589332661072493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7275023</v>
      </c>
      <c r="E36" s="31">
        <f t="shared" si="10"/>
        <v>1838962</v>
      </c>
      <c r="F36" s="31">
        <f t="shared" si="10"/>
        <v>0</v>
      </c>
      <c r="G36" s="31">
        <f t="shared" si="10"/>
        <v>177255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9291240</v>
      </c>
      <c r="O36" s="43">
        <f t="shared" si="1"/>
        <v>33.461447041452082</v>
      </c>
      <c r="P36" s="10"/>
    </row>
    <row r="37" spans="1:16">
      <c r="A37" s="12"/>
      <c r="B37" s="44">
        <v>562</v>
      </c>
      <c r="C37" s="20" t="s">
        <v>50</v>
      </c>
      <c r="D37" s="46">
        <v>2100311</v>
      </c>
      <c r="E37" s="46">
        <v>1562090</v>
      </c>
      <c r="F37" s="46">
        <v>0</v>
      </c>
      <c r="G37" s="46">
        <v>177255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3839656</v>
      </c>
      <c r="O37" s="47">
        <f t="shared" ref="O37:O68" si="12">(N37/O$76)</f>
        <v>13.828126913242338</v>
      </c>
      <c r="P37" s="9"/>
    </row>
    <row r="38" spans="1:16">
      <c r="A38" s="12"/>
      <c r="B38" s="44">
        <v>563</v>
      </c>
      <c r="C38" s="20" t="s">
        <v>90</v>
      </c>
      <c r="D38" s="46">
        <v>638156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638156</v>
      </c>
      <c r="O38" s="47">
        <f t="shared" si="12"/>
        <v>2.2982533222890482</v>
      </c>
      <c r="P38" s="9"/>
    </row>
    <row r="39" spans="1:16">
      <c r="A39" s="12"/>
      <c r="B39" s="44">
        <v>564</v>
      </c>
      <c r="C39" s="20" t="s">
        <v>51</v>
      </c>
      <c r="D39" s="46">
        <v>2376316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2376316</v>
      </c>
      <c r="O39" s="47">
        <f t="shared" si="12"/>
        <v>8.5580581265531031</v>
      </c>
      <c r="P39" s="9"/>
    </row>
    <row r="40" spans="1:16">
      <c r="A40" s="12"/>
      <c r="B40" s="44">
        <v>569</v>
      </c>
      <c r="C40" s="20" t="s">
        <v>52</v>
      </c>
      <c r="D40" s="46">
        <v>2160240</v>
      </c>
      <c r="E40" s="46">
        <v>276872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2437112</v>
      </c>
      <c r="O40" s="47">
        <f t="shared" si="12"/>
        <v>8.7770086793675954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6318922</v>
      </c>
      <c r="E41" s="31">
        <f t="shared" si="13"/>
        <v>4411176</v>
      </c>
      <c r="F41" s="31">
        <f t="shared" si="13"/>
        <v>2718203</v>
      </c>
      <c r="G41" s="31">
        <f t="shared" si="13"/>
        <v>4094828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17543129</v>
      </c>
      <c r="O41" s="43">
        <f t="shared" si="12"/>
        <v>63.179778153923721</v>
      </c>
      <c r="P41" s="9"/>
    </row>
    <row r="42" spans="1:16">
      <c r="A42" s="12"/>
      <c r="B42" s="44">
        <v>571</v>
      </c>
      <c r="C42" s="20" t="s">
        <v>54</v>
      </c>
      <c r="D42" s="46">
        <v>6145922</v>
      </c>
      <c r="E42" s="46">
        <v>568570</v>
      </c>
      <c r="F42" s="46">
        <v>2718203</v>
      </c>
      <c r="G42" s="46">
        <v>3091730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12524425</v>
      </c>
      <c r="O42" s="47">
        <f t="shared" si="12"/>
        <v>45.105430907191987</v>
      </c>
      <c r="P42" s="9"/>
    </row>
    <row r="43" spans="1:16">
      <c r="A43" s="12"/>
      <c r="B43" s="44">
        <v>572</v>
      </c>
      <c r="C43" s="20" t="s">
        <v>55</v>
      </c>
      <c r="D43" s="46">
        <v>500</v>
      </c>
      <c r="E43" s="46">
        <v>3842606</v>
      </c>
      <c r="F43" s="46">
        <v>0</v>
      </c>
      <c r="G43" s="46">
        <v>1003098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4846204</v>
      </c>
      <c r="O43" s="47">
        <f t="shared" si="12"/>
        <v>17.453106205207622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150000</v>
      </c>
      <c r="O44" s="47">
        <f t="shared" si="12"/>
        <v>0.54020960132531426</v>
      </c>
      <c r="P44" s="9"/>
    </row>
    <row r="45" spans="1:16">
      <c r="A45" s="12"/>
      <c r="B45" s="44">
        <v>574</v>
      </c>
      <c r="C45" s="20" t="s">
        <v>92</v>
      </c>
      <c r="D45" s="46">
        <v>22500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22500</v>
      </c>
      <c r="O45" s="47">
        <f t="shared" si="12"/>
        <v>8.1031440198797128E-2</v>
      </c>
      <c r="P45" s="9"/>
    </row>
    <row r="46" spans="1:16" ht="15.75">
      <c r="A46" s="28" t="s">
        <v>83</v>
      </c>
      <c r="B46" s="29"/>
      <c r="C46" s="30"/>
      <c r="D46" s="31">
        <f t="shared" ref="D46:M46" si="14">SUM(D47:D48)</f>
        <v>23508518</v>
      </c>
      <c r="E46" s="31">
        <f t="shared" si="14"/>
        <v>90831583</v>
      </c>
      <c r="F46" s="31">
        <f t="shared" si="14"/>
        <v>0</v>
      </c>
      <c r="G46" s="31">
        <f t="shared" si="14"/>
        <v>21700</v>
      </c>
      <c r="H46" s="31">
        <f t="shared" si="14"/>
        <v>0</v>
      </c>
      <c r="I46" s="31">
        <f t="shared" si="14"/>
        <v>29632</v>
      </c>
      <c r="J46" s="31">
        <f t="shared" si="14"/>
        <v>5494505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119885938</v>
      </c>
      <c r="O46" s="43">
        <f t="shared" si="12"/>
        <v>431.75689847660891</v>
      </c>
      <c r="P46" s="9"/>
    </row>
    <row r="47" spans="1:16">
      <c r="A47" s="12"/>
      <c r="B47" s="44">
        <v>581</v>
      </c>
      <c r="C47" s="20" t="s">
        <v>56</v>
      </c>
      <c r="D47" s="46">
        <v>23508518</v>
      </c>
      <c r="E47" s="46">
        <v>90742192</v>
      </c>
      <c r="F47" s="46">
        <v>0</v>
      </c>
      <c r="G47" s="46">
        <v>21700</v>
      </c>
      <c r="H47" s="46">
        <v>0</v>
      </c>
      <c r="I47" s="46">
        <v>29632</v>
      </c>
      <c r="J47" s="46">
        <v>5494505</v>
      </c>
      <c r="K47" s="46">
        <v>0</v>
      </c>
      <c r="L47" s="46">
        <v>0</v>
      </c>
      <c r="M47" s="46">
        <v>0</v>
      </c>
      <c r="N47" s="46">
        <f>SUM(D47:M47)</f>
        <v>119796547</v>
      </c>
      <c r="O47" s="47">
        <f t="shared" si="12"/>
        <v>431.43496596679512</v>
      </c>
      <c r="P47" s="9"/>
    </row>
    <row r="48" spans="1:16">
      <c r="A48" s="12"/>
      <c r="B48" s="44">
        <v>587</v>
      </c>
      <c r="C48" s="20" t="s">
        <v>58</v>
      </c>
      <c r="D48" s="46">
        <v>0</v>
      </c>
      <c r="E48" s="46">
        <v>89391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89391</v>
      </c>
      <c r="O48" s="47">
        <f t="shared" si="12"/>
        <v>0.32193250981380778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SUM(D50:D73)</f>
        <v>5637235</v>
      </c>
      <c r="E49" s="31">
        <f t="shared" si="16"/>
        <v>9002552</v>
      </c>
      <c r="F49" s="31">
        <f t="shared" si="16"/>
        <v>0</v>
      </c>
      <c r="G49" s="31">
        <f t="shared" si="16"/>
        <v>245953</v>
      </c>
      <c r="H49" s="31">
        <f t="shared" si="16"/>
        <v>0</v>
      </c>
      <c r="I49" s="31">
        <f t="shared" si="16"/>
        <v>0</v>
      </c>
      <c r="J49" s="31">
        <f t="shared" si="16"/>
        <v>38387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14924127</v>
      </c>
      <c r="O49" s="43">
        <f t="shared" si="12"/>
        <v>53.74771131198905</v>
      </c>
      <c r="P49" s="9"/>
    </row>
    <row r="50" spans="1:16">
      <c r="A50" s="12"/>
      <c r="B50" s="44">
        <v>601</v>
      </c>
      <c r="C50" s="20" t="s">
        <v>60</v>
      </c>
      <c r="D50" s="46">
        <v>161718</v>
      </c>
      <c r="E50" s="46">
        <v>5080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166798</v>
      </c>
      <c r="O50" s="47">
        <f t="shared" si="12"/>
        <v>0.60070587387906504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61558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61558</v>
      </c>
      <c r="O51" s="47">
        <f t="shared" si="12"/>
        <v>0.22169481758922463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37000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37000</v>
      </c>
      <c r="O52" s="47">
        <f t="shared" si="12"/>
        <v>0.13325170166024417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993208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993208</v>
      </c>
      <c r="O53" s="47">
        <f t="shared" si="12"/>
        <v>3.5769366514207515</v>
      </c>
      <c r="P53" s="9"/>
    </row>
    <row r="54" spans="1:16">
      <c r="A54" s="12"/>
      <c r="B54" s="44">
        <v>608</v>
      </c>
      <c r="C54" s="20" t="s">
        <v>65</v>
      </c>
      <c r="D54" s="46">
        <v>0</v>
      </c>
      <c r="E54" s="46">
        <v>270669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270669</v>
      </c>
      <c r="O54" s="47">
        <f t="shared" si="12"/>
        <v>0.9747866172074765</v>
      </c>
      <c r="P54" s="9"/>
    </row>
    <row r="55" spans="1:16">
      <c r="A55" s="12"/>
      <c r="B55" s="44">
        <v>614</v>
      </c>
      <c r="C55" s="20" t="s">
        <v>66</v>
      </c>
      <c r="D55" s="46">
        <v>0</v>
      </c>
      <c r="E55" s="46">
        <v>1061303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7" si="17">SUM(D55:M55)</f>
        <v>1061303</v>
      </c>
      <c r="O55" s="47">
        <f t="shared" si="12"/>
        <v>3.8221738034357329</v>
      </c>
      <c r="P55" s="9"/>
    </row>
    <row r="56" spans="1:16">
      <c r="A56" s="12"/>
      <c r="B56" s="44">
        <v>622</v>
      </c>
      <c r="C56" s="20" t="s">
        <v>67</v>
      </c>
      <c r="D56" s="46">
        <v>0</v>
      </c>
      <c r="E56" s="46">
        <v>50454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50454</v>
      </c>
      <c r="O56" s="47">
        <f t="shared" si="12"/>
        <v>0.1817049015017827</v>
      </c>
      <c r="P56" s="9"/>
    </row>
    <row r="57" spans="1:16">
      <c r="A57" s="12"/>
      <c r="B57" s="44">
        <v>629</v>
      </c>
      <c r="C57" s="20" t="s">
        <v>69</v>
      </c>
      <c r="D57" s="46">
        <v>0</v>
      </c>
      <c r="E57" s="46">
        <v>839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839</v>
      </c>
      <c r="O57" s="47">
        <f t="shared" si="12"/>
        <v>3.0215723700795908E-3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632183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632183</v>
      </c>
      <c r="O58" s="47">
        <f t="shared" si="12"/>
        <v>2.2767421759642743</v>
      </c>
      <c r="P58" s="9"/>
    </row>
    <row r="59" spans="1:16">
      <c r="A59" s="12"/>
      <c r="B59" s="44">
        <v>654</v>
      </c>
      <c r="C59" s="20" t="s">
        <v>70</v>
      </c>
      <c r="D59" s="46">
        <v>5864</v>
      </c>
      <c r="E59" s="46">
        <v>637963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643827</v>
      </c>
      <c r="O59" s="47">
        <f t="shared" si="12"/>
        <v>2.3186768466164871</v>
      </c>
      <c r="P59" s="9"/>
    </row>
    <row r="60" spans="1:16">
      <c r="A60" s="12"/>
      <c r="B60" s="44">
        <v>662</v>
      </c>
      <c r="C60" s="20" t="s">
        <v>71</v>
      </c>
      <c r="D60" s="46">
        <v>0</v>
      </c>
      <c r="E60" s="46">
        <v>357683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357683</v>
      </c>
      <c r="O60" s="47">
        <f t="shared" si="12"/>
        <v>1.2881586055389491</v>
      </c>
      <c r="P60" s="9"/>
    </row>
    <row r="61" spans="1:16">
      <c r="A61" s="12"/>
      <c r="B61" s="44">
        <v>674</v>
      </c>
      <c r="C61" s="20" t="s">
        <v>72</v>
      </c>
      <c r="D61" s="46">
        <v>0</v>
      </c>
      <c r="E61" s="46">
        <v>254661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254661</v>
      </c>
      <c r="O61" s="47">
        <f t="shared" si="12"/>
        <v>0.91713544855403895</v>
      </c>
      <c r="P61" s="9"/>
    </row>
    <row r="62" spans="1:16">
      <c r="A62" s="12"/>
      <c r="B62" s="44">
        <v>689</v>
      </c>
      <c r="C62" s="20" t="s">
        <v>73</v>
      </c>
      <c r="D62" s="46">
        <v>0</v>
      </c>
      <c r="E62" s="46">
        <v>951034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951034</v>
      </c>
      <c r="O62" s="47">
        <f t="shared" si="12"/>
        <v>3.425051319912126</v>
      </c>
      <c r="P62" s="9"/>
    </row>
    <row r="63" spans="1:16">
      <c r="A63" s="12"/>
      <c r="B63" s="44">
        <v>694</v>
      </c>
      <c r="C63" s="20" t="s">
        <v>74</v>
      </c>
      <c r="D63" s="46">
        <v>0</v>
      </c>
      <c r="E63" s="46">
        <v>333928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333928</v>
      </c>
      <c r="O63" s="47">
        <f t="shared" si="12"/>
        <v>1.2026074116757302</v>
      </c>
      <c r="P63" s="9"/>
    </row>
    <row r="64" spans="1:16">
      <c r="A64" s="12"/>
      <c r="B64" s="44">
        <v>711</v>
      </c>
      <c r="C64" s="20" t="s">
        <v>75</v>
      </c>
      <c r="D64" s="46">
        <v>3363006</v>
      </c>
      <c r="E64" s="46">
        <v>44473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3407479</v>
      </c>
      <c r="O64" s="47">
        <f t="shared" si="12"/>
        <v>12.27168581409587</v>
      </c>
      <c r="P64" s="9"/>
    </row>
    <row r="65" spans="1:119">
      <c r="A65" s="12"/>
      <c r="B65" s="44">
        <v>712</v>
      </c>
      <c r="C65" s="20" t="s">
        <v>76</v>
      </c>
      <c r="D65" s="46">
        <v>863327</v>
      </c>
      <c r="E65" s="46">
        <v>37619</v>
      </c>
      <c r="F65" s="46">
        <v>0</v>
      </c>
      <c r="G65" s="46">
        <v>55250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956196</v>
      </c>
      <c r="O65" s="47">
        <f t="shared" si="12"/>
        <v>3.443641732992401</v>
      </c>
      <c r="P65" s="9"/>
    </row>
    <row r="66" spans="1:119">
      <c r="A66" s="12"/>
      <c r="B66" s="44">
        <v>713</v>
      </c>
      <c r="C66" s="20" t="s">
        <v>77</v>
      </c>
      <c r="D66" s="46">
        <v>1197473</v>
      </c>
      <c r="E66" s="46">
        <v>40184</v>
      </c>
      <c r="F66" s="46">
        <v>0</v>
      </c>
      <c r="G66" s="46">
        <v>190703</v>
      </c>
      <c r="H66" s="46">
        <v>0</v>
      </c>
      <c r="I66" s="46">
        <v>0</v>
      </c>
      <c r="J66" s="46">
        <v>38387</v>
      </c>
      <c r="K66" s="46">
        <v>0</v>
      </c>
      <c r="L66" s="46">
        <v>0</v>
      </c>
      <c r="M66" s="46">
        <v>0</v>
      </c>
      <c r="N66" s="46">
        <f t="shared" si="17"/>
        <v>1466747</v>
      </c>
      <c r="O66" s="47">
        <f t="shared" si="12"/>
        <v>5.2823387474340047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35331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35331</v>
      </c>
      <c r="O67" s="47">
        <f t="shared" si="12"/>
        <v>0.12724096949616451</v>
      </c>
      <c r="P67" s="9"/>
    </row>
    <row r="68" spans="1:119">
      <c r="A68" s="12"/>
      <c r="B68" s="44">
        <v>715</v>
      </c>
      <c r="C68" s="20" t="s">
        <v>79</v>
      </c>
      <c r="D68" s="46">
        <v>0</v>
      </c>
      <c r="E68" s="46">
        <v>176500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176500</v>
      </c>
      <c r="O68" s="47">
        <f t="shared" si="12"/>
        <v>0.63564663089278639</v>
      </c>
      <c r="P68" s="9"/>
    </row>
    <row r="69" spans="1:119">
      <c r="A69" s="12"/>
      <c r="B69" s="44">
        <v>716</v>
      </c>
      <c r="C69" s="20" t="s">
        <v>80</v>
      </c>
      <c r="D69" s="46">
        <v>0</v>
      </c>
      <c r="E69" s="46">
        <v>425696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425696</v>
      </c>
      <c r="O69" s="47">
        <f t="shared" ref="O69:O74" si="19">(N69/O$76)</f>
        <v>1.5331004429718731</v>
      </c>
      <c r="P69" s="9"/>
    </row>
    <row r="70" spans="1:119">
      <c r="A70" s="12"/>
      <c r="B70" s="44">
        <v>719</v>
      </c>
      <c r="C70" s="20" t="s">
        <v>81</v>
      </c>
      <c r="D70" s="46">
        <v>45847</v>
      </c>
      <c r="E70" s="46">
        <v>120632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166479</v>
      </c>
      <c r="O70" s="47">
        <f t="shared" si="19"/>
        <v>0.59955702812691325</v>
      </c>
      <c r="P70" s="9"/>
    </row>
    <row r="71" spans="1:119">
      <c r="A71" s="12"/>
      <c r="B71" s="44">
        <v>724</v>
      </c>
      <c r="C71" s="20" t="s">
        <v>82</v>
      </c>
      <c r="D71" s="46">
        <v>0</v>
      </c>
      <c r="E71" s="46">
        <v>821561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821561</v>
      </c>
      <c r="O71" s="47">
        <f t="shared" si="19"/>
        <v>2.9587676018295097</v>
      </c>
      <c r="P71" s="9"/>
    </row>
    <row r="72" spans="1:119">
      <c r="A72" s="12"/>
      <c r="B72" s="44">
        <v>744</v>
      </c>
      <c r="C72" s="20" t="s">
        <v>84</v>
      </c>
      <c r="D72" s="46">
        <v>0</v>
      </c>
      <c r="E72" s="46">
        <v>705089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705089</v>
      </c>
      <c r="O72" s="47">
        <f t="shared" si="19"/>
        <v>2.5393056505924299</v>
      </c>
      <c r="P72" s="9"/>
    </row>
    <row r="73" spans="1:119" ht="15.75" thickBot="1">
      <c r="A73" s="12"/>
      <c r="B73" s="44">
        <v>764</v>
      </c>
      <c r="C73" s="20" t="s">
        <v>85</v>
      </c>
      <c r="D73" s="46">
        <v>0</v>
      </c>
      <c r="E73" s="46">
        <v>947904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947904</v>
      </c>
      <c r="O73" s="47">
        <f t="shared" si="19"/>
        <v>3.4137789462311376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SUM(D5,D13,D22,D28,D30,D36,D41,D46,D49)</f>
        <v>135389664</v>
      </c>
      <c r="E74" s="15">
        <f t="shared" si="20"/>
        <v>168058138</v>
      </c>
      <c r="F74" s="15">
        <f t="shared" si="20"/>
        <v>9258438</v>
      </c>
      <c r="G74" s="15">
        <f t="shared" si="20"/>
        <v>29200257</v>
      </c>
      <c r="H74" s="15">
        <f t="shared" si="20"/>
        <v>0</v>
      </c>
      <c r="I74" s="15">
        <f t="shared" si="20"/>
        <v>11057721</v>
      </c>
      <c r="J74" s="15">
        <f t="shared" si="20"/>
        <v>11013576</v>
      </c>
      <c r="K74" s="15">
        <f t="shared" si="20"/>
        <v>0</v>
      </c>
      <c r="L74" s="15">
        <f t="shared" si="20"/>
        <v>0</v>
      </c>
      <c r="M74" s="15">
        <f t="shared" si="20"/>
        <v>25465</v>
      </c>
      <c r="N74" s="15">
        <f>SUM(D74:M74)</f>
        <v>364003259</v>
      </c>
      <c r="O74" s="37">
        <f t="shared" si="19"/>
        <v>1310.9203695033673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104</v>
      </c>
      <c r="M76" s="48"/>
      <c r="N76" s="48"/>
      <c r="O76" s="41">
        <v>277670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32648716</v>
      </c>
      <c r="E5" s="26">
        <f t="shared" si="0"/>
        <v>1763159</v>
      </c>
      <c r="F5" s="26">
        <f t="shared" si="0"/>
        <v>6541210</v>
      </c>
      <c r="G5" s="26">
        <f t="shared" si="0"/>
        <v>2905288</v>
      </c>
      <c r="H5" s="26">
        <f t="shared" si="0"/>
        <v>0</v>
      </c>
      <c r="I5" s="26">
        <f t="shared" si="0"/>
        <v>16845</v>
      </c>
      <c r="J5" s="26">
        <f t="shared" si="0"/>
        <v>6020178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49895396</v>
      </c>
      <c r="O5" s="32">
        <f t="shared" ref="O5:O36" si="1">(N5/O$73)</f>
        <v>180.59851309188571</v>
      </c>
      <c r="P5" s="6"/>
    </row>
    <row r="6" spans="1:133">
      <c r="A6" s="12"/>
      <c r="B6" s="44">
        <v>511</v>
      </c>
      <c r="C6" s="20" t="s">
        <v>20</v>
      </c>
      <c r="D6" s="46">
        <v>1429202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1429202</v>
      </c>
      <c r="O6" s="47">
        <f t="shared" si="1"/>
        <v>5.1730575724451455</v>
      </c>
      <c r="P6" s="9"/>
    </row>
    <row r="7" spans="1:133">
      <c r="A7" s="12"/>
      <c r="B7" s="44">
        <v>512</v>
      </c>
      <c r="C7" s="20" t="s">
        <v>21</v>
      </c>
      <c r="D7" s="46">
        <v>2114670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2114670</v>
      </c>
      <c r="O7" s="47">
        <f t="shared" si="1"/>
        <v>7.6541382230941295</v>
      </c>
      <c r="P7" s="9"/>
    </row>
    <row r="8" spans="1:133">
      <c r="A8" s="12"/>
      <c r="B8" s="44">
        <v>513</v>
      </c>
      <c r="C8" s="20" t="s">
        <v>22</v>
      </c>
      <c r="D8" s="46">
        <v>15634417</v>
      </c>
      <c r="E8" s="46">
        <v>1030</v>
      </c>
      <c r="F8" s="46">
        <v>0</v>
      </c>
      <c r="G8" s="46">
        <v>39164</v>
      </c>
      <c r="H8" s="46">
        <v>0</v>
      </c>
      <c r="I8" s="46">
        <v>0</v>
      </c>
      <c r="J8" s="46">
        <v>165956</v>
      </c>
      <c r="K8" s="46">
        <v>0</v>
      </c>
      <c r="L8" s="46">
        <v>0</v>
      </c>
      <c r="M8" s="46">
        <v>0</v>
      </c>
      <c r="N8" s="46">
        <f t="shared" si="2"/>
        <v>15840567</v>
      </c>
      <c r="O8" s="47">
        <f t="shared" si="1"/>
        <v>57.33560761262207</v>
      </c>
      <c r="P8" s="9"/>
    </row>
    <row r="9" spans="1:133">
      <c r="A9" s="12"/>
      <c r="B9" s="44">
        <v>514</v>
      </c>
      <c r="C9" s="20" t="s">
        <v>23</v>
      </c>
      <c r="D9" s="46">
        <v>1708354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1708354</v>
      </c>
      <c r="O9" s="47">
        <f t="shared" si="1"/>
        <v>6.1834601379769651</v>
      </c>
      <c r="P9" s="9"/>
    </row>
    <row r="10" spans="1:133">
      <c r="A10" s="12"/>
      <c r="B10" s="44">
        <v>515</v>
      </c>
      <c r="C10" s="20" t="s">
        <v>24</v>
      </c>
      <c r="D10" s="46">
        <v>922444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922444</v>
      </c>
      <c r="O10" s="47">
        <f t="shared" si="1"/>
        <v>3.3388253860242219</v>
      </c>
      <c r="P10" s="9"/>
    </row>
    <row r="11" spans="1:133">
      <c r="A11" s="12"/>
      <c r="B11" s="44">
        <v>516</v>
      </c>
      <c r="C11" s="20" t="s">
        <v>25</v>
      </c>
      <c r="D11" s="46">
        <v>4500816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4500816</v>
      </c>
      <c r="O11" s="47">
        <f t="shared" si="1"/>
        <v>16.290895402456947</v>
      </c>
      <c r="P11" s="9"/>
    </row>
    <row r="12" spans="1:133">
      <c r="A12" s="12"/>
      <c r="B12" s="44">
        <v>519</v>
      </c>
      <c r="C12" s="20" t="s">
        <v>26</v>
      </c>
      <c r="D12" s="46">
        <v>6338813</v>
      </c>
      <c r="E12" s="46">
        <v>1762129</v>
      </c>
      <c r="F12" s="46">
        <v>6541210</v>
      </c>
      <c r="G12" s="46">
        <v>2866124</v>
      </c>
      <c r="H12" s="46">
        <v>0</v>
      </c>
      <c r="I12" s="46">
        <v>16845</v>
      </c>
      <c r="J12" s="46">
        <v>5854222</v>
      </c>
      <c r="K12" s="46">
        <v>0</v>
      </c>
      <c r="L12" s="46">
        <v>0</v>
      </c>
      <c r="M12" s="46">
        <v>0</v>
      </c>
      <c r="N12" s="46">
        <f t="shared" si="2"/>
        <v>23379343</v>
      </c>
      <c r="O12" s="47">
        <f t="shared" si="1"/>
        <v>84.622528757266238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60366356</v>
      </c>
      <c r="E13" s="31">
        <f t="shared" si="3"/>
        <v>32599037</v>
      </c>
      <c r="F13" s="31">
        <f t="shared" si="3"/>
        <v>0</v>
      </c>
      <c r="G13" s="31">
        <f t="shared" si="3"/>
        <v>1150689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94116082</v>
      </c>
      <c r="O13" s="43">
        <f t="shared" si="1"/>
        <v>340.65717139982189</v>
      </c>
      <c r="P13" s="10"/>
    </row>
    <row r="14" spans="1:133">
      <c r="A14" s="12"/>
      <c r="B14" s="44">
        <v>521</v>
      </c>
      <c r="C14" s="20" t="s">
        <v>28</v>
      </c>
      <c r="D14" s="46">
        <v>31024575</v>
      </c>
      <c r="E14" s="46">
        <v>4002666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35027241</v>
      </c>
      <c r="O14" s="47">
        <f t="shared" si="1"/>
        <v>126.78259217165319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7171040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7171040</v>
      </c>
      <c r="O15" s="47">
        <f t="shared" si="1"/>
        <v>25.955885014369585</v>
      </c>
      <c r="P15" s="9"/>
    </row>
    <row r="16" spans="1:133">
      <c r="A16" s="12"/>
      <c r="B16" s="44">
        <v>523</v>
      </c>
      <c r="C16" s="20" t="s">
        <v>30</v>
      </c>
      <c r="D16" s="46">
        <v>29341781</v>
      </c>
      <c r="E16" s="46">
        <v>3780976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33122757</v>
      </c>
      <c r="O16" s="47">
        <f t="shared" si="1"/>
        <v>119.88923113675357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1353600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1353600</v>
      </c>
      <c r="O17" s="47">
        <f t="shared" si="1"/>
        <v>4.8994129101846688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1318611</v>
      </c>
      <c r="F18" s="46">
        <v>0</v>
      </c>
      <c r="G18" s="46">
        <v>1150689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2469300</v>
      </c>
      <c r="O18" s="47">
        <f t="shared" si="1"/>
        <v>8.9377366275997367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14882894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14882894</v>
      </c>
      <c r="O19" s="47">
        <f t="shared" si="1"/>
        <v>53.869269359123784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89250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89250</v>
      </c>
      <c r="O20" s="47">
        <f t="shared" si="1"/>
        <v>0.32304418013739783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2309555</v>
      </c>
      <c r="E21" s="31">
        <f t="shared" si="5"/>
        <v>8858824</v>
      </c>
      <c r="F21" s="31">
        <f t="shared" si="5"/>
        <v>0</v>
      </c>
      <c r="G21" s="31">
        <f t="shared" si="5"/>
        <v>1949376</v>
      </c>
      <c r="H21" s="31">
        <f t="shared" si="5"/>
        <v>0</v>
      </c>
      <c r="I21" s="31">
        <f t="shared" si="5"/>
        <v>10361723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23479478</v>
      </c>
      <c r="O21" s="43">
        <f t="shared" si="1"/>
        <v>84.984971658981166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3990</v>
      </c>
      <c r="F22" s="46">
        <v>0</v>
      </c>
      <c r="G22" s="46">
        <v>0</v>
      </c>
      <c r="H22" s="46">
        <v>0</v>
      </c>
      <c r="I22" s="46">
        <v>10361723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10365713</v>
      </c>
      <c r="O22" s="47">
        <f t="shared" si="1"/>
        <v>37.519140141451729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236668</v>
      </c>
      <c r="F23" s="46">
        <v>0</v>
      </c>
      <c r="G23" s="46">
        <v>2085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238753</v>
      </c>
      <c r="O23" s="47">
        <f t="shared" si="1"/>
        <v>0.86417666263690918</v>
      </c>
      <c r="P23" s="9"/>
    </row>
    <row r="24" spans="1:16">
      <c r="A24" s="12"/>
      <c r="B24" s="44">
        <v>537</v>
      </c>
      <c r="C24" s="20" t="s">
        <v>38</v>
      </c>
      <c r="D24" s="46">
        <v>518633</v>
      </c>
      <c r="E24" s="46">
        <v>4479374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4998007</v>
      </c>
      <c r="O24" s="47">
        <f t="shared" si="1"/>
        <v>18.09049942449272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4138792</v>
      </c>
      <c r="F25" s="46">
        <v>0</v>
      </c>
      <c r="G25" s="46">
        <v>1455451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5594243</v>
      </c>
      <c r="O25" s="47">
        <f t="shared" si="1"/>
        <v>20.248601046771729</v>
      </c>
      <c r="P25" s="9"/>
    </row>
    <row r="26" spans="1:16">
      <c r="A26" s="12"/>
      <c r="B26" s="44">
        <v>539</v>
      </c>
      <c r="C26" s="20" t="s">
        <v>40</v>
      </c>
      <c r="D26" s="46">
        <v>1790922</v>
      </c>
      <c r="E26" s="46">
        <v>0</v>
      </c>
      <c r="F26" s="46">
        <v>0</v>
      </c>
      <c r="G26" s="46">
        <v>491840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2282762</v>
      </c>
      <c r="O26" s="47">
        <f t="shared" si="1"/>
        <v>8.2625543836280855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286531</v>
      </c>
      <c r="E27" s="31">
        <f t="shared" si="7"/>
        <v>10487413</v>
      </c>
      <c r="F27" s="31">
        <f t="shared" si="7"/>
        <v>0</v>
      </c>
      <c r="G27" s="31">
        <f t="shared" si="7"/>
        <v>17130157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27904101</v>
      </c>
      <c r="O27" s="43">
        <f t="shared" si="1"/>
        <v>101.0000832494806</v>
      </c>
      <c r="P27" s="10"/>
    </row>
    <row r="28" spans="1:16">
      <c r="A28" s="12"/>
      <c r="B28" s="44">
        <v>541</v>
      </c>
      <c r="C28" s="20" t="s">
        <v>42</v>
      </c>
      <c r="D28" s="46">
        <v>286531</v>
      </c>
      <c r="E28" s="46">
        <v>10487413</v>
      </c>
      <c r="F28" s="46">
        <v>0</v>
      </c>
      <c r="G28" s="46">
        <v>17130157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27904101</v>
      </c>
      <c r="O28" s="47">
        <f t="shared" si="1"/>
        <v>101.0000832494806</v>
      </c>
      <c r="P28" s="9"/>
    </row>
    <row r="29" spans="1:16" ht="15.75">
      <c r="A29" s="28" t="s">
        <v>43</v>
      </c>
      <c r="B29" s="29"/>
      <c r="C29" s="30"/>
      <c r="D29" s="31">
        <f>SUM(D30:D34)</f>
        <v>2382842</v>
      </c>
      <c r="E29" s="31">
        <f t="shared" ref="E29:M29" si="9">SUM(E30:E34)</f>
        <v>3727374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37052</v>
      </c>
      <c r="N29" s="31">
        <f t="shared" si="8"/>
        <v>6147268</v>
      </c>
      <c r="O29" s="43">
        <f t="shared" si="1"/>
        <v>22.250298612267354</v>
      </c>
      <c r="P29" s="10"/>
    </row>
    <row r="30" spans="1:16">
      <c r="A30" s="13"/>
      <c r="B30" s="45">
        <v>551</v>
      </c>
      <c r="C30" s="21" t="s">
        <v>44</v>
      </c>
      <c r="D30" s="46">
        <v>61259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61259</v>
      </c>
      <c r="O30" s="47">
        <f t="shared" si="1"/>
        <v>0.22172956225251378</v>
      </c>
      <c r="P30" s="9"/>
    </row>
    <row r="31" spans="1:16">
      <c r="A31" s="13"/>
      <c r="B31" s="45">
        <v>552</v>
      </c>
      <c r="C31" s="21" t="s">
        <v>45</v>
      </c>
      <c r="D31" s="46">
        <v>199500</v>
      </c>
      <c r="E31" s="46">
        <v>2983275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3182775</v>
      </c>
      <c r="O31" s="47">
        <f t="shared" si="1"/>
        <v>11.520189808815758</v>
      </c>
      <c r="P31" s="9"/>
    </row>
    <row r="32" spans="1:16">
      <c r="A32" s="13"/>
      <c r="B32" s="45">
        <v>553</v>
      </c>
      <c r="C32" s="21" t="s">
        <v>46</v>
      </c>
      <c r="D32" s="46">
        <v>252256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252256</v>
      </c>
      <c r="O32" s="47">
        <f t="shared" si="1"/>
        <v>0.91305134683181433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744099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37052</v>
      </c>
      <c r="N33" s="46">
        <f t="shared" si="8"/>
        <v>781151</v>
      </c>
      <c r="O33" s="47">
        <f t="shared" si="1"/>
        <v>2.8274093485547165</v>
      </c>
      <c r="P33" s="9"/>
    </row>
    <row r="34" spans="1:16">
      <c r="A34" s="13"/>
      <c r="B34" s="45">
        <v>559</v>
      </c>
      <c r="C34" s="21" t="s">
        <v>48</v>
      </c>
      <c r="D34" s="46">
        <v>1869827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1869827</v>
      </c>
      <c r="O34" s="47">
        <f t="shared" si="1"/>
        <v>6.7679185458125515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SUM(D36:D37)</f>
        <v>7871506</v>
      </c>
      <c r="E35" s="31">
        <f t="shared" si="10"/>
        <v>2437170</v>
      </c>
      <c r="F35" s="31">
        <f t="shared" si="10"/>
        <v>0</v>
      </c>
      <c r="G35" s="31">
        <f t="shared" si="10"/>
        <v>196249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10504925</v>
      </c>
      <c r="O35" s="43">
        <f t="shared" si="1"/>
        <v>38.023023910698647</v>
      </c>
      <c r="P35" s="10"/>
    </row>
    <row r="36" spans="1:16">
      <c r="A36" s="12"/>
      <c r="B36" s="44">
        <v>562</v>
      </c>
      <c r="C36" s="20" t="s">
        <v>50</v>
      </c>
      <c r="D36" s="46">
        <v>2047078</v>
      </c>
      <c r="E36" s="46">
        <v>1825603</v>
      </c>
      <c r="F36" s="46">
        <v>0</v>
      </c>
      <c r="G36" s="46">
        <v>196249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4068930</v>
      </c>
      <c r="O36" s="47">
        <f t="shared" si="1"/>
        <v>14.727665612173245</v>
      </c>
      <c r="P36" s="9"/>
    </row>
    <row r="37" spans="1:16">
      <c r="A37" s="12"/>
      <c r="B37" s="44">
        <v>569</v>
      </c>
      <c r="C37" s="20" t="s">
        <v>52</v>
      </c>
      <c r="D37" s="46">
        <v>5824428</v>
      </c>
      <c r="E37" s="46">
        <v>611567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6435995</v>
      </c>
      <c r="O37" s="47">
        <f t="shared" ref="O37:O68" si="12">(N37/O$73)</f>
        <v>23.295358298525397</v>
      </c>
      <c r="P37" s="9"/>
    </row>
    <row r="38" spans="1:16" ht="15.75">
      <c r="A38" s="28" t="s">
        <v>53</v>
      </c>
      <c r="B38" s="29"/>
      <c r="C38" s="30"/>
      <c r="D38" s="31">
        <f t="shared" ref="D38:M38" si="13">SUM(D39:D42)</f>
        <v>6300195</v>
      </c>
      <c r="E38" s="31">
        <f t="shared" si="13"/>
        <v>4201377</v>
      </c>
      <c r="F38" s="31">
        <f t="shared" si="13"/>
        <v>2789595</v>
      </c>
      <c r="G38" s="31">
        <f t="shared" si="13"/>
        <v>6460727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19751894</v>
      </c>
      <c r="O38" s="43">
        <f t="shared" si="12"/>
        <v>71.4928224469556</v>
      </c>
      <c r="P38" s="9"/>
    </row>
    <row r="39" spans="1:16">
      <c r="A39" s="12"/>
      <c r="B39" s="44">
        <v>571</v>
      </c>
      <c r="C39" s="20" t="s">
        <v>54</v>
      </c>
      <c r="D39" s="46">
        <v>6124195</v>
      </c>
      <c r="E39" s="46">
        <v>63895</v>
      </c>
      <c r="F39" s="46">
        <v>2789595</v>
      </c>
      <c r="G39" s="46">
        <v>5630756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14608441</v>
      </c>
      <c r="O39" s="47">
        <f t="shared" si="12"/>
        <v>52.875875024431913</v>
      </c>
      <c r="P39" s="9"/>
    </row>
    <row r="40" spans="1:16">
      <c r="A40" s="12"/>
      <c r="B40" s="44">
        <v>572</v>
      </c>
      <c r="C40" s="20" t="s">
        <v>55</v>
      </c>
      <c r="D40" s="46">
        <v>1500</v>
      </c>
      <c r="E40" s="46">
        <v>4135149</v>
      </c>
      <c r="F40" s="46">
        <v>0</v>
      </c>
      <c r="G40" s="46">
        <v>829971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4966620</v>
      </c>
      <c r="O40" s="47">
        <f t="shared" si="12"/>
        <v>17.97689283982076</v>
      </c>
      <c r="P40" s="9"/>
    </row>
    <row r="41" spans="1:16">
      <c r="A41" s="12"/>
      <c r="B41" s="44">
        <v>573</v>
      </c>
      <c r="C41" s="20" t="s">
        <v>91</v>
      </c>
      <c r="D41" s="46">
        <v>150000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150000</v>
      </c>
      <c r="O41" s="47">
        <f t="shared" si="12"/>
        <v>0.54293139518890388</v>
      </c>
      <c r="P41" s="9"/>
    </row>
    <row r="42" spans="1:16">
      <c r="A42" s="12"/>
      <c r="B42" s="44">
        <v>574</v>
      </c>
      <c r="C42" s="20" t="s">
        <v>92</v>
      </c>
      <c r="D42" s="46">
        <v>24500</v>
      </c>
      <c r="E42" s="46">
        <v>2333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26833</v>
      </c>
      <c r="O42" s="47">
        <f t="shared" si="12"/>
        <v>9.7123187514025724E-2</v>
      </c>
      <c r="P42" s="9"/>
    </row>
    <row r="43" spans="1:16" ht="15.75">
      <c r="A43" s="28" t="s">
        <v>83</v>
      </c>
      <c r="B43" s="29"/>
      <c r="C43" s="30"/>
      <c r="D43" s="31">
        <f t="shared" ref="D43:M43" si="14">SUM(D44:D45)</f>
        <v>19172500</v>
      </c>
      <c r="E43" s="31">
        <f t="shared" si="14"/>
        <v>71751369</v>
      </c>
      <c r="F43" s="31">
        <f t="shared" si="14"/>
        <v>6912</v>
      </c>
      <c r="G43" s="31">
        <f t="shared" si="14"/>
        <v>2146397</v>
      </c>
      <c r="H43" s="31">
        <f t="shared" si="14"/>
        <v>0</v>
      </c>
      <c r="I43" s="31">
        <f t="shared" si="14"/>
        <v>1517342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94594520</v>
      </c>
      <c r="O43" s="43">
        <f t="shared" si="12"/>
        <v>342.38889813883117</v>
      </c>
      <c r="P43" s="9"/>
    </row>
    <row r="44" spans="1:16">
      <c r="A44" s="12"/>
      <c r="B44" s="44">
        <v>581</v>
      </c>
      <c r="C44" s="20" t="s">
        <v>56</v>
      </c>
      <c r="D44" s="46">
        <v>19172500</v>
      </c>
      <c r="E44" s="46">
        <v>71382785</v>
      </c>
      <c r="F44" s="46">
        <v>6912</v>
      </c>
      <c r="G44" s="46">
        <v>2146397</v>
      </c>
      <c r="H44" s="46">
        <v>0</v>
      </c>
      <c r="I44" s="46">
        <v>1517342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94225936</v>
      </c>
      <c r="O44" s="47">
        <f t="shared" si="12"/>
        <v>341.05479263640245</v>
      </c>
      <c r="P44" s="9"/>
    </row>
    <row r="45" spans="1:16">
      <c r="A45" s="12"/>
      <c r="B45" s="44">
        <v>587</v>
      </c>
      <c r="C45" s="20" t="s">
        <v>58</v>
      </c>
      <c r="D45" s="46">
        <v>0</v>
      </c>
      <c r="E45" s="46">
        <v>368584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5">SUM(D45:M45)</f>
        <v>368584</v>
      </c>
      <c r="O45" s="47">
        <f t="shared" si="12"/>
        <v>1.3341055024287132</v>
      </c>
      <c r="P45" s="9"/>
    </row>
    <row r="46" spans="1:16" ht="15.75">
      <c r="A46" s="28" t="s">
        <v>59</v>
      </c>
      <c r="B46" s="29"/>
      <c r="C46" s="30"/>
      <c r="D46" s="31">
        <f t="shared" ref="D46:M46" si="16">SUM(D47:D70)</f>
        <v>4678157</v>
      </c>
      <c r="E46" s="31">
        <f t="shared" si="16"/>
        <v>10172181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42104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>SUM(D46:M46)</f>
        <v>14892442</v>
      </c>
      <c r="O46" s="43">
        <f t="shared" si="12"/>
        <v>53.903828752198869</v>
      </c>
      <c r="P46" s="9"/>
    </row>
    <row r="47" spans="1:16">
      <c r="A47" s="12"/>
      <c r="B47" s="44">
        <v>601</v>
      </c>
      <c r="C47" s="20" t="s">
        <v>60</v>
      </c>
      <c r="D47" s="46">
        <v>164291</v>
      </c>
      <c r="E47" s="46">
        <v>6506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170797</v>
      </c>
      <c r="O47" s="47">
        <f t="shared" si="12"/>
        <v>0.61820702336052813</v>
      </c>
      <c r="P47" s="9"/>
    </row>
    <row r="48" spans="1:16">
      <c r="A48" s="12"/>
      <c r="B48" s="44">
        <v>602</v>
      </c>
      <c r="C48" s="20" t="s">
        <v>61</v>
      </c>
      <c r="D48" s="46">
        <v>0</v>
      </c>
      <c r="E48" s="46">
        <v>67506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67506</v>
      </c>
      <c r="O48" s="47">
        <f t="shared" si="12"/>
        <v>0.24434084509081433</v>
      </c>
      <c r="P48" s="9"/>
    </row>
    <row r="49" spans="1:16">
      <c r="A49" s="12"/>
      <c r="B49" s="44">
        <v>603</v>
      </c>
      <c r="C49" s="20" t="s">
        <v>62</v>
      </c>
      <c r="D49" s="46">
        <v>0</v>
      </c>
      <c r="E49" s="46">
        <v>37000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37000</v>
      </c>
      <c r="O49" s="47">
        <f t="shared" si="12"/>
        <v>0.13392307747992963</v>
      </c>
      <c r="P49" s="9"/>
    </row>
    <row r="50" spans="1:16">
      <c r="A50" s="12"/>
      <c r="B50" s="44">
        <v>604</v>
      </c>
      <c r="C50" s="20" t="s">
        <v>63</v>
      </c>
      <c r="D50" s="46">
        <v>97562</v>
      </c>
      <c r="E50" s="46">
        <v>1029376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1126938</v>
      </c>
      <c r="O50" s="47">
        <f t="shared" si="12"/>
        <v>4.0790001375426197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147686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147686</v>
      </c>
      <c r="O51" s="47">
        <f t="shared" si="12"/>
        <v>0.53455577353245642</v>
      </c>
      <c r="P51" s="9"/>
    </row>
    <row r="52" spans="1:16">
      <c r="A52" s="12"/>
      <c r="B52" s="44">
        <v>614</v>
      </c>
      <c r="C52" s="20" t="s">
        <v>66</v>
      </c>
      <c r="D52" s="46">
        <v>0</v>
      </c>
      <c r="E52" s="46">
        <v>1066835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4" si="17">SUM(D52:M52)</f>
        <v>1066835</v>
      </c>
      <c r="O52" s="47">
        <f t="shared" si="12"/>
        <v>3.8614547665756955</v>
      </c>
      <c r="P52" s="9"/>
    </row>
    <row r="53" spans="1:16">
      <c r="A53" s="12"/>
      <c r="B53" s="44">
        <v>622</v>
      </c>
      <c r="C53" s="20" t="s">
        <v>67</v>
      </c>
      <c r="D53" s="46">
        <v>0</v>
      </c>
      <c r="E53" s="46">
        <v>37430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37430</v>
      </c>
      <c r="O53" s="47">
        <f t="shared" si="12"/>
        <v>0.1354794808128045</v>
      </c>
      <c r="P53" s="9"/>
    </row>
    <row r="54" spans="1:16">
      <c r="A54" s="12"/>
      <c r="B54" s="44">
        <v>629</v>
      </c>
      <c r="C54" s="20" t="s">
        <v>69</v>
      </c>
      <c r="D54" s="46">
        <v>0</v>
      </c>
      <c r="E54" s="46">
        <v>300138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300138</v>
      </c>
      <c r="O54" s="47">
        <f t="shared" si="12"/>
        <v>1.0863622872613816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722785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722785</v>
      </c>
      <c r="O55" s="47">
        <f t="shared" si="12"/>
        <v>2.6161511231440797</v>
      </c>
      <c r="P55" s="9"/>
    </row>
    <row r="56" spans="1:16">
      <c r="A56" s="12"/>
      <c r="B56" s="44">
        <v>654</v>
      </c>
      <c r="C56" s="20" t="s">
        <v>70</v>
      </c>
      <c r="D56" s="46">
        <v>6614</v>
      </c>
      <c r="E56" s="46">
        <v>510358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516972</v>
      </c>
      <c r="O56" s="47">
        <f t="shared" si="12"/>
        <v>1.8712021948906536</v>
      </c>
      <c r="P56" s="9"/>
    </row>
    <row r="57" spans="1:16">
      <c r="A57" s="12"/>
      <c r="B57" s="44">
        <v>662</v>
      </c>
      <c r="C57" s="20" t="s">
        <v>71</v>
      </c>
      <c r="D57" s="46">
        <v>0</v>
      </c>
      <c r="E57" s="46">
        <v>380165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380165</v>
      </c>
      <c r="O57" s="47">
        <f t="shared" si="12"/>
        <v>1.3760234256799311</v>
      </c>
      <c r="P57" s="9"/>
    </row>
    <row r="58" spans="1:16">
      <c r="A58" s="12"/>
      <c r="B58" s="44">
        <v>674</v>
      </c>
      <c r="C58" s="20" t="s">
        <v>72</v>
      </c>
      <c r="D58" s="46">
        <v>0</v>
      </c>
      <c r="E58" s="46">
        <v>254275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254275</v>
      </c>
      <c r="O58" s="47">
        <f t="shared" si="12"/>
        <v>0.92035920341105693</v>
      </c>
      <c r="P58" s="9"/>
    </row>
    <row r="59" spans="1:16">
      <c r="A59" s="12"/>
      <c r="B59" s="44">
        <v>689</v>
      </c>
      <c r="C59" s="20" t="s">
        <v>73</v>
      </c>
      <c r="D59" s="46">
        <v>0</v>
      </c>
      <c r="E59" s="46">
        <v>1373828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1373828</v>
      </c>
      <c r="O59" s="47">
        <f t="shared" si="12"/>
        <v>4.9726290185972104</v>
      </c>
      <c r="P59" s="9"/>
    </row>
    <row r="60" spans="1:16">
      <c r="A60" s="12"/>
      <c r="B60" s="44">
        <v>694</v>
      </c>
      <c r="C60" s="20" t="s">
        <v>74</v>
      </c>
      <c r="D60" s="46">
        <v>0</v>
      </c>
      <c r="E60" s="46">
        <v>327316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327316</v>
      </c>
      <c r="O60" s="47">
        <f t="shared" si="12"/>
        <v>1.1847342169843418</v>
      </c>
      <c r="P60" s="9"/>
    </row>
    <row r="61" spans="1:16">
      <c r="A61" s="12"/>
      <c r="B61" s="44">
        <v>711</v>
      </c>
      <c r="C61" s="20" t="s">
        <v>75</v>
      </c>
      <c r="D61" s="46">
        <v>3058475</v>
      </c>
      <c r="E61" s="46">
        <v>349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3058824</v>
      </c>
      <c r="O61" s="47">
        <f t="shared" si="12"/>
        <v>11.071543879715358</v>
      </c>
      <c r="P61" s="9"/>
    </row>
    <row r="62" spans="1:16">
      <c r="A62" s="12"/>
      <c r="B62" s="44">
        <v>712</v>
      </c>
      <c r="C62" s="20" t="s">
        <v>76</v>
      </c>
      <c r="D62" s="46">
        <v>81168</v>
      </c>
      <c r="E62" s="46">
        <v>51519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132687</v>
      </c>
      <c r="O62" s="47">
        <f t="shared" si="12"/>
        <v>0.48026625355620062</v>
      </c>
      <c r="P62" s="9"/>
    </row>
    <row r="63" spans="1:16">
      <c r="A63" s="12"/>
      <c r="B63" s="44">
        <v>713</v>
      </c>
      <c r="C63" s="20" t="s">
        <v>77</v>
      </c>
      <c r="D63" s="46">
        <v>1215626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42104</v>
      </c>
      <c r="K63" s="46">
        <v>0</v>
      </c>
      <c r="L63" s="46">
        <v>0</v>
      </c>
      <c r="M63" s="46">
        <v>0</v>
      </c>
      <c r="N63" s="46">
        <f t="shared" si="17"/>
        <v>1257730</v>
      </c>
      <c r="O63" s="47">
        <f t="shared" si="12"/>
        <v>4.5524073578062678</v>
      </c>
      <c r="P63" s="9"/>
    </row>
    <row r="64" spans="1:16">
      <c r="A64" s="12"/>
      <c r="B64" s="44">
        <v>714</v>
      </c>
      <c r="C64" s="20" t="s">
        <v>78</v>
      </c>
      <c r="D64" s="46">
        <v>0</v>
      </c>
      <c r="E64" s="46">
        <v>37635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37635</v>
      </c>
      <c r="O64" s="47">
        <f t="shared" si="12"/>
        <v>0.136221487052896</v>
      </c>
      <c r="P64" s="9"/>
    </row>
    <row r="65" spans="1:119">
      <c r="A65" s="12"/>
      <c r="B65" s="44">
        <v>715</v>
      </c>
      <c r="C65" s="20" t="s">
        <v>79</v>
      </c>
      <c r="D65" s="46">
        <v>0</v>
      </c>
      <c r="E65" s="46">
        <v>176500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176500</v>
      </c>
      <c r="O65" s="47">
        <f t="shared" si="12"/>
        <v>0.63884927500561028</v>
      </c>
      <c r="P65" s="9"/>
    </row>
    <row r="66" spans="1:119">
      <c r="A66" s="12"/>
      <c r="B66" s="44">
        <v>716</v>
      </c>
      <c r="C66" s="20" t="s">
        <v>80</v>
      </c>
      <c r="D66" s="46">
        <v>0</v>
      </c>
      <c r="E66" s="46">
        <v>960125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960125</v>
      </c>
      <c r="O66" s="47">
        <f t="shared" si="12"/>
        <v>3.4752133720383092</v>
      </c>
      <c r="P66" s="9"/>
    </row>
    <row r="67" spans="1:119">
      <c r="A67" s="12"/>
      <c r="B67" s="44">
        <v>719</v>
      </c>
      <c r="C67" s="20" t="s">
        <v>81</v>
      </c>
      <c r="D67" s="46">
        <v>54421</v>
      </c>
      <c r="E67" s="46">
        <v>196251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250672</v>
      </c>
      <c r="O67" s="47">
        <f t="shared" si="12"/>
        <v>0.90731799129861945</v>
      </c>
      <c r="P67" s="9"/>
    </row>
    <row r="68" spans="1:119">
      <c r="A68" s="12"/>
      <c r="B68" s="44">
        <v>724</v>
      </c>
      <c r="C68" s="20" t="s">
        <v>82</v>
      </c>
      <c r="D68" s="46">
        <v>0</v>
      </c>
      <c r="E68" s="46">
        <v>832318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832318</v>
      </c>
      <c r="O68" s="47">
        <f t="shared" si="12"/>
        <v>3.0126104865389212</v>
      </c>
      <c r="P68" s="9"/>
    </row>
    <row r="69" spans="1:119">
      <c r="A69" s="12"/>
      <c r="B69" s="44">
        <v>744</v>
      </c>
      <c r="C69" s="20" t="s">
        <v>84</v>
      </c>
      <c r="D69" s="46">
        <v>0</v>
      </c>
      <c r="E69" s="46">
        <v>705755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705755</v>
      </c>
      <c r="O69" s="47">
        <f>(N69/O$73)</f>
        <v>2.5545103120769661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0</v>
      </c>
      <c r="E70" s="46">
        <v>950525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950525</v>
      </c>
      <c r="O70" s="47">
        <f>(N70/O$73)</f>
        <v>3.4404657627462192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SUM(D5,D13,D21,D27,D29,D35,D38,D43,D46)</f>
        <v>136016358</v>
      </c>
      <c r="E71" s="15">
        <f t="shared" si="19"/>
        <v>145997904</v>
      </c>
      <c r="F71" s="15">
        <f t="shared" si="19"/>
        <v>9337717</v>
      </c>
      <c r="G71" s="15">
        <f t="shared" si="19"/>
        <v>31938883</v>
      </c>
      <c r="H71" s="15">
        <f t="shared" si="19"/>
        <v>0</v>
      </c>
      <c r="I71" s="15">
        <f t="shared" si="19"/>
        <v>11895910</v>
      </c>
      <c r="J71" s="15">
        <f t="shared" si="19"/>
        <v>6062282</v>
      </c>
      <c r="K71" s="15">
        <f t="shared" si="19"/>
        <v>0</v>
      </c>
      <c r="L71" s="15">
        <f t="shared" si="19"/>
        <v>0</v>
      </c>
      <c r="M71" s="15">
        <f t="shared" si="19"/>
        <v>37052</v>
      </c>
      <c r="N71" s="15">
        <f>SUM(D71:M71)</f>
        <v>341286106</v>
      </c>
      <c r="O71" s="37">
        <f>(N71/O$73)</f>
        <v>1235.2996112611211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95</v>
      </c>
      <c r="M73" s="48"/>
      <c r="N73" s="48"/>
      <c r="O73" s="41">
        <v>276278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30967748</v>
      </c>
      <c r="E5" s="26">
        <f t="shared" si="0"/>
        <v>1364899</v>
      </c>
      <c r="F5" s="26">
        <f t="shared" si="0"/>
        <v>6512371</v>
      </c>
      <c r="G5" s="26">
        <f t="shared" si="0"/>
        <v>2766532</v>
      </c>
      <c r="H5" s="26">
        <f t="shared" si="0"/>
        <v>0</v>
      </c>
      <c r="I5" s="26">
        <f t="shared" si="0"/>
        <v>8628</v>
      </c>
      <c r="J5" s="26">
        <f t="shared" si="0"/>
        <v>4889108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46509286</v>
      </c>
      <c r="O5" s="32">
        <f t="shared" ref="O5:O36" si="1">(N5/O$77)</f>
        <v>168.82570139425818</v>
      </c>
      <c r="P5" s="6"/>
    </row>
    <row r="6" spans="1:133">
      <c r="A6" s="12"/>
      <c r="B6" s="44">
        <v>511</v>
      </c>
      <c r="C6" s="20" t="s">
        <v>20</v>
      </c>
      <c r="D6" s="46">
        <v>1360091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1360091</v>
      </c>
      <c r="O6" s="47">
        <f t="shared" si="1"/>
        <v>4.9370424012748337</v>
      </c>
      <c r="P6" s="9"/>
    </row>
    <row r="7" spans="1:133">
      <c r="A7" s="12"/>
      <c r="B7" s="44">
        <v>512</v>
      </c>
      <c r="C7" s="20" t="s">
        <v>21</v>
      </c>
      <c r="D7" s="46">
        <v>2056769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2056769</v>
      </c>
      <c r="O7" s="47">
        <f t="shared" si="1"/>
        <v>7.4659385016352857</v>
      </c>
      <c r="P7" s="9"/>
    </row>
    <row r="8" spans="1:133">
      <c r="A8" s="12"/>
      <c r="B8" s="44">
        <v>513</v>
      </c>
      <c r="C8" s="20" t="s">
        <v>22</v>
      </c>
      <c r="D8" s="46">
        <v>15080597</v>
      </c>
      <c r="E8" s="46">
        <v>1950</v>
      </c>
      <c r="F8" s="46">
        <v>0</v>
      </c>
      <c r="G8" s="46">
        <v>199595</v>
      </c>
      <c r="H8" s="46">
        <v>0</v>
      </c>
      <c r="I8" s="46">
        <v>0</v>
      </c>
      <c r="J8" s="46">
        <v>180145</v>
      </c>
      <c r="K8" s="46">
        <v>0</v>
      </c>
      <c r="L8" s="46">
        <v>0</v>
      </c>
      <c r="M8" s="46">
        <v>0</v>
      </c>
      <c r="N8" s="46">
        <f t="shared" si="2"/>
        <v>15462287</v>
      </c>
      <c r="O8" s="47">
        <f t="shared" si="1"/>
        <v>56.127102186310061</v>
      </c>
      <c r="P8" s="9"/>
    </row>
    <row r="9" spans="1:133">
      <c r="A9" s="12"/>
      <c r="B9" s="44">
        <v>514</v>
      </c>
      <c r="C9" s="20" t="s">
        <v>23</v>
      </c>
      <c r="D9" s="46">
        <v>1547800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1547800</v>
      </c>
      <c r="O9" s="47">
        <f t="shared" si="1"/>
        <v>5.6184139360477987</v>
      </c>
      <c r="P9" s="9"/>
    </row>
    <row r="10" spans="1:133">
      <c r="A10" s="12"/>
      <c r="B10" s="44">
        <v>515</v>
      </c>
      <c r="C10" s="20" t="s">
        <v>24</v>
      </c>
      <c r="D10" s="46">
        <v>840581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840581</v>
      </c>
      <c r="O10" s="47">
        <f t="shared" si="1"/>
        <v>3.0512546871540218</v>
      </c>
      <c r="P10" s="9"/>
    </row>
    <row r="11" spans="1:133">
      <c r="A11" s="12"/>
      <c r="B11" s="44">
        <v>516</v>
      </c>
      <c r="C11" s="20" t="s">
        <v>25</v>
      </c>
      <c r="D11" s="46">
        <v>4358614</v>
      </c>
      <c r="E11" s="46">
        <v>225803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4584417</v>
      </c>
      <c r="O11" s="47">
        <f t="shared" si="1"/>
        <v>16.64113733134413</v>
      </c>
      <c r="P11" s="9"/>
    </row>
    <row r="12" spans="1:133">
      <c r="A12" s="12"/>
      <c r="B12" s="44">
        <v>519</v>
      </c>
      <c r="C12" s="20" t="s">
        <v>26</v>
      </c>
      <c r="D12" s="46">
        <v>5723296</v>
      </c>
      <c r="E12" s="46">
        <v>1137146</v>
      </c>
      <c r="F12" s="46">
        <v>6512371</v>
      </c>
      <c r="G12" s="46">
        <v>2566937</v>
      </c>
      <c r="H12" s="46">
        <v>0</v>
      </c>
      <c r="I12" s="46">
        <v>8628</v>
      </c>
      <c r="J12" s="46">
        <v>4708963</v>
      </c>
      <c r="K12" s="46">
        <v>0</v>
      </c>
      <c r="L12" s="46">
        <v>0</v>
      </c>
      <c r="M12" s="46">
        <v>0</v>
      </c>
      <c r="N12" s="46">
        <f t="shared" si="2"/>
        <v>20657341</v>
      </c>
      <c r="O12" s="47">
        <f t="shared" si="1"/>
        <v>74.984812350492035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58661823</v>
      </c>
      <c r="E13" s="31">
        <f t="shared" si="3"/>
        <v>34253387</v>
      </c>
      <c r="F13" s="31">
        <f t="shared" si="3"/>
        <v>0</v>
      </c>
      <c r="G13" s="31">
        <f t="shared" si="3"/>
        <v>136347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93051557</v>
      </c>
      <c r="O13" s="43">
        <f t="shared" si="1"/>
        <v>337.77113620606417</v>
      </c>
      <c r="P13" s="10"/>
    </row>
    <row r="14" spans="1:133">
      <c r="A14" s="12"/>
      <c r="B14" s="44">
        <v>521</v>
      </c>
      <c r="C14" s="20" t="s">
        <v>28</v>
      </c>
      <c r="D14" s="46">
        <v>29866707</v>
      </c>
      <c r="E14" s="46">
        <v>6151086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36017793</v>
      </c>
      <c r="O14" s="47">
        <f t="shared" si="1"/>
        <v>130.74226007034815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5715999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5715999</v>
      </c>
      <c r="O15" s="47">
        <f t="shared" si="1"/>
        <v>20.748706835531259</v>
      </c>
      <c r="P15" s="9"/>
    </row>
    <row r="16" spans="1:133">
      <c r="A16" s="12"/>
      <c r="B16" s="44">
        <v>523</v>
      </c>
      <c r="C16" s="20" t="s">
        <v>30</v>
      </c>
      <c r="D16" s="46">
        <v>28402419</v>
      </c>
      <c r="E16" s="46">
        <v>3734087</v>
      </c>
      <c r="F16" s="46">
        <v>0</v>
      </c>
      <c r="G16" s="46">
        <v>403427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32539933</v>
      </c>
      <c r="O16" s="47">
        <f t="shared" si="1"/>
        <v>118.1178531110361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1236896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1236896</v>
      </c>
      <c r="O17" s="47">
        <f t="shared" si="1"/>
        <v>4.4898525157266951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2673441</v>
      </c>
      <c r="F18" s="46">
        <v>0</v>
      </c>
      <c r="G18" s="46">
        <v>-420963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2252478</v>
      </c>
      <c r="O18" s="47">
        <f t="shared" si="1"/>
        <v>8.1763495192150621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14600623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14600623</v>
      </c>
      <c r="O19" s="47">
        <f t="shared" si="1"/>
        <v>52.999317572154041</v>
      </c>
      <c r="P19" s="9"/>
    </row>
    <row r="20" spans="1:16">
      <c r="A20" s="12"/>
      <c r="B20" s="44">
        <v>527</v>
      </c>
      <c r="C20" s="20" t="s">
        <v>88</v>
      </c>
      <c r="D20" s="46">
        <v>392697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392697</v>
      </c>
      <c r="O20" s="47">
        <f t="shared" si="1"/>
        <v>1.4254647224732928</v>
      </c>
      <c r="P20" s="9"/>
    </row>
    <row r="21" spans="1:16">
      <c r="A21" s="12"/>
      <c r="B21" s="44">
        <v>529</v>
      </c>
      <c r="C21" s="20" t="s">
        <v>34</v>
      </c>
      <c r="D21" s="46">
        <v>0</v>
      </c>
      <c r="E21" s="46">
        <v>141255</v>
      </c>
      <c r="F21" s="46">
        <v>0</v>
      </c>
      <c r="G21" s="46">
        <v>153883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295138</v>
      </c>
      <c r="O21" s="47">
        <f t="shared" si="1"/>
        <v>1.0713318595795809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2424933</v>
      </c>
      <c r="E22" s="31">
        <f t="shared" si="5"/>
        <v>6214991</v>
      </c>
      <c r="F22" s="31">
        <f t="shared" si="5"/>
        <v>0</v>
      </c>
      <c r="G22" s="31">
        <f t="shared" si="5"/>
        <v>2794096</v>
      </c>
      <c r="H22" s="31">
        <f t="shared" si="5"/>
        <v>0</v>
      </c>
      <c r="I22" s="31">
        <f t="shared" si="5"/>
        <v>10816288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22250308</v>
      </c>
      <c r="O22" s="43">
        <f t="shared" si="1"/>
        <v>80.767179576531746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10816288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10816288</v>
      </c>
      <c r="O23" s="47">
        <f t="shared" si="1"/>
        <v>39.262426176189805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232089</v>
      </c>
      <c r="F24" s="46">
        <v>0</v>
      </c>
      <c r="G24" s="46">
        <v>438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232527</v>
      </c>
      <c r="O24" s="47">
        <f t="shared" si="1"/>
        <v>0.84405797732742383</v>
      </c>
      <c r="P24" s="9"/>
    </row>
    <row r="25" spans="1:16">
      <c r="A25" s="12"/>
      <c r="B25" s="44">
        <v>537</v>
      </c>
      <c r="C25" s="20" t="s">
        <v>38</v>
      </c>
      <c r="D25" s="46">
        <v>497821</v>
      </c>
      <c r="E25" s="46">
        <v>2865452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3363273</v>
      </c>
      <c r="O25" s="47">
        <f t="shared" si="1"/>
        <v>12.208463557264045</v>
      </c>
      <c r="P25" s="9"/>
    </row>
    <row r="26" spans="1:16">
      <c r="A26" s="12"/>
      <c r="B26" s="44">
        <v>538</v>
      </c>
      <c r="C26" s="20" t="s">
        <v>39</v>
      </c>
      <c r="D26" s="46">
        <v>156228</v>
      </c>
      <c r="E26" s="46">
        <v>3117450</v>
      </c>
      <c r="F26" s="46">
        <v>0</v>
      </c>
      <c r="G26" s="46">
        <v>2331454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5605132</v>
      </c>
      <c r="O26" s="47">
        <f t="shared" si="1"/>
        <v>20.346266792988416</v>
      </c>
      <c r="P26" s="9"/>
    </row>
    <row r="27" spans="1:16">
      <c r="A27" s="12"/>
      <c r="B27" s="44">
        <v>539</v>
      </c>
      <c r="C27" s="20" t="s">
        <v>40</v>
      </c>
      <c r="D27" s="46">
        <v>1770884</v>
      </c>
      <c r="E27" s="46">
        <v>0</v>
      </c>
      <c r="F27" s="46">
        <v>0</v>
      </c>
      <c r="G27" s="46">
        <v>462204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2233088</v>
      </c>
      <c r="O27" s="47">
        <f t="shared" si="1"/>
        <v>8.1059650727620536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254554</v>
      </c>
      <c r="E28" s="31">
        <f t="shared" si="7"/>
        <v>10951494</v>
      </c>
      <c r="F28" s="31">
        <f t="shared" si="7"/>
        <v>0</v>
      </c>
      <c r="G28" s="31">
        <f t="shared" si="7"/>
        <v>18050324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29256372</v>
      </c>
      <c r="O28" s="43">
        <f t="shared" si="1"/>
        <v>106.19873896045911</v>
      </c>
      <c r="P28" s="10"/>
    </row>
    <row r="29" spans="1:16">
      <c r="A29" s="12"/>
      <c r="B29" s="44">
        <v>541</v>
      </c>
      <c r="C29" s="20" t="s">
        <v>42</v>
      </c>
      <c r="D29" s="46">
        <v>254554</v>
      </c>
      <c r="E29" s="46">
        <v>10951494</v>
      </c>
      <c r="F29" s="46">
        <v>0</v>
      </c>
      <c r="G29" s="46">
        <v>18000452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29206500</v>
      </c>
      <c r="O29" s="47">
        <f t="shared" si="1"/>
        <v>106.01770682464145</v>
      </c>
      <c r="P29" s="9"/>
    </row>
    <row r="30" spans="1:16">
      <c r="A30" s="12"/>
      <c r="B30" s="44">
        <v>549</v>
      </c>
      <c r="C30" s="20" t="s">
        <v>89</v>
      </c>
      <c r="D30" s="46">
        <v>0</v>
      </c>
      <c r="E30" s="46">
        <v>0</v>
      </c>
      <c r="F30" s="46">
        <v>0</v>
      </c>
      <c r="G30" s="46">
        <v>49872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49872</v>
      </c>
      <c r="O30" s="47">
        <f t="shared" si="1"/>
        <v>0.18103213581766109</v>
      </c>
      <c r="P30" s="9"/>
    </row>
    <row r="31" spans="1:16" ht="15.75">
      <c r="A31" s="28" t="s">
        <v>43</v>
      </c>
      <c r="B31" s="29"/>
      <c r="C31" s="30"/>
      <c r="D31" s="31">
        <f>SUM(D32:D36)</f>
        <v>2311158</v>
      </c>
      <c r="E31" s="31">
        <f t="shared" ref="E31:M31" si="9">SUM(E32:E36)</f>
        <v>3539540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16742</v>
      </c>
      <c r="N31" s="31">
        <f t="shared" si="8"/>
        <v>5867440</v>
      </c>
      <c r="O31" s="43">
        <f t="shared" si="1"/>
        <v>21.298427874999547</v>
      </c>
      <c r="P31" s="10"/>
    </row>
    <row r="32" spans="1:16">
      <c r="A32" s="13"/>
      <c r="B32" s="45">
        <v>551</v>
      </c>
      <c r="C32" s="21" t="s">
        <v>44</v>
      </c>
      <c r="D32" s="46">
        <v>75059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75059</v>
      </c>
      <c r="O32" s="47">
        <f t="shared" si="1"/>
        <v>0.27245931749955532</v>
      </c>
      <c r="P32" s="9"/>
    </row>
    <row r="33" spans="1:16">
      <c r="A33" s="13"/>
      <c r="B33" s="45">
        <v>552</v>
      </c>
      <c r="C33" s="21" t="s">
        <v>45</v>
      </c>
      <c r="D33" s="46">
        <v>199500</v>
      </c>
      <c r="E33" s="46">
        <v>2624018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2823518</v>
      </c>
      <c r="O33" s="47">
        <f t="shared" si="1"/>
        <v>10.249187801965247</v>
      </c>
      <c r="P33" s="9"/>
    </row>
    <row r="34" spans="1:16">
      <c r="A34" s="13"/>
      <c r="B34" s="45">
        <v>553</v>
      </c>
      <c r="C34" s="21" t="s">
        <v>46</v>
      </c>
      <c r="D34" s="46">
        <v>236192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236192</v>
      </c>
      <c r="O34" s="47">
        <f t="shared" si="1"/>
        <v>0.85736169038829424</v>
      </c>
      <c r="P34" s="9"/>
    </row>
    <row r="35" spans="1:16">
      <c r="A35" s="13"/>
      <c r="B35" s="45">
        <v>554</v>
      </c>
      <c r="C35" s="21" t="s">
        <v>47</v>
      </c>
      <c r="D35" s="46">
        <v>0</v>
      </c>
      <c r="E35" s="46">
        <v>915522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16742</v>
      </c>
      <c r="N35" s="46">
        <f t="shared" si="8"/>
        <v>932264</v>
      </c>
      <c r="O35" s="47">
        <f t="shared" si="1"/>
        <v>3.3840580499261308</v>
      </c>
      <c r="P35" s="9"/>
    </row>
    <row r="36" spans="1:16">
      <c r="A36" s="13"/>
      <c r="B36" s="45">
        <v>559</v>
      </c>
      <c r="C36" s="21" t="s">
        <v>48</v>
      </c>
      <c r="D36" s="46">
        <v>1800407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1800407</v>
      </c>
      <c r="O36" s="47">
        <f t="shared" si="1"/>
        <v>6.5353610152203192</v>
      </c>
      <c r="P36" s="9"/>
    </row>
    <row r="37" spans="1:16" ht="15.75">
      <c r="A37" s="28" t="s">
        <v>49</v>
      </c>
      <c r="B37" s="29"/>
      <c r="C37" s="30"/>
      <c r="D37" s="31">
        <f t="shared" ref="D37:M37" si="10">SUM(D38:D41)</f>
        <v>7137628</v>
      </c>
      <c r="E37" s="31">
        <f t="shared" si="10"/>
        <v>2026239</v>
      </c>
      <c r="F37" s="31">
        <f t="shared" si="10"/>
        <v>0</v>
      </c>
      <c r="G37" s="31">
        <f t="shared" si="10"/>
        <v>96529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9260396</v>
      </c>
      <c r="O37" s="43">
        <f t="shared" ref="O37:O68" si="11">(N37/O$77)</f>
        <v>33.614638803282915</v>
      </c>
      <c r="P37" s="10"/>
    </row>
    <row r="38" spans="1:16">
      <c r="A38" s="12"/>
      <c r="B38" s="44">
        <v>562</v>
      </c>
      <c r="C38" s="20" t="s">
        <v>50</v>
      </c>
      <c r="D38" s="46">
        <v>2023570</v>
      </c>
      <c r="E38" s="46">
        <v>1937963</v>
      </c>
      <c r="F38" s="46">
        <v>0</v>
      </c>
      <c r="G38" s="46">
        <v>96529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4058062</v>
      </c>
      <c r="O38" s="47">
        <f t="shared" si="11"/>
        <v>14.730502709746739</v>
      </c>
      <c r="P38" s="9"/>
    </row>
    <row r="39" spans="1:16">
      <c r="A39" s="12"/>
      <c r="B39" s="44">
        <v>563</v>
      </c>
      <c r="C39" s="20" t="s">
        <v>90</v>
      </c>
      <c r="D39" s="46">
        <v>626916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626916</v>
      </c>
      <c r="O39" s="47">
        <f t="shared" si="11"/>
        <v>2.2756645504143571</v>
      </c>
      <c r="P39" s="9"/>
    </row>
    <row r="40" spans="1:16">
      <c r="A40" s="12"/>
      <c r="B40" s="44">
        <v>564</v>
      </c>
      <c r="C40" s="20" t="s">
        <v>51</v>
      </c>
      <c r="D40" s="46">
        <v>2331804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2331804</v>
      </c>
      <c r="O40" s="47">
        <f t="shared" si="11"/>
        <v>8.4642977708567013</v>
      </c>
      <c r="P40" s="9"/>
    </row>
    <row r="41" spans="1:16">
      <c r="A41" s="12"/>
      <c r="B41" s="44">
        <v>569</v>
      </c>
      <c r="C41" s="20" t="s">
        <v>52</v>
      </c>
      <c r="D41" s="46">
        <v>2155338</v>
      </c>
      <c r="E41" s="46">
        <v>88276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2243614</v>
      </c>
      <c r="O41" s="47">
        <f t="shared" si="11"/>
        <v>8.1441737722651162</v>
      </c>
      <c r="P41" s="9"/>
    </row>
    <row r="42" spans="1:16" ht="15.75">
      <c r="A42" s="28" t="s">
        <v>53</v>
      </c>
      <c r="B42" s="29"/>
      <c r="C42" s="30"/>
      <c r="D42" s="31">
        <f t="shared" ref="D42:M42" si="13">SUM(D43:D46)</f>
        <v>6163104</v>
      </c>
      <c r="E42" s="31">
        <f t="shared" si="13"/>
        <v>7511625</v>
      </c>
      <c r="F42" s="31">
        <f t="shared" si="13"/>
        <v>2877627</v>
      </c>
      <c r="G42" s="31">
        <f t="shared" si="13"/>
        <v>5277928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21830284</v>
      </c>
      <c r="O42" s="43">
        <f t="shared" si="11"/>
        <v>79.242519610725736</v>
      </c>
      <c r="P42" s="9"/>
    </row>
    <row r="43" spans="1:16">
      <c r="A43" s="12"/>
      <c r="B43" s="44">
        <v>571</v>
      </c>
      <c r="C43" s="20" t="s">
        <v>54</v>
      </c>
      <c r="D43" s="46">
        <v>5989604</v>
      </c>
      <c r="E43" s="46">
        <v>146784</v>
      </c>
      <c r="F43" s="46">
        <v>2877627</v>
      </c>
      <c r="G43" s="46">
        <v>4283790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13297805</v>
      </c>
      <c r="O43" s="47">
        <f t="shared" si="11"/>
        <v>48.270172458228522</v>
      </c>
      <c r="P43" s="9"/>
    </row>
    <row r="44" spans="1:16">
      <c r="A44" s="12"/>
      <c r="B44" s="44">
        <v>572</v>
      </c>
      <c r="C44" s="20" t="s">
        <v>55</v>
      </c>
      <c r="D44" s="46">
        <v>2500</v>
      </c>
      <c r="E44" s="46">
        <v>7362210</v>
      </c>
      <c r="F44" s="46">
        <v>0</v>
      </c>
      <c r="G44" s="46">
        <v>994138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8358848</v>
      </c>
      <c r="O44" s="47">
        <f t="shared" si="11"/>
        <v>30.342077847593533</v>
      </c>
      <c r="P44" s="9"/>
    </row>
    <row r="45" spans="1:16">
      <c r="A45" s="12"/>
      <c r="B45" s="44">
        <v>573</v>
      </c>
      <c r="C45" s="20" t="s">
        <v>91</v>
      </c>
      <c r="D45" s="46">
        <v>150000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150000</v>
      </c>
      <c r="O45" s="47">
        <f t="shared" si="11"/>
        <v>0.54449030262771025</v>
      </c>
      <c r="P45" s="9"/>
    </row>
    <row r="46" spans="1:16">
      <c r="A46" s="12"/>
      <c r="B46" s="44">
        <v>574</v>
      </c>
      <c r="C46" s="20" t="s">
        <v>92</v>
      </c>
      <c r="D46" s="46">
        <v>21000</v>
      </c>
      <c r="E46" s="46">
        <v>2631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23631</v>
      </c>
      <c r="O46" s="47">
        <f t="shared" si="11"/>
        <v>8.5779002275969463E-2</v>
      </c>
      <c r="P46" s="9"/>
    </row>
    <row r="47" spans="1:16" ht="15.75">
      <c r="A47" s="28" t="s">
        <v>83</v>
      </c>
      <c r="B47" s="29"/>
      <c r="C47" s="30"/>
      <c r="D47" s="31">
        <f t="shared" ref="D47:M47" si="14">SUM(D48:D49)</f>
        <v>21555829</v>
      </c>
      <c r="E47" s="31">
        <f t="shared" si="14"/>
        <v>70897604</v>
      </c>
      <c r="F47" s="31">
        <f t="shared" si="14"/>
        <v>0</v>
      </c>
      <c r="G47" s="31">
        <f t="shared" si="14"/>
        <v>2823015</v>
      </c>
      <c r="H47" s="31">
        <f t="shared" si="14"/>
        <v>0</v>
      </c>
      <c r="I47" s="31">
        <f t="shared" si="14"/>
        <v>28822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95305270</v>
      </c>
      <c r="O47" s="43">
        <f t="shared" si="11"/>
        <v>345.95196869543753</v>
      </c>
      <c r="P47" s="9"/>
    </row>
    <row r="48" spans="1:16">
      <c r="A48" s="12"/>
      <c r="B48" s="44">
        <v>581</v>
      </c>
      <c r="C48" s="20" t="s">
        <v>56</v>
      </c>
      <c r="D48" s="46">
        <v>21555829</v>
      </c>
      <c r="E48" s="46">
        <v>70881619</v>
      </c>
      <c r="F48" s="46">
        <v>0</v>
      </c>
      <c r="G48" s="46">
        <v>2823015</v>
      </c>
      <c r="H48" s="46">
        <v>0</v>
      </c>
      <c r="I48" s="46">
        <v>28822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95289285</v>
      </c>
      <c r="O48" s="47">
        <f t="shared" si="11"/>
        <v>345.89394417885416</v>
      </c>
      <c r="P48" s="9"/>
    </row>
    <row r="49" spans="1:16">
      <c r="A49" s="12"/>
      <c r="B49" s="44">
        <v>587</v>
      </c>
      <c r="C49" s="20" t="s">
        <v>58</v>
      </c>
      <c r="D49" s="46">
        <v>0</v>
      </c>
      <c r="E49" s="46">
        <v>15985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5">SUM(D49:M49)</f>
        <v>15985</v>
      </c>
      <c r="O49" s="47">
        <f t="shared" si="11"/>
        <v>5.802451658335965E-2</v>
      </c>
      <c r="P49" s="9"/>
    </row>
    <row r="50" spans="1:16" ht="15.75">
      <c r="A50" s="28" t="s">
        <v>59</v>
      </c>
      <c r="B50" s="29"/>
      <c r="C50" s="30"/>
      <c r="D50" s="31">
        <f t="shared" ref="D50:M50" si="16">SUM(D51:D74)</f>
        <v>5740977</v>
      </c>
      <c r="E50" s="31">
        <f t="shared" si="16"/>
        <v>9220622</v>
      </c>
      <c r="F50" s="31">
        <f t="shared" si="16"/>
        <v>0</v>
      </c>
      <c r="G50" s="31">
        <f t="shared" si="16"/>
        <v>3349434</v>
      </c>
      <c r="H50" s="31">
        <f t="shared" si="16"/>
        <v>0</v>
      </c>
      <c r="I50" s="31">
        <f t="shared" si="16"/>
        <v>0</v>
      </c>
      <c r="J50" s="31">
        <f t="shared" si="16"/>
        <v>52758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18363791</v>
      </c>
      <c r="O50" s="43">
        <f t="shared" si="11"/>
        <v>66.659374126546808</v>
      </c>
      <c r="P50" s="9"/>
    </row>
    <row r="51" spans="1:16">
      <c r="A51" s="12"/>
      <c r="B51" s="44">
        <v>601</v>
      </c>
      <c r="C51" s="20" t="s">
        <v>60</v>
      </c>
      <c r="D51" s="46">
        <v>162000</v>
      </c>
      <c r="E51" s="46">
        <v>5100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167100</v>
      </c>
      <c r="O51" s="47">
        <f t="shared" si="11"/>
        <v>0.60656219712726911</v>
      </c>
      <c r="P51" s="9"/>
    </row>
    <row r="52" spans="1:16">
      <c r="A52" s="12"/>
      <c r="B52" s="44">
        <v>602</v>
      </c>
      <c r="C52" s="20" t="s">
        <v>61</v>
      </c>
      <c r="D52" s="46">
        <v>0</v>
      </c>
      <c r="E52" s="46">
        <v>51400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51400</v>
      </c>
      <c r="O52" s="47">
        <f t="shared" si="11"/>
        <v>0.18657867703376202</v>
      </c>
      <c r="P52" s="9"/>
    </row>
    <row r="53" spans="1:16">
      <c r="A53" s="12"/>
      <c r="B53" s="44">
        <v>603</v>
      </c>
      <c r="C53" s="20" t="s">
        <v>62</v>
      </c>
      <c r="D53" s="46">
        <v>0</v>
      </c>
      <c r="E53" s="46">
        <v>52450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52450</v>
      </c>
      <c r="O53" s="47">
        <f t="shared" si="11"/>
        <v>0.19039010915215601</v>
      </c>
      <c r="P53" s="9"/>
    </row>
    <row r="54" spans="1:16">
      <c r="A54" s="12"/>
      <c r="B54" s="44">
        <v>604</v>
      </c>
      <c r="C54" s="20" t="s">
        <v>63</v>
      </c>
      <c r="D54" s="46">
        <v>0</v>
      </c>
      <c r="E54" s="46">
        <v>901882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901882</v>
      </c>
      <c r="O54" s="47">
        <f t="shared" si="11"/>
        <v>3.2737733540965634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233896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233896</v>
      </c>
      <c r="O55" s="47">
        <f t="shared" si="11"/>
        <v>0.84902735882273939</v>
      </c>
      <c r="P55" s="9"/>
    </row>
    <row r="56" spans="1:16">
      <c r="A56" s="12"/>
      <c r="B56" s="44">
        <v>614</v>
      </c>
      <c r="C56" s="20" t="s">
        <v>66</v>
      </c>
      <c r="D56" s="46">
        <v>0</v>
      </c>
      <c r="E56" s="46">
        <v>1042373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8" si="17">SUM(D56:M56)</f>
        <v>1042373</v>
      </c>
      <c r="O56" s="47">
        <f t="shared" si="11"/>
        <v>3.7837466014730277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96070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96070</v>
      </c>
      <c r="O57" s="47">
        <f t="shared" si="11"/>
        <v>0.3487278891562941</v>
      </c>
      <c r="P57" s="9"/>
    </row>
    <row r="58" spans="1:16">
      <c r="A58" s="12"/>
      <c r="B58" s="44">
        <v>629</v>
      </c>
      <c r="C58" s="20" t="s">
        <v>69</v>
      </c>
      <c r="D58" s="46">
        <v>0</v>
      </c>
      <c r="E58" s="46">
        <v>234835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234835</v>
      </c>
      <c r="O58" s="47">
        <f t="shared" si="11"/>
        <v>0.85243586811718886</v>
      </c>
      <c r="P58" s="9"/>
    </row>
    <row r="59" spans="1:16">
      <c r="A59" s="12"/>
      <c r="B59" s="44">
        <v>634</v>
      </c>
      <c r="C59" s="20" t="s">
        <v>68</v>
      </c>
      <c r="D59" s="46">
        <v>0</v>
      </c>
      <c r="E59" s="46">
        <v>734726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734726</v>
      </c>
      <c r="O59" s="47">
        <f t="shared" si="11"/>
        <v>2.6670078805896469</v>
      </c>
      <c r="P59" s="9"/>
    </row>
    <row r="60" spans="1:16">
      <c r="A60" s="12"/>
      <c r="B60" s="44">
        <v>654</v>
      </c>
      <c r="C60" s="20" t="s">
        <v>70</v>
      </c>
      <c r="D60" s="46">
        <v>6578</v>
      </c>
      <c r="E60" s="46">
        <v>666214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672792</v>
      </c>
      <c r="O60" s="47">
        <f t="shared" si="11"/>
        <v>2.442191464570016</v>
      </c>
      <c r="P60" s="9"/>
    </row>
    <row r="61" spans="1:16">
      <c r="A61" s="12"/>
      <c r="B61" s="44">
        <v>662</v>
      </c>
      <c r="C61" s="20" t="s">
        <v>71</v>
      </c>
      <c r="D61" s="46">
        <v>0</v>
      </c>
      <c r="E61" s="46">
        <v>299468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299468</v>
      </c>
      <c r="O61" s="47">
        <f t="shared" si="11"/>
        <v>1.0870494796487675</v>
      </c>
      <c r="P61" s="9"/>
    </row>
    <row r="62" spans="1:16">
      <c r="A62" s="12"/>
      <c r="B62" s="44">
        <v>674</v>
      </c>
      <c r="C62" s="20" t="s">
        <v>72</v>
      </c>
      <c r="D62" s="46">
        <v>0</v>
      </c>
      <c r="E62" s="46">
        <v>235548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235548</v>
      </c>
      <c r="O62" s="47">
        <f t="shared" si="11"/>
        <v>0.8550240120223459</v>
      </c>
      <c r="P62" s="9"/>
    </row>
    <row r="63" spans="1:16">
      <c r="A63" s="12"/>
      <c r="B63" s="44">
        <v>689</v>
      </c>
      <c r="C63" s="20" t="s">
        <v>73</v>
      </c>
      <c r="D63" s="46">
        <v>0</v>
      </c>
      <c r="E63" s="46">
        <v>1205010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1205010</v>
      </c>
      <c r="O63" s="47">
        <f t="shared" si="11"/>
        <v>4.3741083971294472</v>
      </c>
      <c r="P63" s="9"/>
    </row>
    <row r="64" spans="1:16">
      <c r="A64" s="12"/>
      <c r="B64" s="44">
        <v>694</v>
      </c>
      <c r="C64" s="20" t="s">
        <v>74</v>
      </c>
      <c r="D64" s="46">
        <v>0</v>
      </c>
      <c r="E64" s="46">
        <v>360865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360865</v>
      </c>
      <c r="O64" s="47">
        <f t="shared" si="11"/>
        <v>1.309916620384991</v>
      </c>
      <c r="P64" s="9"/>
    </row>
    <row r="65" spans="1:119">
      <c r="A65" s="12"/>
      <c r="B65" s="44">
        <v>711</v>
      </c>
      <c r="C65" s="20" t="s">
        <v>75</v>
      </c>
      <c r="D65" s="46">
        <v>3165958</v>
      </c>
      <c r="E65" s="46">
        <v>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3166011</v>
      </c>
      <c r="O65" s="47">
        <f t="shared" si="11"/>
        <v>11.492415250084395</v>
      </c>
      <c r="P65" s="9"/>
    </row>
    <row r="66" spans="1:119">
      <c r="A66" s="12"/>
      <c r="B66" s="44">
        <v>712</v>
      </c>
      <c r="C66" s="20" t="s">
        <v>76</v>
      </c>
      <c r="D66" s="46">
        <v>1056430</v>
      </c>
      <c r="E66" s="46">
        <v>11475</v>
      </c>
      <c r="F66" s="46">
        <v>0</v>
      </c>
      <c r="G66" s="46">
        <v>3020396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4088301</v>
      </c>
      <c r="O66" s="47">
        <f t="shared" si="11"/>
        <v>14.840268324821135</v>
      </c>
      <c r="P66" s="9"/>
    </row>
    <row r="67" spans="1:119">
      <c r="A67" s="12"/>
      <c r="B67" s="44">
        <v>713</v>
      </c>
      <c r="C67" s="20" t="s">
        <v>77</v>
      </c>
      <c r="D67" s="46">
        <v>1157498</v>
      </c>
      <c r="E67" s="46">
        <v>50498</v>
      </c>
      <c r="F67" s="46">
        <v>0</v>
      </c>
      <c r="G67" s="46">
        <v>329038</v>
      </c>
      <c r="H67" s="46">
        <v>0</v>
      </c>
      <c r="I67" s="46">
        <v>0</v>
      </c>
      <c r="J67" s="46">
        <v>52758</v>
      </c>
      <c r="K67" s="46">
        <v>0</v>
      </c>
      <c r="L67" s="46">
        <v>0</v>
      </c>
      <c r="M67" s="46">
        <v>0</v>
      </c>
      <c r="N67" s="46">
        <f t="shared" si="17"/>
        <v>1589792</v>
      </c>
      <c r="O67" s="47">
        <f t="shared" si="11"/>
        <v>5.7708421813007513</v>
      </c>
      <c r="P67" s="9"/>
    </row>
    <row r="68" spans="1:119">
      <c r="A68" s="12"/>
      <c r="B68" s="44">
        <v>714</v>
      </c>
      <c r="C68" s="20" t="s">
        <v>78</v>
      </c>
      <c r="D68" s="46">
        <v>0</v>
      </c>
      <c r="E68" s="46">
        <v>38379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38379</v>
      </c>
      <c r="O68" s="47">
        <f t="shared" si="11"/>
        <v>0.13931328883032593</v>
      </c>
      <c r="P68" s="9"/>
    </row>
    <row r="69" spans="1:119">
      <c r="A69" s="12"/>
      <c r="B69" s="44">
        <v>715</v>
      </c>
      <c r="C69" s="20" t="s">
        <v>79</v>
      </c>
      <c r="D69" s="46">
        <v>0</v>
      </c>
      <c r="E69" s="46">
        <v>176500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176500</v>
      </c>
      <c r="O69" s="47">
        <f t="shared" ref="O69:O75" si="19">(N69/O$77)</f>
        <v>0.64068358942527237</v>
      </c>
      <c r="P69" s="9"/>
    </row>
    <row r="70" spans="1:119">
      <c r="A70" s="12"/>
      <c r="B70" s="44">
        <v>716</v>
      </c>
      <c r="C70" s="20" t="s">
        <v>80</v>
      </c>
      <c r="D70" s="46">
        <v>0</v>
      </c>
      <c r="E70" s="46">
        <v>499481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499481</v>
      </c>
      <c r="O70" s="47">
        <f t="shared" si="19"/>
        <v>1.8130837389786087</v>
      </c>
      <c r="P70" s="9"/>
    </row>
    <row r="71" spans="1:119">
      <c r="A71" s="12"/>
      <c r="B71" s="44">
        <v>719</v>
      </c>
      <c r="C71" s="20" t="s">
        <v>81</v>
      </c>
      <c r="D71" s="46">
        <v>192513</v>
      </c>
      <c r="E71" s="46">
        <v>111525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304038</v>
      </c>
      <c r="O71" s="47">
        <f t="shared" si="19"/>
        <v>1.1036382842021584</v>
      </c>
      <c r="P71" s="9"/>
    </row>
    <row r="72" spans="1:119">
      <c r="A72" s="12"/>
      <c r="B72" s="44">
        <v>724</v>
      </c>
      <c r="C72" s="20" t="s">
        <v>82</v>
      </c>
      <c r="D72" s="46">
        <v>0</v>
      </c>
      <c r="E72" s="46">
        <v>667767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667767</v>
      </c>
      <c r="O72" s="47">
        <f t="shared" si="19"/>
        <v>2.4239510394319876</v>
      </c>
      <c r="P72" s="9"/>
    </row>
    <row r="73" spans="1:119">
      <c r="A73" s="12"/>
      <c r="B73" s="44">
        <v>744</v>
      </c>
      <c r="C73" s="20" t="s">
        <v>84</v>
      </c>
      <c r="D73" s="46">
        <v>0</v>
      </c>
      <c r="E73" s="46">
        <v>640257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640257</v>
      </c>
      <c r="O73" s="47">
        <f t="shared" si="19"/>
        <v>2.3240915179300656</v>
      </c>
      <c r="P73" s="9"/>
    </row>
    <row r="74" spans="1:119" ht="15.75" thickBot="1">
      <c r="A74" s="12"/>
      <c r="B74" s="44">
        <v>764</v>
      </c>
      <c r="C74" s="20" t="s">
        <v>85</v>
      </c>
      <c r="D74" s="46">
        <v>0</v>
      </c>
      <c r="E74" s="46">
        <v>904850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904850</v>
      </c>
      <c r="O74" s="47">
        <f t="shared" si="19"/>
        <v>3.2845470022178906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SUM(D5,D13,D22,D28,D31,D37,D42,D47,D50)</f>
        <v>135217754</v>
      </c>
      <c r="E75" s="15">
        <f t="shared" si="20"/>
        <v>145980401</v>
      </c>
      <c r="F75" s="15">
        <f t="shared" si="20"/>
        <v>9389998</v>
      </c>
      <c r="G75" s="15">
        <f t="shared" si="20"/>
        <v>35294205</v>
      </c>
      <c r="H75" s="15">
        <f t="shared" si="20"/>
        <v>0</v>
      </c>
      <c r="I75" s="15">
        <f t="shared" si="20"/>
        <v>10853738</v>
      </c>
      <c r="J75" s="15">
        <f t="shared" si="20"/>
        <v>4941866</v>
      </c>
      <c r="K75" s="15">
        <f t="shared" si="20"/>
        <v>0</v>
      </c>
      <c r="L75" s="15">
        <f t="shared" si="20"/>
        <v>0</v>
      </c>
      <c r="M75" s="15">
        <f t="shared" si="20"/>
        <v>16742</v>
      </c>
      <c r="N75" s="15">
        <f>SUM(D75:M75)</f>
        <v>341694704</v>
      </c>
      <c r="O75" s="37">
        <f t="shared" si="19"/>
        <v>1240.3296852483056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93</v>
      </c>
      <c r="M77" s="48"/>
      <c r="N77" s="48"/>
      <c r="O77" s="41">
        <v>275487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30009547</v>
      </c>
      <c r="E5" s="26">
        <f t="shared" si="0"/>
        <v>674692</v>
      </c>
      <c r="F5" s="26">
        <f t="shared" si="0"/>
        <v>4310184</v>
      </c>
      <c r="G5" s="26">
        <f t="shared" si="0"/>
        <v>2826482</v>
      </c>
      <c r="H5" s="26">
        <f t="shared" si="0"/>
        <v>0</v>
      </c>
      <c r="I5" s="26">
        <f t="shared" si="0"/>
        <v>2101</v>
      </c>
      <c r="J5" s="26">
        <f t="shared" si="0"/>
        <v>5905023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43728029</v>
      </c>
      <c r="O5" s="32">
        <f t="shared" ref="O5:O36" si="1">(N5/O$74)</f>
        <v>159.12500591332702</v>
      </c>
      <c r="P5" s="6"/>
    </row>
    <row r="6" spans="1:133">
      <c r="A6" s="12"/>
      <c r="B6" s="44">
        <v>511</v>
      </c>
      <c r="C6" s="20" t="s">
        <v>20</v>
      </c>
      <c r="D6" s="46">
        <v>1392895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1392895</v>
      </c>
      <c r="O6" s="47">
        <f t="shared" si="1"/>
        <v>5.0687037623315607</v>
      </c>
      <c r="P6" s="9"/>
    </row>
    <row r="7" spans="1:133">
      <c r="A7" s="12"/>
      <c r="B7" s="44">
        <v>512</v>
      </c>
      <c r="C7" s="20" t="s">
        <v>21</v>
      </c>
      <c r="D7" s="46">
        <v>1682075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1682075</v>
      </c>
      <c r="O7" s="47">
        <f t="shared" si="1"/>
        <v>6.1210212406705891</v>
      </c>
      <c r="P7" s="9"/>
    </row>
    <row r="8" spans="1:133">
      <c r="A8" s="12"/>
      <c r="B8" s="44">
        <v>513</v>
      </c>
      <c r="C8" s="20" t="s">
        <v>22</v>
      </c>
      <c r="D8" s="46">
        <v>15154084</v>
      </c>
      <c r="E8" s="46">
        <v>0</v>
      </c>
      <c r="F8" s="46">
        <v>0</v>
      </c>
      <c r="G8" s="46">
        <v>25000</v>
      </c>
      <c r="H8" s="46">
        <v>0</v>
      </c>
      <c r="I8" s="46">
        <v>0</v>
      </c>
      <c r="J8" s="46">
        <v>243562</v>
      </c>
      <c r="K8" s="46">
        <v>0</v>
      </c>
      <c r="L8" s="46">
        <v>0</v>
      </c>
      <c r="M8" s="46">
        <v>0</v>
      </c>
      <c r="N8" s="46">
        <f t="shared" si="2"/>
        <v>15422646</v>
      </c>
      <c r="O8" s="47">
        <f t="shared" si="1"/>
        <v>56.122553247235295</v>
      </c>
      <c r="P8" s="9"/>
    </row>
    <row r="9" spans="1:133">
      <c r="A9" s="12"/>
      <c r="B9" s="44">
        <v>514</v>
      </c>
      <c r="C9" s="20" t="s">
        <v>23</v>
      </c>
      <c r="D9" s="46">
        <v>1342200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1342200</v>
      </c>
      <c r="O9" s="47">
        <f t="shared" si="1"/>
        <v>4.884226154736302</v>
      </c>
      <c r="P9" s="9"/>
    </row>
    <row r="10" spans="1:133">
      <c r="A10" s="12"/>
      <c r="B10" s="44">
        <v>515</v>
      </c>
      <c r="C10" s="20" t="s">
        <v>24</v>
      </c>
      <c r="D10" s="46">
        <v>1083552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1083552</v>
      </c>
      <c r="O10" s="47">
        <f t="shared" si="1"/>
        <v>3.9430137225576138</v>
      </c>
      <c r="P10" s="9"/>
    </row>
    <row r="11" spans="1:133">
      <c r="A11" s="12"/>
      <c r="B11" s="44">
        <v>516</v>
      </c>
      <c r="C11" s="20" t="s">
        <v>25</v>
      </c>
      <c r="D11" s="46">
        <v>4183573</v>
      </c>
      <c r="E11" s="46">
        <v>42552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4226125</v>
      </c>
      <c r="O11" s="47">
        <f t="shared" si="1"/>
        <v>15.378744045734582</v>
      </c>
      <c r="P11" s="9"/>
    </row>
    <row r="12" spans="1:133">
      <c r="A12" s="12"/>
      <c r="B12" s="44">
        <v>519</v>
      </c>
      <c r="C12" s="20" t="s">
        <v>26</v>
      </c>
      <c r="D12" s="46">
        <v>5171168</v>
      </c>
      <c r="E12" s="46">
        <v>632140</v>
      </c>
      <c r="F12" s="46">
        <v>4310184</v>
      </c>
      <c r="G12" s="46">
        <v>2801482</v>
      </c>
      <c r="H12" s="46">
        <v>0</v>
      </c>
      <c r="I12" s="46">
        <v>2101</v>
      </c>
      <c r="J12" s="46">
        <v>5661461</v>
      </c>
      <c r="K12" s="46">
        <v>0</v>
      </c>
      <c r="L12" s="46">
        <v>0</v>
      </c>
      <c r="M12" s="46">
        <v>0</v>
      </c>
      <c r="N12" s="46">
        <f t="shared" si="2"/>
        <v>18578536</v>
      </c>
      <c r="O12" s="47">
        <f t="shared" si="1"/>
        <v>67.606743740061063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58517928</v>
      </c>
      <c r="E13" s="31">
        <f t="shared" si="3"/>
        <v>27986162</v>
      </c>
      <c r="F13" s="31">
        <f t="shared" si="3"/>
        <v>0</v>
      </c>
      <c r="G13" s="31">
        <f t="shared" si="3"/>
        <v>5467429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91971519</v>
      </c>
      <c r="O13" s="43">
        <f t="shared" si="1"/>
        <v>334.68164103011975</v>
      </c>
      <c r="P13" s="10"/>
    </row>
    <row r="14" spans="1:133">
      <c r="A14" s="12"/>
      <c r="B14" s="44">
        <v>521</v>
      </c>
      <c r="C14" s="20" t="s">
        <v>28</v>
      </c>
      <c r="D14" s="46">
        <v>30606290</v>
      </c>
      <c r="E14" s="46">
        <v>2010852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32617142</v>
      </c>
      <c r="O14" s="47">
        <f t="shared" si="1"/>
        <v>118.69281630841003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4964838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4964838</v>
      </c>
      <c r="O15" s="47">
        <f t="shared" si="1"/>
        <v>18.066898832982172</v>
      </c>
      <c r="P15" s="9"/>
    </row>
    <row r="16" spans="1:133">
      <c r="A16" s="12"/>
      <c r="B16" s="44">
        <v>523</v>
      </c>
      <c r="C16" s="20" t="s">
        <v>30</v>
      </c>
      <c r="D16" s="46">
        <v>27911638</v>
      </c>
      <c r="E16" s="46">
        <v>3945867</v>
      </c>
      <c r="F16" s="46">
        <v>0</v>
      </c>
      <c r="G16" s="46">
        <v>172068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32029573</v>
      </c>
      <c r="O16" s="47">
        <f t="shared" si="1"/>
        <v>116.55467007274302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1769981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1769981</v>
      </c>
      <c r="O17" s="47">
        <f t="shared" si="1"/>
        <v>6.4409085781450708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1436972</v>
      </c>
      <c r="F18" s="46">
        <v>0</v>
      </c>
      <c r="G18" s="46">
        <v>5295361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6732333</v>
      </c>
      <c r="O18" s="47">
        <f t="shared" si="1"/>
        <v>24.498760930557527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13784415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13784415</v>
      </c>
      <c r="O19" s="47">
        <f t="shared" si="1"/>
        <v>50.161079027521531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73237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73237</v>
      </c>
      <c r="O20" s="47">
        <f t="shared" si="1"/>
        <v>0.26650727976041017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2201343</v>
      </c>
      <c r="E21" s="31">
        <f t="shared" si="5"/>
        <v>8900147</v>
      </c>
      <c r="F21" s="31">
        <f t="shared" si="5"/>
        <v>2206839</v>
      </c>
      <c r="G21" s="31">
        <f t="shared" si="5"/>
        <v>3202736</v>
      </c>
      <c r="H21" s="31">
        <f t="shared" si="5"/>
        <v>0</v>
      </c>
      <c r="I21" s="31">
        <f t="shared" si="5"/>
        <v>8024060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24535125</v>
      </c>
      <c r="O21" s="43">
        <f t="shared" si="1"/>
        <v>89.282595168175021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53168</v>
      </c>
      <c r="F22" s="46">
        <v>0</v>
      </c>
      <c r="G22" s="46">
        <v>0</v>
      </c>
      <c r="H22" s="46">
        <v>0</v>
      </c>
      <c r="I22" s="46">
        <v>8024060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8077228</v>
      </c>
      <c r="O22" s="47">
        <f t="shared" si="1"/>
        <v>29.392794110690204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211215</v>
      </c>
      <c r="F23" s="46">
        <v>0</v>
      </c>
      <c r="G23" s="46">
        <v>178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211393</v>
      </c>
      <c r="O23" s="47">
        <f t="shared" si="1"/>
        <v>0.76925288297434891</v>
      </c>
      <c r="P23" s="9"/>
    </row>
    <row r="24" spans="1:16">
      <c r="A24" s="12"/>
      <c r="B24" s="44">
        <v>537</v>
      </c>
      <c r="C24" s="20" t="s">
        <v>38</v>
      </c>
      <c r="D24" s="46">
        <v>489773</v>
      </c>
      <c r="E24" s="46">
        <v>4626918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5116691</v>
      </c>
      <c r="O24" s="47">
        <f t="shared" si="1"/>
        <v>18.619487414620657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4008846</v>
      </c>
      <c r="F25" s="46">
        <v>2206839</v>
      </c>
      <c r="G25" s="46">
        <v>2609390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8825075</v>
      </c>
      <c r="O25" s="47">
        <f t="shared" si="1"/>
        <v>32.11418725414206</v>
      </c>
      <c r="P25" s="9"/>
    </row>
    <row r="26" spans="1:16">
      <c r="A26" s="12"/>
      <c r="B26" s="44">
        <v>539</v>
      </c>
      <c r="C26" s="20" t="s">
        <v>40</v>
      </c>
      <c r="D26" s="46">
        <v>1711570</v>
      </c>
      <c r="E26" s="46">
        <v>0</v>
      </c>
      <c r="F26" s="46">
        <v>0</v>
      </c>
      <c r="G26" s="46">
        <v>593168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2304738</v>
      </c>
      <c r="O26" s="47">
        <f t="shared" si="1"/>
        <v>8.3868735057477544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8556</v>
      </c>
      <c r="E27" s="31">
        <f t="shared" si="7"/>
        <v>8999593</v>
      </c>
      <c r="F27" s="31">
        <f t="shared" si="7"/>
        <v>0</v>
      </c>
      <c r="G27" s="31">
        <f t="shared" si="7"/>
        <v>11163238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20171387</v>
      </c>
      <c r="O27" s="43">
        <f t="shared" si="1"/>
        <v>73.403081480187623</v>
      </c>
      <c r="P27" s="10"/>
    </row>
    <row r="28" spans="1:16">
      <c r="A28" s="12"/>
      <c r="B28" s="44">
        <v>541</v>
      </c>
      <c r="C28" s="20" t="s">
        <v>42</v>
      </c>
      <c r="D28" s="46">
        <v>8556</v>
      </c>
      <c r="E28" s="46">
        <v>8999593</v>
      </c>
      <c r="F28" s="46">
        <v>0</v>
      </c>
      <c r="G28" s="46">
        <v>11163238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20171387</v>
      </c>
      <c r="O28" s="47">
        <f t="shared" si="1"/>
        <v>73.403081480187623</v>
      </c>
      <c r="P28" s="9"/>
    </row>
    <row r="29" spans="1:16" ht="15.75">
      <c r="A29" s="28" t="s">
        <v>43</v>
      </c>
      <c r="B29" s="29"/>
      <c r="C29" s="30"/>
      <c r="D29" s="31">
        <f>SUM(D30:D34)</f>
        <v>2696400</v>
      </c>
      <c r="E29" s="31">
        <f t="shared" ref="E29:M29" si="9">SUM(E30:E34)</f>
        <v>4827104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60841</v>
      </c>
      <c r="N29" s="31">
        <f t="shared" si="8"/>
        <v>7584345</v>
      </c>
      <c r="O29" s="43">
        <f t="shared" si="1"/>
        <v>27.599207432233271</v>
      </c>
      <c r="P29" s="10"/>
    </row>
    <row r="30" spans="1:16">
      <c r="A30" s="13"/>
      <c r="B30" s="45">
        <v>551</v>
      </c>
      <c r="C30" s="21" t="s">
        <v>44</v>
      </c>
      <c r="D30" s="46">
        <v>67056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67056</v>
      </c>
      <c r="O30" s="47">
        <f t="shared" si="1"/>
        <v>0.24401480333184136</v>
      </c>
      <c r="P30" s="9"/>
    </row>
    <row r="31" spans="1:16">
      <c r="A31" s="13"/>
      <c r="B31" s="45">
        <v>552</v>
      </c>
      <c r="C31" s="21" t="s">
        <v>45</v>
      </c>
      <c r="D31" s="46">
        <v>0</v>
      </c>
      <c r="E31" s="46">
        <v>3443839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3443839</v>
      </c>
      <c r="O31" s="47">
        <f t="shared" si="1"/>
        <v>12.532028398525489</v>
      </c>
      <c r="P31" s="9"/>
    </row>
    <row r="32" spans="1:16">
      <c r="A32" s="13"/>
      <c r="B32" s="45">
        <v>553</v>
      </c>
      <c r="C32" s="21" t="s">
        <v>46</v>
      </c>
      <c r="D32" s="46">
        <v>192696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192696</v>
      </c>
      <c r="O32" s="47">
        <f t="shared" si="1"/>
        <v>0.70121505223742098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1383265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60841</v>
      </c>
      <c r="N33" s="46">
        <f t="shared" si="8"/>
        <v>1444106</v>
      </c>
      <c r="O33" s="47">
        <f t="shared" si="1"/>
        <v>5.2550590786854583</v>
      </c>
      <c r="P33" s="9"/>
    </row>
    <row r="34" spans="1:16">
      <c r="A34" s="13"/>
      <c r="B34" s="45">
        <v>559</v>
      </c>
      <c r="C34" s="21" t="s">
        <v>48</v>
      </c>
      <c r="D34" s="46">
        <v>2436648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2436648</v>
      </c>
      <c r="O34" s="47">
        <f t="shared" si="1"/>
        <v>8.8668900994530624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5899824</v>
      </c>
      <c r="E35" s="31">
        <f t="shared" si="10"/>
        <v>2195104</v>
      </c>
      <c r="F35" s="31">
        <f t="shared" si="10"/>
        <v>0</v>
      </c>
      <c r="G35" s="31">
        <f t="shared" si="10"/>
        <v>196503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8291431</v>
      </c>
      <c r="O35" s="43">
        <f t="shared" si="1"/>
        <v>30.172272500664111</v>
      </c>
      <c r="P35" s="10"/>
    </row>
    <row r="36" spans="1:16">
      <c r="A36" s="12"/>
      <c r="B36" s="44">
        <v>562</v>
      </c>
      <c r="C36" s="20" t="s">
        <v>50</v>
      </c>
      <c r="D36" s="46">
        <v>1842504</v>
      </c>
      <c r="E36" s="46">
        <v>1936084</v>
      </c>
      <c r="F36" s="46">
        <v>0</v>
      </c>
      <c r="G36" s="46">
        <v>196503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1">SUM(D36:M36)</f>
        <v>3975091</v>
      </c>
      <c r="O36" s="47">
        <f t="shared" si="1"/>
        <v>14.465238734657191</v>
      </c>
      <c r="P36" s="9"/>
    </row>
    <row r="37" spans="1:16">
      <c r="A37" s="12"/>
      <c r="B37" s="44">
        <v>564</v>
      </c>
      <c r="C37" s="20" t="s">
        <v>51</v>
      </c>
      <c r="D37" s="46">
        <v>0</v>
      </c>
      <c r="E37" s="46">
        <v>106123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106123</v>
      </c>
      <c r="O37" s="47">
        <f t="shared" ref="O37:O68" si="12">(N37/O$74)</f>
        <v>0.38617846238942077</v>
      </c>
      <c r="P37" s="9"/>
    </row>
    <row r="38" spans="1:16">
      <c r="A38" s="12"/>
      <c r="B38" s="44">
        <v>569</v>
      </c>
      <c r="C38" s="20" t="s">
        <v>52</v>
      </c>
      <c r="D38" s="46">
        <v>4057320</v>
      </c>
      <c r="E38" s="46">
        <v>152897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4210217</v>
      </c>
      <c r="O38" s="47">
        <f t="shared" si="12"/>
        <v>15.320855303617501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SUM(D40:D41)</f>
        <v>5837243</v>
      </c>
      <c r="E39" s="31">
        <f t="shared" si="13"/>
        <v>4355086</v>
      </c>
      <c r="F39" s="31">
        <f t="shared" si="13"/>
        <v>2874439</v>
      </c>
      <c r="G39" s="31">
        <f t="shared" si="13"/>
        <v>1595262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14662030</v>
      </c>
      <c r="O39" s="43">
        <f t="shared" si="12"/>
        <v>53.354694089948069</v>
      </c>
      <c r="P39" s="9"/>
    </row>
    <row r="40" spans="1:16">
      <c r="A40" s="12"/>
      <c r="B40" s="44">
        <v>571</v>
      </c>
      <c r="C40" s="20" t="s">
        <v>54</v>
      </c>
      <c r="D40" s="46">
        <v>5835243</v>
      </c>
      <c r="E40" s="46">
        <v>53155</v>
      </c>
      <c r="F40" s="46">
        <v>2874439</v>
      </c>
      <c r="G40" s="46">
        <v>833601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9596438</v>
      </c>
      <c r="O40" s="47">
        <f t="shared" si="12"/>
        <v>34.921154426989517</v>
      </c>
      <c r="P40" s="9"/>
    </row>
    <row r="41" spans="1:16">
      <c r="A41" s="12"/>
      <c r="B41" s="44">
        <v>572</v>
      </c>
      <c r="C41" s="20" t="s">
        <v>55</v>
      </c>
      <c r="D41" s="46">
        <v>2000</v>
      </c>
      <c r="E41" s="46">
        <v>4301931</v>
      </c>
      <c r="F41" s="46">
        <v>0</v>
      </c>
      <c r="G41" s="46">
        <v>761661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5065592</v>
      </c>
      <c r="O41" s="47">
        <f t="shared" si="12"/>
        <v>18.433539662958555</v>
      </c>
      <c r="P41" s="9"/>
    </row>
    <row r="42" spans="1:16" ht="15.75">
      <c r="A42" s="28" t="s">
        <v>83</v>
      </c>
      <c r="B42" s="29"/>
      <c r="C42" s="30"/>
      <c r="D42" s="31">
        <f t="shared" ref="D42:M42" si="14">SUM(D43:D45)</f>
        <v>38808137</v>
      </c>
      <c r="E42" s="31">
        <f t="shared" si="14"/>
        <v>83542598</v>
      </c>
      <c r="F42" s="31">
        <f t="shared" si="14"/>
        <v>0</v>
      </c>
      <c r="G42" s="31">
        <f t="shared" si="14"/>
        <v>16247</v>
      </c>
      <c r="H42" s="31">
        <f t="shared" si="14"/>
        <v>0</v>
      </c>
      <c r="I42" s="31">
        <f t="shared" si="14"/>
        <v>28556</v>
      </c>
      <c r="J42" s="31">
        <f t="shared" si="14"/>
        <v>2500000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ref="N42:N52" si="15">SUM(D42:M42)</f>
        <v>124895538</v>
      </c>
      <c r="O42" s="43">
        <f t="shared" si="12"/>
        <v>454.49117367714325</v>
      </c>
      <c r="P42" s="9"/>
    </row>
    <row r="43" spans="1:16">
      <c r="A43" s="12"/>
      <c r="B43" s="44">
        <v>581</v>
      </c>
      <c r="C43" s="20" t="s">
        <v>56</v>
      </c>
      <c r="D43" s="46">
        <v>35511466</v>
      </c>
      <c r="E43" s="46">
        <v>83228592</v>
      </c>
      <c r="F43" s="46">
        <v>0</v>
      </c>
      <c r="G43" s="46">
        <v>16247</v>
      </c>
      <c r="H43" s="46">
        <v>0</v>
      </c>
      <c r="I43" s="46">
        <v>28556</v>
      </c>
      <c r="J43" s="46">
        <v>2500000</v>
      </c>
      <c r="K43" s="46">
        <v>0</v>
      </c>
      <c r="L43" s="46">
        <v>0</v>
      </c>
      <c r="M43" s="46">
        <v>0</v>
      </c>
      <c r="N43" s="46">
        <f t="shared" si="15"/>
        <v>121284861</v>
      </c>
      <c r="O43" s="47">
        <f t="shared" si="12"/>
        <v>441.35202672459906</v>
      </c>
      <c r="P43" s="9"/>
    </row>
    <row r="44" spans="1:16">
      <c r="A44" s="12"/>
      <c r="B44" s="44">
        <v>586</v>
      </c>
      <c r="C44" s="20" t="s">
        <v>57</v>
      </c>
      <c r="D44" s="46">
        <v>3296671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3296671</v>
      </c>
      <c r="O44" s="47">
        <f t="shared" si="12"/>
        <v>11.996488393503711</v>
      </c>
      <c r="P44" s="9"/>
    </row>
    <row r="45" spans="1:16">
      <c r="A45" s="12"/>
      <c r="B45" s="44">
        <v>587</v>
      </c>
      <c r="C45" s="20" t="s">
        <v>58</v>
      </c>
      <c r="D45" s="46">
        <v>0</v>
      </c>
      <c r="E45" s="46">
        <v>314006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314006</v>
      </c>
      <c r="O45" s="47">
        <f t="shared" si="12"/>
        <v>1.1426585590404763</v>
      </c>
      <c r="P45" s="9"/>
    </row>
    <row r="46" spans="1:16" ht="15.75">
      <c r="A46" s="28" t="s">
        <v>59</v>
      </c>
      <c r="B46" s="29"/>
      <c r="C46" s="30"/>
      <c r="D46" s="31">
        <f t="shared" ref="D46:M46" si="16">SUM(D47:D71)</f>
        <v>6087253</v>
      </c>
      <c r="E46" s="31">
        <f t="shared" si="16"/>
        <v>10104733</v>
      </c>
      <c r="F46" s="31">
        <f t="shared" si="16"/>
        <v>0</v>
      </c>
      <c r="G46" s="31">
        <f t="shared" si="16"/>
        <v>936575</v>
      </c>
      <c r="H46" s="31">
        <f t="shared" si="16"/>
        <v>0</v>
      </c>
      <c r="I46" s="31">
        <f t="shared" si="16"/>
        <v>0</v>
      </c>
      <c r="J46" s="31">
        <f t="shared" si="16"/>
        <v>66829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 t="shared" si="15"/>
        <v>17195390</v>
      </c>
      <c r="O46" s="43">
        <f t="shared" si="12"/>
        <v>62.573516300768183</v>
      </c>
      <c r="P46" s="9"/>
    </row>
    <row r="47" spans="1:16">
      <c r="A47" s="12"/>
      <c r="B47" s="44">
        <v>601</v>
      </c>
      <c r="C47" s="20" t="s">
        <v>60</v>
      </c>
      <c r="D47" s="46">
        <v>159298</v>
      </c>
      <c r="E47" s="46">
        <v>107887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267185</v>
      </c>
      <c r="O47" s="47">
        <f t="shared" si="12"/>
        <v>0.97227832301685202</v>
      </c>
      <c r="P47" s="9"/>
    </row>
    <row r="48" spans="1:16">
      <c r="A48" s="12"/>
      <c r="B48" s="44">
        <v>602</v>
      </c>
      <c r="C48" s="20" t="s">
        <v>61</v>
      </c>
      <c r="D48" s="46">
        <v>0</v>
      </c>
      <c r="E48" s="46">
        <v>75429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75429</v>
      </c>
      <c r="O48" s="47">
        <f t="shared" si="12"/>
        <v>0.27448390301415926</v>
      </c>
      <c r="P48" s="9"/>
    </row>
    <row r="49" spans="1:16">
      <c r="A49" s="12"/>
      <c r="B49" s="44">
        <v>603</v>
      </c>
      <c r="C49" s="20" t="s">
        <v>62</v>
      </c>
      <c r="D49" s="46">
        <v>0</v>
      </c>
      <c r="E49" s="46">
        <v>37045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37045</v>
      </c>
      <c r="O49" s="47">
        <f t="shared" si="12"/>
        <v>0.13480566078245143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1147215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1147215</v>
      </c>
      <c r="O50" s="47">
        <f t="shared" si="12"/>
        <v>4.1746814991102719</v>
      </c>
      <c r="P50" s="9"/>
    </row>
    <row r="51" spans="1:16">
      <c r="A51" s="12"/>
      <c r="B51" s="44">
        <v>605</v>
      </c>
      <c r="C51" s="20" t="s">
        <v>64</v>
      </c>
      <c r="D51" s="46">
        <v>0</v>
      </c>
      <c r="E51" s="46">
        <v>30782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30782</v>
      </c>
      <c r="O51" s="47">
        <f t="shared" si="12"/>
        <v>0.11201478877595951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244738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244738</v>
      </c>
      <c r="O52" s="47">
        <f t="shared" si="12"/>
        <v>0.89059435304563628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1138634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1138634</v>
      </c>
      <c r="O53" s="47">
        <f t="shared" si="12"/>
        <v>4.1434554935717589</v>
      </c>
      <c r="P53" s="9"/>
    </row>
    <row r="54" spans="1:16">
      <c r="A54" s="12"/>
      <c r="B54" s="44">
        <v>622</v>
      </c>
      <c r="C54" s="20" t="s">
        <v>67</v>
      </c>
      <c r="D54" s="46">
        <v>0</v>
      </c>
      <c r="E54" s="46">
        <v>287927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287927</v>
      </c>
      <c r="O54" s="47">
        <f t="shared" si="12"/>
        <v>1.0477578483495449</v>
      </c>
      <c r="P54" s="9"/>
    </row>
    <row r="55" spans="1:16">
      <c r="A55" s="12"/>
      <c r="B55" s="44">
        <v>629</v>
      </c>
      <c r="C55" s="20" t="s">
        <v>69</v>
      </c>
      <c r="D55" s="46">
        <v>0</v>
      </c>
      <c r="E55" s="46">
        <v>243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243</v>
      </c>
      <c r="O55" s="47">
        <f t="shared" si="12"/>
        <v>8.8426982238185177E-4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412905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412905</v>
      </c>
      <c r="O56" s="47">
        <f t="shared" si="12"/>
        <v>1.5025490988089649</v>
      </c>
      <c r="P56" s="9"/>
    </row>
    <row r="57" spans="1:16">
      <c r="A57" s="12"/>
      <c r="B57" s="44">
        <v>654</v>
      </c>
      <c r="C57" s="20" t="s">
        <v>70</v>
      </c>
      <c r="D57" s="46">
        <v>7062</v>
      </c>
      <c r="E57" s="46">
        <v>873597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880659</v>
      </c>
      <c r="O57" s="47">
        <f t="shared" si="12"/>
        <v>3.2046920885143177</v>
      </c>
      <c r="P57" s="9"/>
    </row>
    <row r="58" spans="1:16">
      <c r="A58" s="12"/>
      <c r="B58" s="44">
        <v>662</v>
      </c>
      <c r="C58" s="20" t="s">
        <v>71</v>
      </c>
      <c r="D58" s="46">
        <v>0</v>
      </c>
      <c r="E58" s="46">
        <v>171212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171212</v>
      </c>
      <c r="O58" s="47">
        <f t="shared" si="12"/>
        <v>0.62303541082157032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292245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292245</v>
      </c>
      <c r="O59" s="47">
        <f t="shared" si="12"/>
        <v>1.0634709228065196</v>
      </c>
      <c r="P59" s="9"/>
    </row>
    <row r="60" spans="1:16">
      <c r="A60" s="12"/>
      <c r="B60" s="44">
        <v>689</v>
      </c>
      <c r="C60" s="20" t="s">
        <v>73</v>
      </c>
      <c r="D60" s="46">
        <v>0</v>
      </c>
      <c r="E60" s="46">
        <v>1997111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1997111</v>
      </c>
      <c r="O60" s="47">
        <f t="shared" si="12"/>
        <v>7.2674279392874164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127161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127161</v>
      </c>
      <c r="O61" s="47">
        <f t="shared" si="12"/>
        <v>0.46273512297900676</v>
      </c>
      <c r="P61" s="9"/>
    </row>
    <row r="62" spans="1:16">
      <c r="A62" s="12"/>
      <c r="B62" s="44">
        <v>711</v>
      </c>
      <c r="C62" s="20" t="s">
        <v>75</v>
      </c>
      <c r="D62" s="46">
        <v>3147460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3147460</v>
      </c>
      <c r="O62" s="47">
        <f t="shared" si="12"/>
        <v>11.453513971827091</v>
      </c>
      <c r="P62" s="9"/>
    </row>
    <row r="63" spans="1:16">
      <c r="A63" s="12"/>
      <c r="B63" s="44">
        <v>712</v>
      </c>
      <c r="C63" s="20" t="s">
        <v>76</v>
      </c>
      <c r="D63" s="46">
        <v>1560733</v>
      </c>
      <c r="E63" s="46">
        <v>1254</v>
      </c>
      <c r="F63" s="46">
        <v>0</v>
      </c>
      <c r="G63" s="46">
        <v>756565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2318552</v>
      </c>
      <c r="O63" s="47">
        <f t="shared" si="12"/>
        <v>8.4371422437164085</v>
      </c>
      <c r="P63" s="9"/>
    </row>
    <row r="64" spans="1:16">
      <c r="A64" s="12"/>
      <c r="B64" s="44">
        <v>713</v>
      </c>
      <c r="C64" s="20" t="s">
        <v>77</v>
      </c>
      <c r="D64" s="46">
        <v>987870</v>
      </c>
      <c r="E64" s="46">
        <v>58463</v>
      </c>
      <c r="F64" s="46">
        <v>0</v>
      </c>
      <c r="G64" s="46">
        <v>180010</v>
      </c>
      <c r="H64" s="46">
        <v>0</v>
      </c>
      <c r="I64" s="46">
        <v>0</v>
      </c>
      <c r="J64" s="46">
        <v>66829</v>
      </c>
      <c r="K64" s="46">
        <v>0</v>
      </c>
      <c r="L64" s="46">
        <v>0</v>
      </c>
      <c r="M64" s="46">
        <v>0</v>
      </c>
      <c r="N64" s="46">
        <f t="shared" si="18"/>
        <v>1293172</v>
      </c>
      <c r="O64" s="47">
        <f t="shared" si="12"/>
        <v>4.7058147109019917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5558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5558</v>
      </c>
      <c r="O65" s="47">
        <f t="shared" si="12"/>
        <v>2.0225397830445812E-2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70377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70377</v>
      </c>
      <c r="O66" s="47">
        <f t="shared" si="12"/>
        <v>0.25609982423772665</v>
      </c>
      <c r="P66" s="9"/>
    </row>
    <row r="67" spans="1:119">
      <c r="A67" s="12"/>
      <c r="B67" s="44">
        <v>716</v>
      </c>
      <c r="C67" s="20" t="s">
        <v>80</v>
      </c>
      <c r="D67" s="46">
        <v>0</v>
      </c>
      <c r="E67" s="46">
        <v>609471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609471</v>
      </c>
      <c r="O67" s="47">
        <f t="shared" si="12"/>
        <v>2.2178469667361709</v>
      </c>
      <c r="P67" s="9"/>
    </row>
    <row r="68" spans="1:119">
      <c r="A68" s="12"/>
      <c r="B68" s="44">
        <v>719</v>
      </c>
      <c r="C68" s="20" t="s">
        <v>81</v>
      </c>
      <c r="D68" s="46">
        <v>224830</v>
      </c>
      <c r="E68" s="46">
        <v>123417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348247</v>
      </c>
      <c r="O68" s="47">
        <f t="shared" si="12"/>
        <v>1.2672605466461428</v>
      </c>
      <c r="P68" s="9"/>
    </row>
    <row r="69" spans="1:119">
      <c r="A69" s="12"/>
      <c r="B69" s="44">
        <v>724</v>
      </c>
      <c r="C69" s="20" t="s">
        <v>82</v>
      </c>
      <c r="D69" s="46">
        <v>0</v>
      </c>
      <c r="E69" s="46">
        <v>607392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607392</v>
      </c>
      <c r="O69" s="47">
        <f>(N69/O$74)</f>
        <v>2.2102815471446817</v>
      </c>
      <c r="P69" s="9"/>
    </row>
    <row r="70" spans="1:119">
      <c r="A70" s="12"/>
      <c r="B70" s="44">
        <v>744</v>
      </c>
      <c r="C70" s="20" t="s">
        <v>84</v>
      </c>
      <c r="D70" s="46">
        <v>0</v>
      </c>
      <c r="E70" s="46">
        <v>617607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617607</v>
      </c>
      <c r="O70" s="47">
        <f>(N70/O$74)</f>
        <v>2.2474536304188817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1067063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1067063</v>
      </c>
      <c r="O71" s="47">
        <f>(N71/O$74)</f>
        <v>3.8830107386018349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SUM(D5,D13,D21,D27,D29,D35,D39,D42,D46)</f>
        <v>150066231</v>
      </c>
      <c r="E72" s="15">
        <f t="shared" si="19"/>
        <v>151585219</v>
      </c>
      <c r="F72" s="15">
        <f t="shared" si="19"/>
        <v>9391462</v>
      </c>
      <c r="G72" s="15">
        <f t="shared" si="19"/>
        <v>25404472</v>
      </c>
      <c r="H72" s="15">
        <f t="shared" si="19"/>
        <v>0</v>
      </c>
      <c r="I72" s="15">
        <f t="shared" si="19"/>
        <v>8054717</v>
      </c>
      <c r="J72" s="15">
        <f t="shared" si="19"/>
        <v>8471852</v>
      </c>
      <c r="K72" s="15">
        <f t="shared" si="19"/>
        <v>0</v>
      </c>
      <c r="L72" s="15">
        <f t="shared" si="19"/>
        <v>0</v>
      </c>
      <c r="M72" s="15">
        <f t="shared" si="19"/>
        <v>60841</v>
      </c>
      <c r="N72" s="15">
        <f>SUM(D72:M72)</f>
        <v>353034794</v>
      </c>
      <c r="O72" s="37">
        <f>(N72/O$74)</f>
        <v>1284.6831875925664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</v>
      </c>
      <c r="M74" s="48"/>
      <c r="N74" s="48"/>
      <c r="O74" s="41">
        <v>274803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1:O1"/>
    <mergeCell ref="D3:H3"/>
    <mergeCell ref="I3:J3"/>
    <mergeCell ref="K3:L3"/>
    <mergeCell ref="O3:O4"/>
    <mergeCell ref="A2:O2"/>
    <mergeCell ref="A3:C4"/>
    <mergeCell ref="A75:O75"/>
    <mergeCell ref="L74:N7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31302898</v>
      </c>
      <c r="E5" s="26">
        <f t="shared" si="0"/>
        <v>1986632</v>
      </c>
      <c r="F5" s="26">
        <f t="shared" si="0"/>
        <v>4323935</v>
      </c>
      <c r="G5" s="26">
        <f t="shared" si="0"/>
        <v>3845764</v>
      </c>
      <c r="H5" s="26">
        <f t="shared" si="0"/>
        <v>0</v>
      </c>
      <c r="I5" s="26">
        <f t="shared" si="0"/>
        <v>0</v>
      </c>
      <c r="J5" s="26">
        <f t="shared" si="0"/>
        <v>8993446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50452675</v>
      </c>
      <c r="O5" s="32">
        <f t="shared" ref="O5:O36" si="2">(N5/O$74)</f>
        <v>183.53635245842003</v>
      </c>
      <c r="P5" s="6"/>
    </row>
    <row r="6" spans="1:133">
      <c r="A6" s="12"/>
      <c r="B6" s="44">
        <v>511</v>
      </c>
      <c r="C6" s="20" t="s">
        <v>20</v>
      </c>
      <c r="D6" s="46">
        <v>1283290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1283290</v>
      </c>
      <c r="O6" s="47">
        <f t="shared" si="2"/>
        <v>4.6683424763179717</v>
      </c>
      <c r="P6" s="9"/>
    </row>
    <row r="7" spans="1:133">
      <c r="A7" s="12"/>
      <c r="B7" s="44">
        <v>512</v>
      </c>
      <c r="C7" s="20" t="s">
        <v>21</v>
      </c>
      <c r="D7" s="46">
        <v>1628460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1628460</v>
      </c>
      <c r="O7" s="47">
        <f t="shared" si="2"/>
        <v>5.9239992433392024</v>
      </c>
      <c r="P7" s="9"/>
    </row>
    <row r="8" spans="1:133">
      <c r="A8" s="12"/>
      <c r="B8" s="44">
        <v>513</v>
      </c>
      <c r="C8" s="20" t="s">
        <v>22</v>
      </c>
      <c r="D8" s="46">
        <v>19347340</v>
      </c>
      <c r="E8" s="46">
        <v>631718</v>
      </c>
      <c r="F8" s="46">
        <v>0</v>
      </c>
      <c r="G8" s="46">
        <v>369333</v>
      </c>
      <c r="H8" s="46">
        <v>0</v>
      </c>
      <c r="I8" s="46">
        <v>0</v>
      </c>
      <c r="J8" s="46">
        <v>216894</v>
      </c>
      <c r="K8" s="46">
        <v>0</v>
      </c>
      <c r="L8" s="46">
        <v>0</v>
      </c>
      <c r="M8" s="46">
        <v>0</v>
      </c>
      <c r="N8" s="46">
        <f t="shared" si="1"/>
        <v>20565285</v>
      </c>
      <c r="O8" s="47">
        <f t="shared" si="2"/>
        <v>74.812235350610422</v>
      </c>
      <c r="P8" s="9"/>
    </row>
    <row r="9" spans="1:133">
      <c r="A9" s="12"/>
      <c r="B9" s="44">
        <v>514</v>
      </c>
      <c r="C9" s="20" t="s">
        <v>23</v>
      </c>
      <c r="D9" s="46">
        <v>1388840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1388840</v>
      </c>
      <c r="O9" s="47">
        <f t="shared" si="2"/>
        <v>5.0523114532252666</v>
      </c>
      <c r="P9" s="9"/>
    </row>
    <row r="10" spans="1:133">
      <c r="A10" s="12"/>
      <c r="B10" s="44">
        <v>515</v>
      </c>
      <c r="C10" s="20" t="s">
        <v>24</v>
      </c>
      <c r="D10" s="46">
        <v>999406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999406</v>
      </c>
      <c r="O10" s="47">
        <f t="shared" si="2"/>
        <v>3.6356314479868459</v>
      </c>
      <c r="P10" s="9"/>
    </row>
    <row r="11" spans="1:133">
      <c r="A11" s="12"/>
      <c r="B11" s="44">
        <v>519</v>
      </c>
      <c r="C11" s="20" t="s">
        <v>26</v>
      </c>
      <c r="D11" s="46">
        <v>6655562</v>
      </c>
      <c r="E11" s="46">
        <v>1354914</v>
      </c>
      <c r="F11" s="46">
        <v>4323935</v>
      </c>
      <c r="G11" s="46">
        <v>3476431</v>
      </c>
      <c r="H11" s="46">
        <v>0</v>
      </c>
      <c r="I11" s="46">
        <v>0</v>
      </c>
      <c r="J11" s="46">
        <v>8776552</v>
      </c>
      <c r="K11" s="46">
        <v>0</v>
      </c>
      <c r="L11" s="46">
        <v>0</v>
      </c>
      <c r="M11" s="46">
        <v>0</v>
      </c>
      <c r="N11" s="46">
        <f t="shared" si="1"/>
        <v>24587394</v>
      </c>
      <c r="O11" s="47">
        <f t="shared" si="2"/>
        <v>89.443832486940323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57856382</v>
      </c>
      <c r="E12" s="31">
        <f t="shared" si="3"/>
        <v>29309922</v>
      </c>
      <c r="F12" s="31">
        <f t="shared" si="3"/>
        <v>0</v>
      </c>
      <c r="G12" s="31">
        <f t="shared" si="3"/>
        <v>4058752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91225056</v>
      </c>
      <c r="O12" s="43">
        <f t="shared" si="2"/>
        <v>331.85780597471006</v>
      </c>
      <c r="P12" s="10"/>
    </row>
    <row r="13" spans="1:133">
      <c r="A13" s="12"/>
      <c r="B13" s="44">
        <v>521</v>
      </c>
      <c r="C13" s="20" t="s">
        <v>28</v>
      </c>
      <c r="D13" s="46">
        <v>57856382</v>
      </c>
      <c r="E13" s="46">
        <v>4089509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61945891</v>
      </c>
      <c r="O13" s="47">
        <f t="shared" si="2"/>
        <v>225.3462850865067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6162197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6162197</v>
      </c>
      <c r="O14" s="47">
        <f t="shared" si="2"/>
        <v>22.416792776799618</v>
      </c>
      <c r="P14" s="9"/>
    </row>
    <row r="15" spans="1:133">
      <c r="A15" s="12"/>
      <c r="B15" s="44">
        <v>523</v>
      </c>
      <c r="C15" s="20" t="s">
        <v>30</v>
      </c>
      <c r="D15" s="46">
        <v>0</v>
      </c>
      <c r="E15" s="46">
        <v>2577032</v>
      </c>
      <c r="F15" s="46">
        <v>0</v>
      </c>
      <c r="G15" s="46">
        <v>1618315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4195347</v>
      </c>
      <c r="O15" s="47">
        <f t="shared" si="2"/>
        <v>15.261800998210207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1766487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1766487</v>
      </c>
      <c r="O16" s="47">
        <f t="shared" si="2"/>
        <v>6.4261128006635335</v>
      </c>
      <c r="P16" s="9"/>
    </row>
    <row r="17" spans="1:16">
      <c r="A17" s="12"/>
      <c r="B17" s="44">
        <v>525</v>
      </c>
      <c r="C17" s="20" t="s">
        <v>32</v>
      </c>
      <c r="D17" s="46">
        <v>0</v>
      </c>
      <c r="E17" s="46">
        <v>933895</v>
      </c>
      <c r="F17" s="46">
        <v>0</v>
      </c>
      <c r="G17" s="46">
        <v>2440437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3374332</v>
      </c>
      <c r="O17" s="47">
        <f t="shared" si="2"/>
        <v>12.275118955808098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13605802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13605802</v>
      </c>
      <c r="O18" s="47">
        <f t="shared" si="2"/>
        <v>49.495081704814979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175000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175000</v>
      </c>
      <c r="O19" s="47">
        <f t="shared" si="2"/>
        <v>0.63661365190693076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SUM(D21:D25)</f>
        <v>1972591</v>
      </c>
      <c r="E20" s="31">
        <f t="shared" si="5"/>
        <v>9046776</v>
      </c>
      <c r="F20" s="31">
        <f t="shared" si="5"/>
        <v>2201075</v>
      </c>
      <c r="G20" s="31">
        <f t="shared" si="5"/>
        <v>2963087</v>
      </c>
      <c r="H20" s="31">
        <f t="shared" si="5"/>
        <v>0</v>
      </c>
      <c r="I20" s="31">
        <f t="shared" si="5"/>
        <v>11814561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27998090</v>
      </c>
      <c r="O20" s="43">
        <f t="shared" si="2"/>
        <v>101.85123612182238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169883</v>
      </c>
      <c r="F21" s="46">
        <v>0</v>
      </c>
      <c r="G21" s="46">
        <v>0</v>
      </c>
      <c r="H21" s="46">
        <v>0</v>
      </c>
      <c r="I21" s="46">
        <v>11814561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11984444</v>
      </c>
      <c r="O21" s="47">
        <f t="shared" si="2"/>
        <v>43.596918062366314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237280</v>
      </c>
      <c r="F22" s="46">
        <v>0</v>
      </c>
      <c r="G22" s="46">
        <v>790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238070</v>
      </c>
      <c r="O22" s="47">
        <f t="shared" si="2"/>
        <v>0.8660492120541885</v>
      </c>
      <c r="P22" s="9"/>
    </row>
    <row r="23" spans="1:16">
      <c r="A23" s="12"/>
      <c r="B23" s="44">
        <v>537</v>
      </c>
      <c r="C23" s="20" t="s">
        <v>38</v>
      </c>
      <c r="D23" s="46">
        <v>469588</v>
      </c>
      <c r="E23" s="46">
        <v>4516326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4985914</v>
      </c>
      <c r="O23" s="47">
        <f t="shared" si="2"/>
        <v>18.137719540765101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4100556</v>
      </c>
      <c r="F24" s="46">
        <v>2201075</v>
      </c>
      <c r="G24" s="46">
        <v>2394246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8695877</v>
      </c>
      <c r="O24" s="47">
        <f t="shared" si="2"/>
        <v>31.633794362877058</v>
      </c>
      <c r="P24" s="9"/>
    </row>
    <row r="25" spans="1:16">
      <c r="A25" s="12"/>
      <c r="B25" s="44">
        <v>539</v>
      </c>
      <c r="C25" s="20" t="s">
        <v>40</v>
      </c>
      <c r="D25" s="46">
        <v>1503003</v>
      </c>
      <c r="E25" s="46">
        <v>22731</v>
      </c>
      <c r="F25" s="46">
        <v>0</v>
      </c>
      <c r="G25" s="46">
        <v>568051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2093785</v>
      </c>
      <c r="O25" s="47">
        <f t="shared" si="2"/>
        <v>7.6167549437597311</v>
      </c>
      <c r="P25" s="9"/>
    </row>
    <row r="26" spans="1:16" ht="15.75">
      <c r="A26" s="28" t="s">
        <v>41</v>
      </c>
      <c r="B26" s="29"/>
      <c r="C26" s="30"/>
      <c r="D26" s="31">
        <f t="shared" ref="D26:M26" si="7">SUM(D27:D27)</f>
        <v>0</v>
      </c>
      <c r="E26" s="31">
        <f t="shared" si="7"/>
        <v>10299019</v>
      </c>
      <c r="F26" s="31">
        <f t="shared" si="7"/>
        <v>0</v>
      </c>
      <c r="G26" s="31">
        <f t="shared" si="7"/>
        <v>8069617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4" si="8">SUM(D26:M26)</f>
        <v>18368636</v>
      </c>
      <c r="O26" s="43">
        <f t="shared" si="2"/>
        <v>66.821282540052096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10299019</v>
      </c>
      <c r="F27" s="46">
        <v>0</v>
      </c>
      <c r="G27" s="46">
        <v>8069617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18368636</v>
      </c>
      <c r="O27" s="47">
        <f t="shared" si="2"/>
        <v>66.821282540052096</v>
      </c>
      <c r="P27" s="9"/>
    </row>
    <row r="28" spans="1:16" ht="15.75">
      <c r="A28" s="28" t="s">
        <v>43</v>
      </c>
      <c r="B28" s="29"/>
      <c r="C28" s="30"/>
      <c r="D28" s="31">
        <f>SUM(D29:D33)</f>
        <v>2316523</v>
      </c>
      <c r="E28" s="31">
        <f t="shared" ref="E28:M28" si="9">SUM(E29:E33)</f>
        <v>4940647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227034</v>
      </c>
      <c r="N28" s="31">
        <f t="shared" si="8"/>
        <v>7484204</v>
      </c>
      <c r="O28" s="43">
        <f t="shared" si="2"/>
        <v>27.225979657465476</v>
      </c>
      <c r="P28" s="10"/>
    </row>
    <row r="29" spans="1:16">
      <c r="A29" s="13"/>
      <c r="B29" s="45">
        <v>551</v>
      </c>
      <c r="C29" s="21" t="s">
        <v>44</v>
      </c>
      <c r="D29" s="46">
        <v>65139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65139</v>
      </c>
      <c r="O29" s="47">
        <f t="shared" si="2"/>
        <v>0.23696215240894605</v>
      </c>
      <c r="P29" s="9"/>
    </row>
    <row r="30" spans="1:16">
      <c r="A30" s="13"/>
      <c r="B30" s="45">
        <v>552</v>
      </c>
      <c r="C30" s="21" t="s">
        <v>45</v>
      </c>
      <c r="D30" s="46">
        <v>0</v>
      </c>
      <c r="E30" s="46">
        <v>3551809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3551809</v>
      </c>
      <c r="O30" s="47">
        <f t="shared" si="2"/>
        <v>12.920743419233736</v>
      </c>
      <c r="P30" s="9"/>
    </row>
    <row r="31" spans="1:16">
      <c r="A31" s="13"/>
      <c r="B31" s="45">
        <v>553</v>
      </c>
      <c r="C31" s="21" t="s">
        <v>46</v>
      </c>
      <c r="D31" s="46">
        <v>228766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228766</v>
      </c>
      <c r="O31" s="47">
        <f t="shared" si="2"/>
        <v>0.83220319252651953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1388838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227034</v>
      </c>
      <c r="N32" s="46">
        <f t="shared" si="8"/>
        <v>1615872</v>
      </c>
      <c r="O32" s="47">
        <f t="shared" si="2"/>
        <v>5.8782067139094627</v>
      </c>
      <c r="P32" s="9"/>
    </row>
    <row r="33" spans="1:16">
      <c r="A33" s="13"/>
      <c r="B33" s="45">
        <v>559</v>
      </c>
      <c r="C33" s="21" t="s">
        <v>48</v>
      </c>
      <c r="D33" s="46">
        <v>2022618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2022618</v>
      </c>
      <c r="O33" s="47">
        <f t="shared" si="2"/>
        <v>7.357864179386814</v>
      </c>
      <c r="P33" s="9"/>
    </row>
    <row r="34" spans="1:16" ht="15.75">
      <c r="A34" s="28" t="s">
        <v>49</v>
      </c>
      <c r="B34" s="29"/>
      <c r="C34" s="30"/>
      <c r="D34" s="31">
        <f t="shared" ref="D34:M34" si="10">SUM(D35:D38)</f>
        <v>5294370</v>
      </c>
      <c r="E34" s="31">
        <f t="shared" si="10"/>
        <v>3690175</v>
      </c>
      <c r="F34" s="31">
        <f t="shared" si="10"/>
        <v>0</v>
      </c>
      <c r="G34" s="31">
        <f t="shared" si="10"/>
        <v>285914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9270459</v>
      </c>
      <c r="O34" s="43">
        <f t="shared" si="2"/>
        <v>33.72400433624842</v>
      </c>
      <c r="P34" s="10"/>
    </row>
    <row r="35" spans="1:16">
      <c r="A35" s="12"/>
      <c r="B35" s="44">
        <v>562</v>
      </c>
      <c r="C35" s="20" t="s">
        <v>50</v>
      </c>
      <c r="D35" s="46">
        <v>1280302</v>
      </c>
      <c r="E35" s="46">
        <v>3596283</v>
      </c>
      <c r="F35" s="46">
        <v>0</v>
      </c>
      <c r="G35" s="46">
        <v>285914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5162499</v>
      </c>
      <c r="O35" s="47">
        <f t="shared" si="2"/>
        <v>18.780099093462159</v>
      </c>
      <c r="P35" s="9"/>
    </row>
    <row r="36" spans="1:16">
      <c r="A36" s="12"/>
      <c r="B36" s="44">
        <v>563</v>
      </c>
      <c r="C36" s="20" t="s">
        <v>90</v>
      </c>
      <c r="D36" s="46">
        <v>614580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614580</v>
      </c>
      <c r="O36" s="47">
        <f t="shared" si="2"/>
        <v>2.2357143896512084</v>
      </c>
      <c r="P36" s="9"/>
    </row>
    <row r="37" spans="1:16">
      <c r="A37" s="12"/>
      <c r="B37" s="44">
        <v>564</v>
      </c>
      <c r="C37" s="20" t="s">
        <v>51</v>
      </c>
      <c r="D37" s="46">
        <v>1609183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1609183</v>
      </c>
      <c r="O37" s="47">
        <f t="shared" ref="O37:O68" si="12">(N37/O$74)</f>
        <v>5.8538735212374311</v>
      </c>
      <c r="P37" s="9"/>
    </row>
    <row r="38" spans="1:16">
      <c r="A38" s="12"/>
      <c r="B38" s="44">
        <v>569</v>
      </c>
      <c r="C38" s="20" t="s">
        <v>52</v>
      </c>
      <c r="D38" s="46">
        <v>1790305</v>
      </c>
      <c r="E38" s="46">
        <v>93892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1884197</v>
      </c>
      <c r="O38" s="47">
        <f t="shared" si="12"/>
        <v>6.8543173318976178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SUM(D40:D42)</f>
        <v>5946549</v>
      </c>
      <c r="E39" s="31">
        <f t="shared" si="13"/>
        <v>3772255</v>
      </c>
      <c r="F39" s="31">
        <f t="shared" si="13"/>
        <v>2875476</v>
      </c>
      <c r="G39" s="31">
        <f t="shared" si="13"/>
        <v>1197902</v>
      </c>
      <c r="H39" s="31">
        <f t="shared" si="13"/>
        <v>0</v>
      </c>
      <c r="I39" s="31">
        <f t="shared" si="13"/>
        <v>-6218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13785964</v>
      </c>
      <c r="O39" s="43">
        <f t="shared" si="12"/>
        <v>50.150473640557017</v>
      </c>
      <c r="P39" s="9"/>
    </row>
    <row r="40" spans="1:16">
      <c r="A40" s="12"/>
      <c r="B40" s="44">
        <v>571</v>
      </c>
      <c r="C40" s="20" t="s">
        <v>54</v>
      </c>
      <c r="D40" s="46">
        <v>5942049</v>
      </c>
      <c r="E40" s="46">
        <v>43369</v>
      </c>
      <c r="F40" s="46">
        <v>2875476</v>
      </c>
      <c r="G40" s="46">
        <v>304858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9165752</v>
      </c>
      <c r="O40" s="47">
        <f t="shared" si="12"/>
        <v>33.343102018247166</v>
      </c>
      <c r="P40" s="9"/>
    </row>
    <row r="41" spans="1:16">
      <c r="A41" s="12"/>
      <c r="B41" s="44">
        <v>572</v>
      </c>
      <c r="C41" s="20" t="s">
        <v>55</v>
      </c>
      <c r="D41" s="46">
        <v>4500</v>
      </c>
      <c r="E41" s="46">
        <v>3202206</v>
      </c>
      <c r="F41" s="46">
        <v>0</v>
      </c>
      <c r="G41" s="46">
        <v>893044</v>
      </c>
      <c r="H41" s="46">
        <v>0</v>
      </c>
      <c r="I41" s="46">
        <v>-6218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4093532</v>
      </c>
      <c r="O41" s="47">
        <f t="shared" si="12"/>
        <v>14.891419175530753</v>
      </c>
      <c r="P41" s="9"/>
    </row>
    <row r="42" spans="1:16">
      <c r="A42" s="12"/>
      <c r="B42" s="44">
        <v>573</v>
      </c>
      <c r="C42" s="20" t="s">
        <v>91</v>
      </c>
      <c r="D42" s="46">
        <v>0</v>
      </c>
      <c r="E42" s="46">
        <v>526680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526680</v>
      </c>
      <c r="O42" s="47">
        <f t="shared" si="12"/>
        <v>1.9159524467790987</v>
      </c>
      <c r="P42" s="9"/>
    </row>
    <row r="43" spans="1:16" ht="15.75">
      <c r="A43" s="28" t="s">
        <v>83</v>
      </c>
      <c r="B43" s="29"/>
      <c r="C43" s="30"/>
      <c r="D43" s="31">
        <f t="shared" ref="D43:M43" si="14">SUM(D44:D46)</f>
        <v>51296260</v>
      </c>
      <c r="E43" s="31">
        <f t="shared" si="14"/>
        <v>84219373</v>
      </c>
      <c r="F43" s="31">
        <f t="shared" si="14"/>
        <v>0</v>
      </c>
      <c r="G43" s="31">
        <f t="shared" si="14"/>
        <v>60893</v>
      </c>
      <c r="H43" s="31">
        <f t="shared" si="14"/>
        <v>0</v>
      </c>
      <c r="I43" s="31">
        <f t="shared" si="14"/>
        <v>27210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135603736</v>
      </c>
      <c r="O43" s="43">
        <f t="shared" si="12"/>
        <v>493.29822621247615</v>
      </c>
      <c r="P43" s="9"/>
    </row>
    <row r="44" spans="1:16">
      <c r="A44" s="12"/>
      <c r="B44" s="44">
        <v>581</v>
      </c>
      <c r="C44" s="20" t="s">
        <v>56</v>
      </c>
      <c r="D44" s="46">
        <v>47394177</v>
      </c>
      <c r="E44" s="46">
        <v>83506668</v>
      </c>
      <c r="F44" s="46">
        <v>0</v>
      </c>
      <c r="G44" s="46">
        <v>60893</v>
      </c>
      <c r="H44" s="46">
        <v>0</v>
      </c>
      <c r="I44" s="46">
        <v>27210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130988948</v>
      </c>
      <c r="O44" s="47">
        <f t="shared" si="12"/>
        <v>476.51058597558313</v>
      </c>
      <c r="P44" s="9"/>
    </row>
    <row r="45" spans="1:16">
      <c r="A45" s="12"/>
      <c r="B45" s="44">
        <v>586</v>
      </c>
      <c r="C45" s="20" t="s">
        <v>57</v>
      </c>
      <c r="D45" s="46">
        <v>3902083</v>
      </c>
      <c r="E45" s="46">
        <v>116864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8" si="15">SUM(D45:M45)</f>
        <v>4018947</v>
      </c>
      <c r="O45" s="47">
        <f t="shared" si="12"/>
        <v>14.620094437088021</v>
      </c>
      <c r="P45" s="9"/>
    </row>
    <row r="46" spans="1:16">
      <c r="A46" s="12"/>
      <c r="B46" s="44">
        <v>587</v>
      </c>
      <c r="C46" s="20" t="s">
        <v>58</v>
      </c>
      <c r="D46" s="46">
        <v>0</v>
      </c>
      <c r="E46" s="46">
        <v>595841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595841</v>
      </c>
      <c r="O46" s="47">
        <f t="shared" si="12"/>
        <v>2.1675457998050143</v>
      </c>
      <c r="P46" s="9"/>
    </row>
    <row r="47" spans="1:16" ht="15.75">
      <c r="A47" s="28" t="s">
        <v>59</v>
      </c>
      <c r="B47" s="29"/>
      <c r="C47" s="30"/>
      <c r="D47" s="31">
        <f t="shared" ref="D47:M47" si="16">SUM(D48:D71)</f>
        <v>5697367</v>
      </c>
      <c r="E47" s="31">
        <f t="shared" si="16"/>
        <v>9717520</v>
      </c>
      <c r="F47" s="31">
        <f t="shared" si="16"/>
        <v>0</v>
      </c>
      <c r="G47" s="31">
        <f t="shared" si="16"/>
        <v>4981338</v>
      </c>
      <c r="H47" s="31">
        <f t="shared" si="16"/>
        <v>0</v>
      </c>
      <c r="I47" s="31">
        <f t="shared" si="16"/>
        <v>0</v>
      </c>
      <c r="J47" s="31">
        <f t="shared" si="16"/>
        <v>46850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20443075</v>
      </c>
      <c r="O47" s="43">
        <f t="shared" si="12"/>
        <v>74.36766075404158</v>
      </c>
      <c r="P47" s="9"/>
    </row>
    <row r="48" spans="1:16">
      <c r="A48" s="12"/>
      <c r="B48" s="44">
        <v>601</v>
      </c>
      <c r="C48" s="20" t="s">
        <v>60</v>
      </c>
      <c r="D48" s="46">
        <v>159958</v>
      </c>
      <c r="E48" s="46">
        <v>44311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204269</v>
      </c>
      <c r="O48" s="47">
        <f t="shared" si="12"/>
        <v>0.74308819463643905</v>
      </c>
      <c r="P48" s="9"/>
    </row>
    <row r="49" spans="1:16">
      <c r="A49" s="12"/>
      <c r="B49" s="44">
        <v>602</v>
      </c>
      <c r="C49" s="20" t="s">
        <v>61</v>
      </c>
      <c r="D49" s="46">
        <v>0</v>
      </c>
      <c r="E49" s="46">
        <v>15736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15736</v>
      </c>
      <c r="O49" s="47">
        <f t="shared" si="12"/>
        <v>5.7244299579471213E-2</v>
      </c>
      <c r="P49" s="9"/>
    </row>
    <row r="50" spans="1:16">
      <c r="A50" s="12"/>
      <c r="B50" s="44">
        <v>603</v>
      </c>
      <c r="C50" s="20" t="s">
        <v>62</v>
      </c>
      <c r="D50" s="46">
        <v>0</v>
      </c>
      <c r="E50" s="46">
        <v>15259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15259</v>
      </c>
      <c r="O50" s="47">
        <f t="shared" si="12"/>
        <v>5.5509072653987745E-2</v>
      </c>
      <c r="P50" s="9"/>
    </row>
    <row r="51" spans="1:16">
      <c r="A51" s="12"/>
      <c r="B51" s="44">
        <v>604</v>
      </c>
      <c r="C51" s="20" t="s">
        <v>63</v>
      </c>
      <c r="D51" s="46">
        <v>0</v>
      </c>
      <c r="E51" s="46">
        <v>1988562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1988562</v>
      </c>
      <c r="O51" s="47">
        <f t="shared" si="12"/>
        <v>7.2339755249334283</v>
      </c>
      <c r="P51" s="9"/>
    </row>
    <row r="52" spans="1:16">
      <c r="A52" s="12"/>
      <c r="B52" s="44">
        <v>607</v>
      </c>
      <c r="C52" s="20" t="s">
        <v>98</v>
      </c>
      <c r="D52" s="46">
        <v>0</v>
      </c>
      <c r="E52" s="46">
        <v>81847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81847</v>
      </c>
      <c r="O52" s="47">
        <f t="shared" si="12"/>
        <v>0.29774238610072318</v>
      </c>
      <c r="P52" s="9"/>
    </row>
    <row r="53" spans="1:16">
      <c r="A53" s="12"/>
      <c r="B53" s="44">
        <v>608</v>
      </c>
      <c r="C53" s="20" t="s">
        <v>65</v>
      </c>
      <c r="D53" s="46">
        <v>0</v>
      </c>
      <c r="E53" s="46">
        <v>149906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149906</v>
      </c>
      <c r="O53" s="47">
        <f t="shared" si="12"/>
        <v>0.54532689201577345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805904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805904</v>
      </c>
      <c r="O54" s="47">
        <f t="shared" si="12"/>
        <v>2.9317113630080178</v>
      </c>
      <c r="P54" s="9"/>
    </row>
    <row r="55" spans="1:16">
      <c r="A55" s="12"/>
      <c r="B55" s="44">
        <v>622</v>
      </c>
      <c r="C55" s="20" t="s">
        <v>67</v>
      </c>
      <c r="D55" s="46">
        <v>0</v>
      </c>
      <c r="E55" s="46">
        <v>85703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85703</v>
      </c>
      <c r="O55" s="47">
        <f t="shared" si="12"/>
        <v>0.31176971319645536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367176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367176</v>
      </c>
      <c r="O56" s="47">
        <f t="shared" si="12"/>
        <v>1.3357100243004525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568660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568660</v>
      </c>
      <c r="O57" s="47">
        <f t="shared" si="12"/>
        <v>2.06866696739083</v>
      </c>
      <c r="P57" s="9"/>
    </row>
    <row r="58" spans="1:16">
      <c r="A58" s="12"/>
      <c r="B58" s="44">
        <v>662</v>
      </c>
      <c r="C58" s="20" t="s">
        <v>71</v>
      </c>
      <c r="D58" s="46">
        <v>0</v>
      </c>
      <c r="E58" s="46">
        <v>153244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153244</v>
      </c>
      <c r="O58" s="47">
        <f t="shared" si="12"/>
        <v>0.55746984270186106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219232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1" si="17">SUM(D59:M59)</f>
        <v>219232</v>
      </c>
      <c r="O59" s="47">
        <f t="shared" si="12"/>
        <v>0.79752048077062987</v>
      </c>
      <c r="P59" s="9"/>
    </row>
    <row r="60" spans="1:16">
      <c r="A60" s="12"/>
      <c r="B60" s="44">
        <v>685</v>
      </c>
      <c r="C60" s="20" t="s">
        <v>99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100</v>
      </c>
      <c r="O60" s="47">
        <f t="shared" si="12"/>
        <v>3.6377922966110329E-4</v>
      </c>
      <c r="P60" s="9"/>
    </row>
    <row r="61" spans="1:16">
      <c r="A61" s="12"/>
      <c r="B61" s="44">
        <v>689</v>
      </c>
      <c r="C61" s="20" t="s">
        <v>73</v>
      </c>
      <c r="D61" s="46">
        <v>0</v>
      </c>
      <c r="E61" s="46">
        <v>2075977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2075977</v>
      </c>
      <c r="O61" s="47">
        <f t="shared" si="12"/>
        <v>7.5519731385416815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111087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111087</v>
      </c>
      <c r="O62" s="47">
        <f t="shared" si="12"/>
        <v>0.40411143285362977</v>
      </c>
      <c r="P62" s="9"/>
    </row>
    <row r="63" spans="1:16">
      <c r="A63" s="12"/>
      <c r="B63" s="44">
        <v>711</v>
      </c>
      <c r="C63" s="20" t="s">
        <v>75</v>
      </c>
      <c r="D63" s="46">
        <v>2965091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2965091</v>
      </c>
      <c r="O63" s="47">
        <f t="shared" si="12"/>
        <v>10.786385198550704</v>
      </c>
      <c r="P63" s="9"/>
    </row>
    <row r="64" spans="1:16">
      <c r="A64" s="12"/>
      <c r="B64" s="44">
        <v>712</v>
      </c>
      <c r="C64" s="20" t="s">
        <v>76</v>
      </c>
      <c r="D64" s="46">
        <v>1354751</v>
      </c>
      <c r="E64" s="46">
        <v>2020</v>
      </c>
      <c r="F64" s="46">
        <v>0</v>
      </c>
      <c r="G64" s="46">
        <v>4501220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5857991</v>
      </c>
      <c r="O64" s="47">
        <f t="shared" si="12"/>
        <v>21.31015453341676</v>
      </c>
      <c r="P64" s="9"/>
    </row>
    <row r="65" spans="1:119">
      <c r="A65" s="12"/>
      <c r="B65" s="44">
        <v>713</v>
      </c>
      <c r="C65" s="20" t="s">
        <v>77</v>
      </c>
      <c r="D65" s="46">
        <v>852486</v>
      </c>
      <c r="E65" s="46">
        <v>53423</v>
      </c>
      <c r="F65" s="46">
        <v>0</v>
      </c>
      <c r="G65" s="46">
        <v>480118</v>
      </c>
      <c r="H65" s="46">
        <v>0</v>
      </c>
      <c r="I65" s="46">
        <v>0</v>
      </c>
      <c r="J65" s="46">
        <v>46850</v>
      </c>
      <c r="K65" s="46">
        <v>0</v>
      </c>
      <c r="L65" s="46">
        <v>0</v>
      </c>
      <c r="M65" s="46">
        <v>0</v>
      </c>
      <c r="N65" s="46">
        <f t="shared" si="17"/>
        <v>1432877</v>
      </c>
      <c r="O65" s="47">
        <f t="shared" si="12"/>
        <v>5.2125089125911268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34255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34255</v>
      </c>
      <c r="O66" s="47">
        <f t="shared" si="12"/>
        <v>0.12461257512041092</v>
      </c>
      <c r="P66" s="9"/>
    </row>
    <row r="67" spans="1:119">
      <c r="A67" s="12"/>
      <c r="B67" s="44">
        <v>715</v>
      </c>
      <c r="C67" s="20" t="s">
        <v>79</v>
      </c>
      <c r="D67" s="46">
        <v>0</v>
      </c>
      <c r="E67" s="46">
        <v>176500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176500</v>
      </c>
      <c r="O67" s="47">
        <f t="shared" si="12"/>
        <v>0.64207034035184729</v>
      </c>
      <c r="P67" s="9"/>
    </row>
    <row r="68" spans="1:119">
      <c r="A68" s="12"/>
      <c r="B68" s="44">
        <v>719</v>
      </c>
      <c r="C68" s="20" t="s">
        <v>81</v>
      </c>
      <c r="D68" s="46">
        <v>364981</v>
      </c>
      <c r="E68" s="46">
        <v>94999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459980</v>
      </c>
      <c r="O68" s="47">
        <f t="shared" si="12"/>
        <v>1.6733117005951428</v>
      </c>
      <c r="P68" s="9"/>
    </row>
    <row r="69" spans="1:119">
      <c r="A69" s="12"/>
      <c r="B69" s="44">
        <v>724</v>
      </c>
      <c r="C69" s="20" t="s">
        <v>82</v>
      </c>
      <c r="D69" s="46">
        <v>0</v>
      </c>
      <c r="E69" s="46">
        <v>535773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535773</v>
      </c>
      <c r="O69" s="47">
        <f>(N69/O$74)</f>
        <v>1.9490308921321828</v>
      </c>
      <c r="P69" s="9"/>
    </row>
    <row r="70" spans="1:119">
      <c r="A70" s="12"/>
      <c r="B70" s="44">
        <v>744</v>
      </c>
      <c r="C70" s="20" t="s">
        <v>84</v>
      </c>
      <c r="D70" s="46">
        <v>0</v>
      </c>
      <c r="E70" s="46">
        <v>717964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717964</v>
      </c>
      <c r="O70" s="47">
        <f>(N70/O$74)</f>
        <v>2.6118039084440436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1419982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1419982</v>
      </c>
      <c r="O71" s="47">
        <f>(N71/O$74)</f>
        <v>5.1655995809263278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SUM(D5,D12,D20,D26,D28,D34,D39,D43,D47)</f>
        <v>161682940</v>
      </c>
      <c r="E72" s="15">
        <f t="shared" si="18"/>
        <v>156982319</v>
      </c>
      <c r="F72" s="15">
        <f t="shared" si="18"/>
        <v>9400486</v>
      </c>
      <c r="G72" s="15">
        <f t="shared" si="18"/>
        <v>25463267</v>
      </c>
      <c r="H72" s="15">
        <f t="shared" si="18"/>
        <v>0</v>
      </c>
      <c r="I72" s="15">
        <f t="shared" si="18"/>
        <v>11835553</v>
      </c>
      <c r="J72" s="15">
        <f t="shared" si="18"/>
        <v>9040296</v>
      </c>
      <c r="K72" s="15">
        <f t="shared" si="18"/>
        <v>0</v>
      </c>
      <c r="L72" s="15">
        <f t="shared" si="18"/>
        <v>0</v>
      </c>
      <c r="M72" s="15">
        <f t="shared" si="18"/>
        <v>227034</v>
      </c>
      <c r="N72" s="15">
        <f>SUM(D72:M72)</f>
        <v>374631895</v>
      </c>
      <c r="O72" s="37">
        <f>(N72/O$74)</f>
        <v>1362.8330216957931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100</v>
      </c>
      <c r="M74" s="48"/>
      <c r="N74" s="48"/>
      <c r="O74" s="41">
        <v>274892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32632308</v>
      </c>
      <c r="E5" s="26">
        <f t="shared" si="0"/>
        <v>1476816</v>
      </c>
      <c r="F5" s="26">
        <f t="shared" si="0"/>
        <v>5680084</v>
      </c>
      <c r="G5" s="26">
        <f t="shared" si="0"/>
        <v>6758493</v>
      </c>
      <c r="H5" s="26">
        <f t="shared" si="0"/>
        <v>0</v>
      </c>
      <c r="I5" s="26">
        <f t="shared" si="0"/>
        <v>3429</v>
      </c>
      <c r="J5" s="26">
        <f t="shared" si="0"/>
        <v>7139399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53690529</v>
      </c>
      <c r="O5" s="32">
        <f t="shared" ref="O5:O36" si="2">(N5/O$73)</f>
        <v>196.74355432106003</v>
      </c>
      <c r="P5" s="6"/>
    </row>
    <row r="6" spans="1:133">
      <c r="A6" s="12"/>
      <c r="B6" s="44">
        <v>511</v>
      </c>
      <c r="C6" s="20" t="s">
        <v>20</v>
      </c>
      <c r="D6" s="46">
        <v>1374675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253291</v>
      </c>
      <c r="K6" s="46">
        <v>0</v>
      </c>
      <c r="L6" s="46">
        <v>0</v>
      </c>
      <c r="M6" s="46">
        <v>0</v>
      </c>
      <c r="N6" s="46">
        <f t="shared" si="1"/>
        <v>1627966</v>
      </c>
      <c r="O6" s="47">
        <f t="shared" si="2"/>
        <v>5.9655179995309568</v>
      </c>
      <c r="P6" s="9"/>
    </row>
    <row r="7" spans="1:133">
      <c r="A7" s="12"/>
      <c r="B7" s="44">
        <v>512</v>
      </c>
      <c r="C7" s="20" t="s">
        <v>21</v>
      </c>
      <c r="D7" s="46">
        <v>1743520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1743520</v>
      </c>
      <c r="O7" s="47">
        <f t="shared" si="2"/>
        <v>6.3889540337711068</v>
      </c>
      <c r="P7" s="9"/>
    </row>
    <row r="8" spans="1:133">
      <c r="A8" s="12"/>
      <c r="B8" s="44">
        <v>513</v>
      </c>
      <c r="C8" s="20" t="s">
        <v>22</v>
      </c>
      <c r="D8" s="46">
        <v>22453149</v>
      </c>
      <c r="E8" s="46">
        <v>2080</v>
      </c>
      <c r="F8" s="46">
        <v>0</v>
      </c>
      <c r="G8" s="46">
        <v>575177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23030406</v>
      </c>
      <c r="O8" s="47">
        <f t="shared" si="2"/>
        <v>84.392611104596625</v>
      </c>
      <c r="P8" s="9"/>
    </row>
    <row r="9" spans="1:133">
      <c r="A9" s="12"/>
      <c r="B9" s="44">
        <v>514</v>
      </c>
      <c r="C9" s="20" t="s">
        <v>23</v>
      </c>
      <c r="D9" s="46">
        <v>1502455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1502455</v>
      </c>
      <c r="O9" s="47">
        <f t="shared" si="2"/>
        <v>5.5055955382270172</v>
      </c>
      <c r="P9" s="9"/>
    </row>
    <row r="10" spans="1:133">
      <c r="A10" s="12"/>
      <c r="B10" s="44">
        <v>515</v>
      </c>
      <c r="C10" s="20" t="s">
        <v>24</v>
      </c>
      <c r="D10" s="46">
        <v>927413</v>
      </c>
      <c r="E10" s="46">
        <v>38873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966286</v>
      </c>
      <c r="O10" s="47">
        <f t="shared" si="2"/>
        <v>3.5408580558161349</v>
      </c>
      <c r="P10" s="9"/>
    </row>
    <row r="11" spans="1:133">
      <c r="A11" s="12"/>
      <c r="B11" s="44">
        <v>519</v>
      </c>
      <c r="C11" s="20" t="s">
        <v>26</v>
      </c>
      <c r="D11" s="46">
        <v>4631096</v>
      </c>
      <c r="E11" s="46">
        <v>1435863</v>
      </c>
      <c r="F11" s="46">
        <v>5680084</v>
      </c>
      <c r="G11" s="46">
        <v>6183316</v>
      </c>
      <c r="H11" s="46">
        <v>0</v>
      </c>
      <c r="I11" s="46">
        <v>3429</v>
      </c>
      <c r="J11" s="46">
        <v>6886108</v>
      </c>
      <c r="K11" s="46">
        <v>0</v>
      </c>
      <c r="L11" s="46">
        <v>0</v>
      </c>
      <c r="M11" s="46">
        <v>0</v>
      </c>
      <c r="N11" s="46">
        <f t="shared" si="1"/>
        <v>24819896</v>
      </c>
      <c r="O11" s="47">
        <f t="shared" si="2"/>
        <v>90.950017589118204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53968686</v>
      </c>
      <c r="E12" s="31">
        <f t="shared" si="3"/>
        <v>25827813</v>
      </c>
      <c r="F12" s="31">
        <f t="shared" si="3"/>
        <v>0</v>
      </c>
      <c r="G12" s="31">
        <f t="shared" si="3"/>
        <v>753594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80550093</v>
      </c>
      <c r="O12" s="43">
        <f t="shared" si="2"/>
        <v>295.1677305640244</v>
      </c>
      <c r="P12" s="10"/>
    </row>
    <row r="13" spans="1:133">
      <c r="A13" s="12"/>
      <c r="B13" s="44">
        <v>521</v>
      </c>
      <c r="C13" s="20" t="s">
        <v>28</v>
      </c>
      <c r="D13" s="46">
        <v>27666213</v>
      </c>
      <c r="E13" s="46">
        <v>1513298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29179511</v>
      </c>
      <c r="O13" s="47">
        <f t="shared" si="2"/>
        <v>106.92538915924015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4865521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4865521</v>
      </c>
      <c r="O14" s="47">
        <f t="shared" si="2"/>
        <v>17.829213326688556</v>
      </c>
      <c r="P14" s="9"/>
    </row>
    <row r="15" spans="1:133">
      <c r="A15" s="12"/>
      <c r="B15" s="44">
        <v>523</v>
      </c>
      <c r="C15" s="20" t="s">
        <v>30</v>
      </c>
      <c r="D15" s="46">
        <v>26013415</v>
      </c>
      <c r="E15" s="46">
        <v>3598105</v>
      </c>
      <c r="F15" s="46">
        <v>0</v>
      </c>
      <c r="G15" s="46">
        <v>684265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30295785</v>
      </c>
      <c r="O15" s="47">
        <f t="shared" si="2"/>
        <v>111.0158631859756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1704441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1704441</v>
      </c>
      <c r="O16" s="47">
        <f t="shared" si="2"/>
        <v>6.2457529608348965</v>
      </c>
      <c r="P16" s="9"/>
    </row>
    <row r="17" spans="1:16">
      <c r="A17" s="12"/>
      <c r="B17" s="44">
        <v>525</v>
      </c>
      <c r="C17" s="20" t="s">
        <v>32</v>
      </c>
      <c r="D17" s="46">
        <v>0</v>
      </c>
      <c r="E17" s="46">
        <v>2654752</v>
      </c>
      <c r="F17" s="46">
        <v>0</v>
      </c>
      <c r="G17" s="46">
        <v>69329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2724081</v>
      </c>
      <c r="O17" s="47">
        <f t="shared" si="2"/>
        <v>9.9821213942307701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11203696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11203696</v>
      </c>
      <c r="O18" s="47">
        <f t="shared" si="2"/>
        <v>41.054819418386494</v>
      </c>
      <c r="P18" s="9"/>
    </row>
    <row r="19" spans="1:16">
      <c r="A19" s="12"/>
      <c r="B19" s="44">
        <v>527</v>
      </c>
      <c r="C19" s="20" t="s">
        <v>88</v>
      </c>
      <c r="D19" s="46">
        <v>289058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289058</v>
      </c>
      <c r="O19" s="47">
        <f t="shared" si="2"/>
        <v>1.0592240267354596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288000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288000</v>
      </c>
      <c r="O20" s="47">
        <f t="shared" si="2"/>
        <v>1.0553470919324577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2150532</v>
      </c>
      <c r="E21" s="31">
        <f t="shared" si="5"/>
        <v>10338911</v>
      </c>
      <c r="F21" s="31">
        <f t="shared" si="5"/>
        <v>499114</v>
      </c>
      <c r="G21" s="31">
        <f t="shared" si="5"/>
        <v>5990047</v>
      </c>
      <c r="H21" s="31">
        <f t="shared" si="5"/>
        <v>0</v>
      </c>
      <c r="I21" s="31">
        <f t="shared" si="5"/>
        <v>12298138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31276742</v>
      </c>
      <c r="O21" s="43">
        <f t="shared" si="2"/>
        <v>114.61048164868667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151532</v>
      </c>
      <c r="F22" s="46">
        <v>0</v>
      </c>
      <c r="G22" s="46">
        <v>0</v>
      </c>
      <c r="H22" s="46">
        <v>0</v>
      </c>
      <c r="I22" s="46">
        <v>12298138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12449670</v>
      </c>
      <c r="O22" s="47">
        <f t="shared" si="2"/>
        <v>45.620566076454033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809371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809371</v>
      </c>
      <c r="O23" s="47">
        <f t="shared" si="2"/>
        <v>2.9658587886960599</v>
      </c>
      <c r="P23" s="9"/>
    </row>
    <row r="24" spans="1:16">
      <c r="A24" s="12"/>
      <c r="B24" s="44">
        <v>537</v>
      </c>
      <c r="C24" s="20" t="s">
        <v>38</v>
      </c>
      <c r="D24" s="46">
        <v>491965</v>
      </c>
      <c r="E24" s="46">
        <v>5459662</v>
      </c>
      <c r="F24" s="46">
        <v>0</v>
      </c>
      <c r="G24" s="46">
        <v>2154073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8105700</v>
      </c>
      <c r="O24" s="47">
        <f t="shared" si="2"/>
        <v>29.70252403846154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4727717</v>
      </c>
      <c r="F25" s="46">
        <v>499114</v>
      </c>
      <c r="G25" s="46">
        <v>2254198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7481029</v>
      </c>
      <c r="O25" s="47">
        <f t="shared" si="2"/>
        <v>27.413479860459663</v>
      </c>
      <c r="P25" s="9"/>
    </row>
    <row r="26" spans="1:16">
      <c r="A26" s="12"/>
      <c r="B26" s="44">
        <v>539</v>
      </c>
      <c r="C26" s="20" t="s">
        <v>40</v>
      </c>
      <c r="D26" s="46">
        <v>1658567</v>
      </c>
      <c r="E26" s="46">
        <v>0</v>
      </c>
      <c r="F26" s="46">
        <v>0</v>
      </c>
      <c r="G26" s="46">
        <v>772405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2430972</v>
      </c>
      <c r="O26" s="47">
        <f t="shared" si="2"/>
        <v>8.908052884615385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7820580</v>
      </c>
      <c r="F27" s="31">
        <f t="shared" si="7"/>
        <v>0</v>
      </c>
      <c r="G27" s="31">
        <f t="shared" si="7"/>
        <v>11710932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19531512</v>
      </c>
      <c r="O27" s="43">
        <f t="shared" si="2"/>
        <v>71.571265243902445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7820580</v>
      </c>
      <c r="F28" s="46">
        <v>0</v>
      </c>
      <c r="G28" s="46">
        <v>11710932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19531512</v>
      </c>
      <c r="O28" s="47">
        <f t="shared" si="2"/>
        <v>71.571265243902445</v>
      </c>
      <c r="P28" s="9"/>
    </row>
    <row r="29" spans="1:16" ht="15.75">
      <c r="A29" s="28" t="s">
        <v>43</v>
      </c>
      <c r="B29" s="29"/>
      <c r="C29" s="30"/>
      <c r="D29" s="31">
        <f>SUM(D30:D34)</f>
        <v>3672331</v>
      </c>
      <c r="E29" s="31">
        <f t="shared" ref="E29:M29" si="9">SUM(E30:E34)</f>
        <v>4622221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68658</v>
      </c>
      <c r="N29" s="31">
        <f t="shared" si="8"/>
        <v>8363210</v>
      </c>
      <c r="O29" s="43">
        <f t="shared" si="2"/>
        <v>30.646143585834896</v>
      </c>
      <c r="P29" s="10"/>
    </row>
    <row r="30" spans="1:16">
      <c r="A30" s="13"/>
      <c r="B30" s="45">
        <v>551</v>
      </c>
      <c r="C30" s="21" t="s">
        <v>44</v>
      </c>
      <c r="D30" s="46">
        <v>65893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65893</v>
      </c>
      <c r="O30" s="47">
        <f t="shared" si="2"/>
        <v>0.24145828447467166</v>
      </c>
      <c r="P30" s="9"/>
    </row>
    <row r="31" spans="1:16">
      <c r="A31" s="13"/>
      <c r="B31" s="45">
        <v>552</v>
      </c>
      <c r="C31" s="21" t="s">
        <v>45</v>
      </c>
      <c r="D31" s="46">
        <v>1049500</v>
      </c>
      <c r="E31" s="46">
        <v>2548533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3598033</v>
      </c>
      <c r="O31" s="47">
        <f t="shared" si="2"/>
        <v>13.184630775093808</v>
      </c>
      <c r="P31" s="9"/>
    </row>
    <row r="32" spans="1:16">
      <c r="A32" s="13"/>
      <c r="B32" s="45">
        <v>553</v>
      </c>
      <c r="C32" s="21" t="s">
        <v>46</v>
      </c>
      <c r="D32" s="46">
        <v>239908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239908</v>
      </c>
      <c r="O32" s="47">
        <f t="shared" si="2"/>
        <v>0.87911878517823638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2073688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68658</v>
      </c>
      <c r="N33" s="46">
        <f t="shared" si="8"/>
        <v>2142346</v>
      </c>
      <c r="O33" s="47">
        <f t="shared" si="2"/>
        <v>7.8504118785178241</v>
      </c>
      <c r="P33" s="9"/>
    </row>
    <row r="34" spans="1:16">
      <c r="A34" s="13"/>
      <c r="B34" s="45">
        <v>559</v>
      </c>
      <c r="C34" s="21" t="s">
        <v>48</v>
      </c>
      <c r="D34" s="46">
        <v>2317030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2317030</v>
      </c>
      <c r="O34" s="47">
        <f t="shared" si="2"/>
        <v>8.4905238625703561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5108455</v>
      </c>
      <c r="E35" s="31">
        <f t="shared" si="10"/>
        <v>4848894</v>
      </c>
      <c r="F35" s="31">
        <f t="shared" si="10"/>
        <v>341658</v>
      </c>
      <c r="G35" s="31">
        <f t="shared" si="10"/>
        <v>458029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10757036</v>
      </c>
      <c r="O35" s="43">
        <f t="shared" si="2"/>
        <v>39.418078681988746</v>
      </c>
      <c r="P35" s="10"/>
    </row>
    <row r="36" spans="1:16">
      <c r="A36" s="12"/>
      <c r="B36" s="44">
        <v>562</v>
      </c>
      <c r="C36" s="20" t="s">
        <v>50</v>
      </c>
      <c r="D36" s="46">
        <v>404234</v>
      </c>
      <c r="E36" s="46">
        <v>4571218</v>
      </c>
      <c r="F36" s="46">
        <v>341658</v>
      </c>
      <c r="G36" s="46">
        <v>458029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5775139</v>
      </c>
      <c r="O36" s="47">
        <f t="shared" si="2"/>
        <v>21.162417184568479</v>
      </c>
      <c r="P36" s="9"/>
    </row>
    <row r="37" spans="1:16">
      <c r="A37" s="12"/>
      <c r="B37" s="44">
        <v>563</v>
      </c>
      <c r="C37" s="20" t="s">
        <v>90</v>
      </c>
      <c r="D37" s="46">
        <v>613555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613555</v>
      </c>
      <c r="O37" s="47">
        <f t="shared" ref="O37:O68" si="12">(N37/O$73)</f>
        <v>2.2483107117729833</v>
      </c>
      <c r="P37" s="9"/>
    </row>
    <row r="38" spans="1:16">
      <c r="A38" s="12"/>
      <c r="B38" s="44">
        <v>564</v>
      </c>
      <c r="C38" s="20" t="s">
        <v>51</v>
      </c>
      <c r="D38" s="46">
        <v>1871954</v>
      </c>
      <c r="E38" s="46">
        <v>104500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1976454</v>
      </c>
      <c r="O38" s="47">
        <f t="shared" si="12"/>
        <v>7.2425172959662287</v>
      </c>
      <c r="P38" s="9"/>
    </row>
    <row r="39" spans="1:16">
      <c r="A39" s="12"/>
      <c r="B39" s="44">
        <v>569</v>
      </c>
      <c r="C39" s="20" t="s">
        <v>52</v>
      </c>
      <c r="D39" s="46">
        <v>2218712</v>
      </c>
      <c r="E39" s="46">
        <v>173176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2391888</v>
      </c>
      <c r="O39" s="47">
        <f t="shared" si="12"/>
        <v>8.7648334896810507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7096715</v>
      </c>
      <c r="E40" s="31">
        <f t="shared" si="13"/>
        <v>3773872</v>
      </c>
      <c r="F40" s="31">
        <f t="shared" si="13"/>
        <v>2870989</v>
      </c>
      <c r="G40" s="31">
        <f t="shared" si="13"/>
        <v>3125996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16867572</v>
      </c>
      <c r="O40" s="43">
        <f t="shared" si="12"/>
        <v>61.80952450750469</v>
      </c>
      <c r="P40" s="9"/>
    </row>
    <row r="41" spans="1:16">
      <c r="A41" s="12"/>
      <c r="B41" s="44">
        <v>571</v>
      </c>
      <c r="C41" s="20" t="s">
        <v>54</v>
      </c>
      <c r="D41" s="46">
        <v>6366115</v>
      </c>
      <c r="E41" s="46">
        <v>148053</v>
      </c>
      <c r="F41" s="46">
        <v>2870989</v>
      </c>
      <c r="G41" s="46">
        <v>437124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9822281</v>
      </c>
      <c r="O41" s="47">
        <f t="shared" si="12"/>
        <v>35.992762810741091</v>
      </c>
      <c r="P41" s="9"/>
    </row>
    <row r="42" spans="1:16">
      <c r="A42" s="12"/>
      <c r="B42" s="44">
        <v>572</v>
      </c>
      <c r="C42" s="20" t="s">
        <v>55</v>
      </c>
      <c r="D42" s="46">
        <v>4750</v>
      </c>
      <c r="E42" s="46">
        <v>3625819</v>
      </c>
      <c r="F42" s="46">
        <v>0</v>
      </c>
      <c r="G42" s="46">
        <v>2688872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6319441</v>
      </c>
      <c r="O42" s="47">
        <f t="shared" si="12"/>
        <v>23.156957229127581</v>
      </c>
      <c r="P42" s="9"/>
    </row>
    <row r="43" spans="1:16">
      <c r="A43" s="12"/>
      <c r="B43" s="44">
        <v>573</v>
      </c>
      <c r="C43" s="20" t="s">
        <v>91</v>
      </c>
      <c r="D43" s="46">
        <v>705850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705850</v>
      </c>
      <c r="O43" s="47">
        <f t="shared" si="12"/>
        <v>2.586516475140713</v>
      </c>
      <c r="P43" s="9"/>
    </row>
    <row r="44" spans="1:16">
      <c r="A44" s="12"/>
      <c r="B44" s="44">
        <v>574</v>
      </c>
      <c r="C44" s="20" t="s">
        <v>92</v>
      </c>
      <c r="D44" s="46">
        <v>20000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20000</v>
      </c>
      <c r="O44" s="47">
        <f t="shared" si="12"/>
        <v>7.3287992495309567E-2</v>
      </c>
      <c r="P44" s="9"/>
    </row>
    <row r="45" spans="1:16" ht="15.75">
      <c r="A45" s="28" t="s">
        <v>83</v>
      </c>
      <c r="B45" s="29"/>
      <c r="C45" s="30"/>
      <c r="D45" s="31">
        <f t="shared" ref="D45:M45" si="14">SUM(D46:D48)</f>
        <v>38077572</v>
      </c>
      <c r="E45" s="31">
        <f t="shared" si="14"/>
        <v>64989071</v>
      </c>
      <c r="F45" s="31">
        <f t="shared" si="14"/>
        <v>0</v>
      </c>
      <c r="G45" s="31">
        <f t="shared" si="14"/>
        <v>1057920</v>
      </c>
      <c r="H45" s="31">
        <f t="shared" si="14"/>
        <v>0</v>
      </c>
      <c r="I45" s="31">
        <f t="shared" si="14"/>
        <v>26211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104150774</v>
      </c>
      <c r="O45" s="43">
        <f t="shared" si="12"/>
        <v>381.65005716463412</v>
      </c>
      <c r="P45" s="9"/>
    </row>
    <row r="46" spans="1:16">
      <c r="A46" s="12"/>
      <c r="B46" s="44">
        <v>581</v>
      </c>
      <c r="C46" s="20" t="s">
        <v>56</v>
      </c>
      <c r="D46" s="46">
        <v>34558904</v>
      </c>
      <c r="E46" s="46">
        <v>63533722</v>
      </c>
      <c r="F46" s="46">
        <v>0</v>
      </c>
      <c r="G46" s="46">
        <v>1057920</v>
      </c>
      <c r="H46" s="46">
        <v>0</v>
      </c>
      <c r="I46" s="46">
        <v>26211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99176757</v>
      </c>
      <c r="O46" s="47">
        <f t="shared" si="12"/>
        <v>363.42327113625703</v>
      </c>
      <c r="P46" s="9"/>
    </row>
    <row r="47" spans="1:16">
      <c r="A47" s="12"/>
      <c r="B47" s="44">
        <v>586</v>
      </c>
      <c r="C47" s="20" t="s">
        <v>57</v>
      </c>
      <c r="D47" s="46">
        <v>3518668</v>
      </c>
      <c r="E47" s="46">
        <v>94505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5">SUM(D47:M47)</f>
        <v>3613173</v>
      </c>
      <c r="O47" s="47">
        <f t="shared" si="12"/>
        <v>13.240109785412757</v>
      </c>
      <c r="P47" s="9"/>
    </row>
    <row r="48" spans="1:16">
      <c r="A48" s="12"/>
      <c r="B48" s="44">
        <v>587</v>
      </c>
      <c r="C48" s="20" t="s">
        <v>58</v>
      </c>
      <c r="D48" s="46">
        <v>0</v>
      </c>
      <c r="E48" s="46">
        <v>1360844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1360844</v>
      </c>
      <c r="O48" s="47">
        <f t="shared" si="12"/>
        <v>4.9866762429643527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SUM(D50:D70)</f>
        <v>2986101</v>
      </c>
      <c r="E49" s="31">
        <f t="shared" si="16"/>
        <v>10072373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13058474</v>
      </c>
      <c r="O49" s="43">
        <f t="shared" si="12"/>
        <v>47.851467225609753</v>
      </c>
      <c r="P49" s="9"/>
    </row>
    <row r="50" spans="1:16">
      <c r="A50" s="12"/>
      <c r="B50" s="44">
        <v>601</v>
      </c>
      <c r="C50" s="20" t="s">
        <v>60</v>
      </c>
      <c r="D50" s="46">
        <v>188710</v>
      </c>
      <c r="E50" s="46">
        <v>51257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239967</v>
      </c>
      <c r="O50" s="47">
        <f t="shared" si="12"/>
        <v>0.87933498475609762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58652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58652</v>
      </c>
      <c r="O51" s="47">
        <f t="shared" si="12"/>
        <v>0.21492436679174484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185186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185186</v>
      </c>
      <c r="O52" s="47">
        <f t="shared" si="12"/>
        <v>0.67859550891181986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1952561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1952561</v>
      </c>
      <c r="O53" s="47">
        <f t="shared" si="12"/>
        <v>7.1549637957317076</v>
      </c>
      <c r="P53" s="9"/>
    </row>
    <row r="54" spans="1:16">
      <c r="A54" s="12"/>
      <c r="B54" s="44">
        <v>607</v>
      </c>
      <c r="C54" s="20" t="s">
        <v>98</v>
      </c>
      <c r="D54" s="46">
        <v>0</v>
      </c>
      <c r="E54" s="46">
        <v>90357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90357</v>
      </c>
      <c r="O54" s="47">
        <f t="shared" si="12"/>
        <v>0.33110415689493433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135793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135793</v>
      </c>
      <c r="O55" s="47">
        <f t="shared" si="12"/>
        <v>0.49759981824577859</v>
      </c>
      <c r="P55" s="9"/>
    </row>
    <row r="56" spans="1:16">
      <c r="A56" s="12"/>
      <c r="B56" s="44">
        <v>614</v>
      </c>
      <c r="C56" s="20" t="s">
        <v>66</v>
      </c>
      <c r="D56" s="46">
        <v>0</v>
      </c>
      <c r="E56" s="46">
        <v>1324324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1324324</v>
      </c>
      <c r="O56" s="47">
        <f t="shared" si="12"/>
        <v>4.852852368667917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79939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79939</v>
      </c>
      <c r="O57" s="47">
        <f t="shared" si="12"/>
        <v>0.29292844160412757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374818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374818</v>
      </c>
      <c r="O58" s="47">
        <f t="shared" si="12"/>
        <v>1.3734829385553471</v>
      </c>
      <c r="P58" s="9"/>
    </row>
    <row r="59" spans="1:16">
      <c r="A59" s="12"/>
      <c r="B59" s="44">
        <v>654</v>
      </c>
      <c r="C59" s="20" t="s">
        <v>70</v>
      </c>
      <c r="D59" s="46">
        <v>0</v>
      </c>
      <c r="E59" s="46">
        <v>717897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717897</v>
      </c>
      <c r="O59" s="47">
        <f t="shared" si="12"/>
        <v>2.6306614974202627</v>
      </c>
      <c r="P59" s="9"/>
    </row>
    <row r="60" spans="1:16">
      <c r="A60" s="12"/>
      <c r="B60" s="44">
        <v>662</v>
      </c>
      <c r="C60" s="20" t="s">
        <v>71</v>
      </c>
      <c r="D60" s="46">
        <v>0</v>
      </c>
      <c r="E60" s="46">
        <v>135759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135759</v>
      </c>
      <c r="O60" s="47">
        <f t="shared" si="12"/>
        <v>0.49747522865853661</v>
      </c>
      <c r="P60" s="9"/>
    </row>
    <row r="61" spans="1:16">
      <c r="A61" s="12"/>
      <c r="B61" s="44">
        <v>674</v>
      </c>
      <c r="C61" s="20" t="s">
        <v>72</v>
      </c>
      <c r="D61" s="46">
        <v>0</v>
      </c>
      <c r="E61" s="46">
        <v>256181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256181</v>
      </c>
      <c r="O61" s="47">
        <f t="shared" si="12"/>
        <v>0.93874956027204504</v>
      </c>
      <c r="P61" s="9"/>
    </row>
    <row r="62" spans="1:16">
      <c r="A62" s="12"/>
      <c r="B62" s="44">
        <v>685</v>
      </c>
      <c r="C62" s="20" t="s">
        <v>99</v>
      </c>
      <c r="D62" s="46">
        <v>5314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5314</v>
      </c>
      <c r="O62" s="47">
        <f t="shared" si="12"/>
        <v>1.9472619606003751E-2</v>
      </c>
      <c r="P62" s="9"/>
    </row>
    <row r="63" spans="1:16">
      <c r="A63" s="12"/>
      <c r="B63" s="44">
        <v>689</v>
      </c>
      <c r="C63" s="20" t="s">
        <v>73</v>
      </c>
      <c r="D63" s="46">
        <v>0</v>
      </c>
      <c r="E63" s="46">
        <v>2072693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2072693</v>
      </c>
      <c r="O63" s="47">
        <f t="shared" si="12"/>
        <v>7.5951754514540335</v>
      </c>
      <c r="P63" s="9"/>
    </row>
    <row r="64" spans="1:16">
      <c r="A64" s="12"/>
      <c r="B64" s="44">
        <v>694</v>
      </c>
      <c r="C64" s="20" t="s">
        <v>74</v>
      </c>
      <c r="D64" s="46">
        <v>0</v>
      </c>
      <c r="E64" s="46">
        <v>83516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83516</v>
      </c>
      <c r="O64" s="47">
        <f t="shared" si="12"/>
        <v>0.3060359990619137</v>
      </c>
      <c r="P64" s="9"/>
    </row>
    <row r="65" spans="1:119">
      <c r="A65" s="12"/>
      <c r="B65" s="44">
        <v>711</v>
      </c>
      <c r="C65" s="20" t="s">
        <v>75</v>
      </c>
      <c r="D65" s="46">
        <v>2792077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2792077</v>
      </c>
      <c r="O65" s="47">
        <f t="shared" si="12"/>
        <v>10.231285911116323</v>
      </c>
      <c r="P65" s="9"/>
    </row>
    <row r="66" spans="1:119">
      <c r="A66" s="12"/>
      <c r="B66" s="44">
        <v>713</v>
      </c>
      <c r="C66" s="20" t="s">
        <v>77</v>
      </c>
      <c r="D66" s="46">
        <v>0</v>
      </c>
      <c r="E66" s="46">
        <v>585460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585460</v>
      </c>
      <c r="O66" s="47">
        <f t="shared" si="12"/>
        <v>2.1453594043151969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17304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17304</v>
      </c>
      <c r="O67" s="47">
        <f t="shared" si="12"/>
        <v>6.3408771106941833E-2</v>
      </c>
      <c r="P67" s="9"/>
    </row>
    <row r="68" spans="1:119">
      <c r="A68" s="12"/>
      <c r="B68" s="44">
        <v>724</v>
      </c>
      <c r="C68" s="20" t="s">
        <v>82</v>
      </c>
      <c r="D68" s="46">
        <v>0</v>
      </c>
      <c r="E68" s="46">
        <v>480693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480693</v>
      </c>
      <c r="O68" s="47">
        <f t="shared" si="12"/>
        <v>1.7614512488273921</v>
      </c>
      <c r="P68" s="9"/>
    </row>
    <row r="69" spans="1:119">
      <c r="A69" s="12"/>
      <c r="B69" s="44">
        <v>744</v>
      </c>
      <c r="C69" s="20" t="s">
        <v>84</v>
      </c>
      <c r="D69" s="46">
        <v>0</v>
      </c>
      <c r="E69" s="46">
        <v>494280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494280</v>
      </c>
      <c r="O69" s="47">
        <f>(N69/O$73)</f>
        <v>1.8112394465290806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0</v>
      </c>
      <c r="E70" s="46">
        <v>975703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975703</v>
      </c>
      <c r="O70" s="47">
        <f>(N70/O$73)</f>
        <v>3.5753657070825517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SUM(D5,D12,D21,D27,D29,D35,D40,D45,D49)</f>
        <v>145692700</v>
      </c>
      <c r="E71" s="15">
        <f t="shared" si="18"/>
        <v>133770551</v>
      </c>
      <c r="F71" s="15">
        <f t="shared" si="18"/>
        <v>9391845</v>
      </c>
      <c r="G71" s="15">
        <f t="shared" si="18"/>
        <v>29855011</v>
      </c>
      <c r="H71" s="15">
        <f t="shared" si="18"/>
        <v>0</v>
      </c>
      <c r="I71" s="15">
        <f t="shared" si="18"/>
        <v>12327778</v>
      </c>
      <c r="J71" s="15">
        <f t="shared" si="18"/>
        <v>7139399</v>
      </c>
      <c r="K71" s="15">
        <f t="shared" si="18"/>
        <v>0</v>
      </c>
      <c r="L71" s="15">
        <f t="shared" si="18"/>
        <v>0</v>
      </c>
      <c r="M71" s="15">
        <f t="shared" si="18"/>
        <v>68658</v>
      </c>
      <c r="N71" s="15">
        <f>SUM(D71:M71)</f>
        <v>338245942</v>
      </c>
      <c r="O71" s="37">
        <f>(N71/O$73)</f>
        <v>1239.4683029432458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102</v>
      </c>
      <c r="M73" s="48"/>
      <c r="N73" s="48"/>
      <c r="O73" s="41">
        <v>272896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30757849</v>
      </c>
      <c r="E5" s="26">
        <f t="shared" si="0"/>
        <v>1286777</v>
      </c>
      <c r="F5" s="26">
        <f t="shared" si="0"/>
        <v>5216926</v>
      </c>
      <c r="G5" s="26">
        <f t="shared" si="0"/>
        <v>8657617</v>
      </c>
      <c r="H5" s="26">
        <f t="shared" si="0"/>
        <v>0</v>
      </c>
      <c r="I5" s="26">
        <f t="shared" si="0"/>
        <v>0</v>
      </c>
      <c r="J5" s="26">
        <f t="shared" si="0"/>
        <v>6235636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52154805</v>
      </c>
      <c r="O5" s="32">
        <f t="shared" ref="O5:O36" si="2">(N5/O$77)</f>
        <v>191.39588692719553</v>
      </c>
      <c r="P5" s="6"/>
    </row>
    <row r="6" spans="1:133">
      <c r="A6" s="12"/>
      <c r="B6" s="44">
        <v>511</v>
      </c>
      <c r="C6" s="20" t="s">
        <v>20</v>
      </c>
      <c r="D6" s="46">
        <v>1279580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1279580</v>
      </c>
      <c r="O6" s="47">
        <f t="shared" si="2"/>
        <v>4.6957581184380013</v>
      </c>
      <c r="P6" s="9"/>
    </row>
    <row r="7" spans="1:133">
      <c r="A7" s="12"/>
      <c r="B7" s="44">
        <v>512</v>
      </c>
      <c r="C7" s="20" t="s">
        <v>21</v>
      </c>
      <c r="D7" s="46">
        <v>1557591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1557591</v>
      </c>
      <c r="O7" s="47">
        <f t="shared" si="2"/>
        <v>5.7159932035949019</v>
      </c>
      <c r="P7" s="9"/>
    </row>
    <row r="8" spans="1:133">
      <c r="A8" s="12"/>
      <c r="B8" s="44">
        <v>513</v>
      </c>
      <c r="C8" s="20" t="s">
        <v>22</v>
      </c>
      <c r="D8" s="46">
        <v>22134068</v>
      </c>
      <c r="E8" s="46">
        <v>11672</v>
      </c>
      <c r="F8" s="46">
        <v>0</v>
      </c>
      <c r="G8" s="46">
        <v>306018</v>
      </c>
      <c r="H8" s="46">
        <v>0</v>
      </c>
      <c r="I8" s="46">
        <v>0</v>
      </c>
      <c r="J8" s="46">
        <v>210040</v>
      </c>
      <c r="K8" s="46">
        <v>0</v>
      </c>
      <c r="L8" s="46">
        <v>0</v>
      </c>
      <c r="M8" s="46">
        <v>0</v>
      </c>
      <c r="N8" s="46">
        <f t="shared" si="1"/>
        <v>22661798</v>
      </c>
      <c r="O8" s="47">
        <f t="shared" si="2"/>
        <v>83.163477029104911</v>
      </c>
      <c r="P8" s="9"/>
    </row>
    <row r="9" spans="1:133">
      <c r="A9" s="12"/>
      <c r="B9" s="44">
        <v>514</v>
      </c>
      <c r="C9" s="20" t="s">
        <v>23</v>
      </c>
      <c r="D9" s="46">
        <v>1531727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1531727</v>
      </c>
      <c r="O9" s="47">
        <f t="shared" si="2"/>
        <v>5.6210783971933633</v>
      </c>
      <c r="P9" s="9"/>
    </row>
    <row r="10" spans="1:133">
      <c r="A10" s="12"/>
      <c r="B10" s="44">
        <v>515</v>
      </c>
      <c r="C10" s="20" t="s">
        <v>24</v>
      </c>
      <c r="D10" s="46">
        <v>683622</v>
      </c>
      <c r="E10" s="46">
        <v>28488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712110</v>
      </c>
      <c r="O10" s="47">
        <f t="shared" si="2"/>
        <v>2.6132764764382728</v>
      </c>
      <c r="P10" s="9"/>
    </row>
    <row r="11" spans="1:133">
      <c r="A11" s="12"/>
      <c r="B11" s="44">
        <v>519</v>
      </c>
      <c r="C11" s="20" t="s">
        <v>26</v>
      </c>
      <c r="D11" s="46">
        <v>3571261</v>
      </c>
      <c r="E11" s="46">
        <v>1246617</v>
      </c>
      <c r="F11" s="46">
        <v>5216926</v>
      </c>
      <c r="G11" s="46">
        <v>8351599</v>
      </c>
      <c r="H11" s="46">
        <v>0</v>
      </c>
      <c r="I11" s="46">
        <v>0</v>
      </c>
      <c r="J11" s="46">
        <v>6025596</v>
      </c>
      <c r="K11" s="46">
        <v>0</v>
      </c>
      <c r="L11" s="46">
        <v>0</v>
      </c>
      <c r="M11" s="46">
        <v>0</v>
      </c>
      <c r="N11" s="46">
        <f t="shared" si="1"/>
        <v>24411999</v>
      </c>
      <c r="O11" s="47">
        <f t="shared" si="2"/>
        <v>89.586303702426079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50669268</v>
      </c>
      <c r="E12" s="31">
        <f t="shared" si="3"/>
        <v>24182252</v>
      </c>
      <c r="F12" s="31">
        <f t="shared" si="3"/>
        <v>0</v>
      </c>
      <c r="G12" s="31">
        <f t="shared" si="3"/>
        <v>255736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75107256</v>
      </c>
      <c r="O12" s="43">
        <f t="shared" si="2"/>
        <v>275.62599221275832</v>
      </c>
      <c r="P12" s="10"/>
    </row>
    <row r="13" spans="1:133">
      <c r="A13" s="12"/>
      <c r="B13" s="44">
        <v>521</v>
      </c>
      <c r="C13" s="20" t="s">
        <v>28</v>
      </c>
      <c r="D13" s="46">
        <v>26033784</v>
      </c>
      <c r="E13" s="46">
        <v>2153268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28187052</v>
      </c>
      <c r="O13" s="47">
        <f t="shared" si="2"/>
        <v>103.43986172324833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4743782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4743782</v>
      </c>
      <c r="O14" s="47">
        <f t="shared" si="2"/>
        <v>17.408565965863843</v>
      </c>
      <c r="P14" s="9"/>
    </row>
    <row r="15" spans="1:133">
      <c r="A15" s="12"/>
      <c r="B15" s="44">
        <v>523</v>
      </c>
      <c r="C15" s="20" t="s">
        <v>30</v>
      </c>
      <c r="D15" s="46">
        <v>24305634</v>
      </c>
      <c r="E15" s="46">
        <v>2951627</v>
      </c>
      <c r="F15" s="46">
        <v>0</v>
      </c>
      <c r="G15" s="46">
        <v>255736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27512997</v>
      </c>
      <c r="O15" s="47">
        <f t="shared" si="2"/>
        <v>100.96623816042012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1417645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1417645</v>
      </c>
      <c r="O16" s="47">
        <f t="shared" si="2"/>
        <v>5.2024242468724422</v>
      </c>
      <c r="P16" s="9"/>
    </row>
    <row r="17" spans="1:16">
      <c r="A17" s="12"/>
      <c r="B17" s="44">
        <v>525</v>
      </c>
      <c r="C17" s="20" t="s">
        <v>32</v>
      </c>
      <c r="D17" s="46">
        <v>0</v>
      </c>
      <c r="E17" s="46">
        <v>2176993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2176993</v>
      </c>
      <c r="O17" s="47">
        <f t="shared" si="2"/>
        <v>7.9890530904927397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10507137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10507137</v>
      </c>
      <c r="O18" s="47">
        <f t="shared" si="2"/>
        <v>38.558725417160559</v>
      </c>
      <c r="P18" s="9"/>
    </row>
    <row r="19" spans="1:16">
      <c r="A19" s="12"/>
      <c r="B19" s="44">
        <v>527</v>
      </c>
      <c r="C19" s="20" t="s">
        <v>88</v>
      </c>
      <c r="D19" s="46">
        <v>329850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329850</v>
      </c>
      <c r="O19" s="47">
        <f t="shared" si="2"/>
        <v>1.2104720418940391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231800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231800</v>
      </c>
      <c r="O20" s="47">
        <f t="shared" si="2"/>
        <v>0.8506515668062401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2092949</v>
      </c>
      <c r="E21" s="31">
        <f t="shared" si="5"/>
        <v>7507768</v>
      </c>
      <c r="F21" s="31">
        <f t="shared" si="5"/>
        <v>490905</v>
      </c>
      <c r="G21" s="31">
        <f t="shared" si="5"/>
        <v>14482018</v>
      </c>
      <c r="H21" s="31">
        <f t="shared" si="5"/>
        <v>0</v>
      </c>
      <c r="I21" s="31">
        <f t="shared" si="5"/>
        <v>11435211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36008851</v>
      </c>
      <c r="O21" s="43">
        <f t="shared" si="2"/>
        <v>132.14402727369475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94674</v>
      </c>
      <c r="F22" s="46">
        <v>0</v>
      </c>
      <c r="G22" s="46">
        <v>0</v>
      </c>
      <c r="H22" s="46">
        <v>0</v>
      </c>
      <c r="I22" s="46">
        <v>11435211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11529885</v>
      </c>
      <c r="O22" s="47">
        <f t="shared" si="2"/>
        <v>42.311970407013654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4112619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4112619</v>
      </c>
      <c r="O23" s="47">
        <f t="shared" si="2"/>
        <v>15.092345970781329</v>
      </c>
      <c r="P23" s="9"/>
    </row>
    <row r="24" spans="1:16">
      <c r="A24" s="12"/>
      <c r="B24" s="44">
        <v>537</v>
      </c>
      <c r="C24" s="20" t="s">
        <v>38</v>
      </c>
      <c r="D24" s="46">
        <v>510129</v>
      </c>
      <c r="E24" s="46">
        <v>4294337</v>
      </c>
      <c r="F24" s="46">
        <v>0</v>
      </c>
      <c r="G24" s="46">
        <v>4306518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9110984</v>
      </c>
      <c r="O24" s="47">
        <f t="shared" si="2"/>
        <v>33.435171763358859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3118757</v>
      </c>
      <c r="F25" s="46">
        <v>490905</v>
      </c>
      <c r="G25" s="46">
        <v>5349952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8959614</v>
      </c>
      <c r="O25" s="47">
        <f t="shared" si="2"/>
        <v>32.879679409314598</v>
      </c>
      <c r="P25" s="9"/>
    </row>
    <row r="26" spans="1:16">
      <c r="A26" s="12"/>
      <c r="B26" s="44">
        <v>539</v>
      </c>
      <c r="C26" s="20" t="s">
        <v>40</v>
      </c>
      <c r="D26" s="46">
        <v>1582820</v>
      </c>
      <c r="E26" s="46">
        <v>0</v>
      </c>
      <c r="F26" s="46">
        <v>0</v>
      </c>
      <c r="G26" s="46">
        <v>712929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2295749</v>
      </c>
      <c r="O26" s="47">
        <f t="shared" si="2"/>
        <v>8.4248597232263105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8054182</v>
      </c>
      <c r="F27" s="31">
        <f t="shared" si="7"/>
        <v>0</v>
      </c>
      <c r="G27" s="31">
        <f t="shared" si="7"/>
        <v>28262004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36316186</v>
      </c>
      <c r="O27" s="43">
        <f t="shared" si="2"/>
        <v>133.27187455274736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8054182</v>
      </c>
      <c r="F28" s="46">
        <v>0</v>
      </c>
      <c r="G28" s="46">
        <v>28181054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36235236</v>
      </c>
      <c r="O28" s="47">
        <f t="shared" si="2"/>
        <v>132.97480706209609</v>
      </c>
      <c r="P28" s="9"/>
    </row>
    <row r="29" spans="1:16">
      <c r="A29" s="12"/>
      <c r="B29" s="44">
        <v>549</v>
      </c>
      <c r="C29" s="20" t="s">
        <v>89</v>
      </c>
      <c r="D29" s="46">
        <v>0</v>
      </c>
      <c r="E29" s="46">
        <v>0</v>
      </c>
      <c r="F29" s="46">
        <v>0</v>
      </c>
      <c r="G29" s="46">
        <v>80950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80950</v>
      </c>
      <c r="O29" s="47">
        <f t="shared" si="2"/>
        <v>0.29706749065127325</v>
      </c>
      <c r="P29" s="9"/>
    </row>
    <row r="30" spans="1:16" ht="15.75">
      <c r="A30" s="28" t="s">
        <v>43</v>
      </c>
      <c r="B30" s="29"/>
      <c r="C30" s="30"/>
      <c r="D30" s="31">
        <f>SUM(D31:D35)</f>
        <v>2728251</v>
      </c>
      <c r="E30" s="31">
        <f t="shared" ref="E30:M30" si="9">SUM(E31:E35)</f>
        <v>3281803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66276</v>
      </c>
      <c r="N30" s="31">
        <f t="shared" si="8"/>
        <v>6076330</v>
      </c>
      <c r="O30" s="43">
        <f t="shared" si="2"/>
        <v>22.298704205917865</v>
      </c>
      <c r="P30" s="10"/>
    </row>
    <row r="31" spans="1:16">
      <c r="A31" s="13"/>
      <c r="B31" s="45">
        <v>551</v>
      </c>
      <c r="C31" s="21" t="s">
        <v>44</v>
      </c>
      <c r="D31" s="46">
        <v>65994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65994</v>
      </c>
      <c r="O31" s="47">
        <f t="shared" si="2"/>
        <v>0.24218248274292928</v>
      </c>
      <c r="P31" s="9"/>
    </row>
    <row r="32" spans="1:16">
      <c r="A32" s="13"/>
      <c r="B32" s="45">
        <v>552</v>
      </c>
      <c r="C32" s="21" t="s">
        <v>45</v>
      </c>
      <c r="D32" s="46">
        <v>610000</v>
      </c>
      <c r="E32" s="46">
        <v>2169873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2779873</v>
      </c>
      <c r="O32" s="47">
        <f t="shared" si="2"/>
        <v>10.20148111722331</v>
      </c>
      <c r="P32" s="9"/>
    </row>
    <row r="33" spans="1:16">
      <c r="A33" s="13"/>
      <c r="B33" s="45">
        <v>553</v>
      </c>
      <c r="C33" s="21" t="s">
        <v>46</v>
      </c>
      <c r="D33" s="46">
        <v>215453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215453</v>
      </c>
      <c r="O33" s="47">
        <f t="shared" si="2"/>
        <v>0.79066191554402432</v>
      </c>
      <c r="P33" s="9"/>
    </row>
    <row r="34" spans="1:16">
      <c r="A34" s="13"/>
      <c r="B34" s="45">
        <v>554</v>
      </c>
      <c r="C34" s="21" t="s">
        <v>47</v>
      </c>
      <c r="D34" s="46">
        <v>1025</v>
      </c>
      <c r="E34" s="46">
        <v>1111930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66276</v>
      </c>
      <c r="N34" s="46">
        <f t="shared" si="8"/>
        <v>1179231</v>
      </c>
      <c r="O34" s="47">
        <f t="shared" si="2"/>
        <v>4.3275008532204025</v>
      </c>
      <c r="P34" s="9"/>
    </row>
    <row r="35" spans="1:16">
      <c r="A35" s="13"/>
      <c r="B35" s="45">
        <v>559</v>
      </c>
      <c r="C35" s="21" t="s">
        <v>48</v>
      </c>
      <c r="D35" s="46">
        <v>1835779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1835779</v>
      </c>
      <c r="O35" s="47">
        <f t="shared" si="2"/>
        <v>6.7368778371871985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3913915</v>
      </c>
      <c r="E36" s="31">
        <f t="shared" si="10"/>
        <v>4890057</v>
      </c>
      <c r="F36" s="31">
        <f t="shared" si="10"/>
        <v>340870</v>
      </c>
      <c r="G36" s="31">
        <f t="shared" si="10"/>
        <v>351327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9496169</v>
      </c>
      <c r="O36" s="43">
        <f t="shared" si="2"/>
        <v>34.848710261030398</v>
      </c>
      <c r="P36" s="10"/>
    </row>
    <row r="37" spans="1:16">
      <c r="A37" s="12"/>
      <c r="B37" s="44">
        <v>562</v>
      </c>
      <c r="C37" s="20" t="s">
        <v>50</v>
      </c>
      <c r="D37" s="46">
        <v>407984</v>
      </c>
      <c r="E37" s="46">
        <v>4712062</v>
      </c>
      <c r="F37" s="46">
        <v>340870</v>
      </c>
      <c r="G37" s="46">
        <v>351327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5812243</v>
      </c>
      <c r="O37" s="47">
        <f t="shared" ref="O37:O68" si="12">(N37/O$77)</f>
        <v>21.329566931012085</v>
      </c>
      <c r="P37" s="9"/>
    </row>
    <row r="38" spans="1:16">
      <c r="A38" s="12"/>
      <c r="B38" s="44">
        <v>563</v>
      </c>
      <c r="C38" s="20" t="s">
        <v>90</v>
      </c>
      <c r="D38" s="46">
        <v>601245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601245</v>
      </c>
      <c r="O38" s="47">
        <f t="shared" si="12"/>
        <v>2.2064279606747963</v>
      </c>
      <c r="P38" s="9"/>
    </row>
    <row r="39" spans="1:16">
      <c r="A39" s="12"/>
      <c r="B39" s="44">
        <v>564</v>
      </c>
      <c r="C39" s="20" t="s">
        <v>51</v>
      </c>
      <c r="D39" s="46">
        <v>1341341</v>
      </c>
      <c r="E39" s="46">
        <v>54150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1395491</v>
      </c>
      <c r="O39" s="47">
        <f t="shared" si="12"/>
        <v>5.1211242692580106</v>
      </c>
      <c r="P39" s="9"/>
    </row>
    <row r="40" spans="1:16">
      <c r="A40" s="12"/>
      <c r="B40" s="44">
        <v>569</v>
      </c>
      <c r="C40" s="20" t="s">
        <v>52</v>
      </c>
      <c r="D40" s="46">
        <v>1563345</v>
      </c>
      <c r="E40" s="46">
        <v>123845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1687190</v>
      </c>
      <c r="O40" s="47">
        <f t="shared" si="12"/>
        <v>6.1915911000855059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6739293</v>
      </c>
      <c r="E41" s="31">
        <f t="shared" si="13"/>
        <v>2886504</v>
      </c>
      <c r="F41" s="31">
        <f t="shared" si="13"/>
        <v>2881438</v>
      </c>
      <c r="G41" s="31">
        <f t="shared" si="13"/>
        <v>1788107</v>
      </c>
      <c r="H41" s="31">
        <f t="shared" si="13"/>
        <v>0</v>
      </c>
      <c r="I41" s="31">
        <f t="shared" si="13"/>
        <v>376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14295718</v>
      </c>
      <c r="O41" s="43">
        <f t="shared" si="12"/>
        <v>52.461928021225923</v>
      </c>
      <c r="P41" s="9"/>
    </row>
    <row r="42" spans="1:16">
      <c r="A42" s="12"/>
      <c r="B42" s="44">
        <v>571</v>
      </c>
      <c r="C42" s="20" t="s">
        <v>54</v>
      </c>
      <c r="D42" s="46">
        <v>6102793</v>
      </c>
      <c r="E42" s="46">
        <v>75606</v>
      </c>
      <c r="F42" s="46">
        <v>2881438</v>
      </c>
      <c r="G42" s="46">
        <v>703155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9762992</v>
      </c>
      <c r="O42" s="47">
        <f t="shared" si="12"/>
        <v>35.827888013446021</v>
      </c>
      <c r="P42" s="9"/>
    </row>
    <row r="43" spans="1:16">
      <c r="A43" s="12"/>
      <c r="B43" s="44">
        <v>572</v>
      </c>
      <c r="C43" s="20" t="s">
        <v>55</v>
      </c>
      <c r="D43" s="46">
        <v>5000</v>
      </c>
      <c r="E43" s="46">
        <v>2810898</v>
      </c>
      <c r="F43" s="46">
        <v>0</v>
      </c>
      <c r="G43" s="46">
        <v>1084952</v>
      </c>
      <c r="H43" s="46">
        <v>0</v>
      </c>
      <c r="I43" s="46">
        <v>376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3901226</v>
      </c>
      <c r="O43" s="47">
        <f t="shared" si="12"/>
        <v>14.316583301834516</v>
      </c>
      <c r="P43" s="9"/>
    </row>
    <row r="44" spans="1:16">
      <c r="A44" s="12"/>
      <c r="B44" s="44">
        <v>573</v>
      </c>
      <c r="C44" s="20" t="s">
        <v>91</v>
      </c>
      <c r="D44" s="46">
        <v>627000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627000</v>
      </c>
      <c r="O44" s="47">
        <f t="shared" si="12"/>
        <v>2.3009427626726167</v>
      </c>
      <c r="P44" s="9"/>
    </row>
    <row r="45" spans="1:16">
      <c r="A45" s="12"/>
      <c r="B45" s="44">
        <v>574</v>
      </c>
      <c r="C45" s="20" t="s">
        <v>92</v>
      </c>
      <c r="D45" s="46">
        <v>4500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4500</v>
      </c>
      <c r="O45" s="47">
        <f t="shared" si="12"/>
        <v>1.6513943272769976E-2</v>
      </c>
      <c r="P45" s="9"/>
    </row>
    <row r="46" spans="1:16" ht="15.75">
      <c r="A46" s="28" t="s">
        <v>83</v>
      </c>
      <c r="B46" s="29"/>
      <c r="C46" s="30"/>
      <c r="D46" s="31">
        <f t="shared" ref="D46:M46" si="14">SUM(D47:D49)</f>
        <v>29554680</v>
      </c>
      <c r="E46" s="31">
        <f t="shared" si="14"/>
        <v>62110822</v>
      </c>
      <c r="F46" s="31">
        <f t="shared" si="14"/>
        <v>0</v>
      </c>
      <c r="G46" s="31">
        <f t="shared" si="14"/>
        <v>828098</v>
      </c>
      <c r="H46" s="31">
        <f t="shared" si="14"/>
        <v>0</v>
      </c>
      <c r="I46" s="31">
        <f t="shared" si="14"/>
        <v>25753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92519353</v>
      </c>
      <c r="O46" s="43">
        <f t="shared" si="12"/>
        <v>339.52429935008456</v>
      </c>
      <c r="P46" s="9"/>
    </row>
    <row r="47" spans="1:16">
      <c r="A47" s="12"/>
      <c r="B47" s="44">
        <v>581</v>
      </c>
      <c r="C47" s="20" t="s">
        <v>56</v>
      </c>
      <c r="D47" s="46">
        <v>27981914</v>
      </c>
      <c r="E47" s="46">
        <v>6219417</v>
      </c>
      <c r="F47" s="46">
        <v>0</v>
      </c>
      <c r="G47" s="46">
        <v>828098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35029429</v>
      </c>
      <c r="O47" s="47">
        <f t="shared" si="12"/>
        <v>128.5497785296719</v>
      </c>
      <c r="P47" s="9"/>
    </row>
    <row r="48" spans="1:16">
      <c r="A48" s="12"/>
      <c r="B48" s="44">
        <v>586</v>
      </c>
      <c r="C48" s="20" t="s">
        <v>57</v>
      </c>
      <c r="D48" s="46">
        <v>1572766</v>
      </c>
      <c r="E48" s="46">
        <v>54293208</v>
      </c>
      <c r="F48" s="46">
        <v>0</v>
      </c>
      <c r="G48" s="46">
        <v>0</v>
      </c>
      <c r="H48" s="46">
        <v>0</v>
      </c>
      <c r="I48" s="46">
        <v>25753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2" si="15">SUM(D48:M48)</f>
        <v>55891727</v>
      </c>
      <c r="O48" s="47">
        <f t="shared" si="12"/>
        <v>205.10951313225468</v>
      </c>
      <c r="P48" s="9"/>
    </row>
    <row r="49" spans="1:16">
      <c r="A49" s="12"/>
      <c r="B49" s="44">
        <v>587</v>
      </c>
      <c r="C49" s="20" t="s">
        <v>58</v>
      </c>
      <c r="D49" s="46">
        <v>0</v>
      </c>
      <c r="E49" s="46">
        <v>1598197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1598197</v>
      </c>
      <c r="O49" s="47">
        <f t="shared" si="12"/>
        <v>5.8650076881580349</v>
      </c>
      <c r="P49" s="9"/>
    </row>
    <row r="50" spans="1:16" ht="15.75">
      <c r="A50" s="28" t="s">
        <v>59</v>
      </c>
      <c r="B50" s="29"/>
      <c r="C50" s="30"/>
      <c r="D50" s="31">
        <f t="shared" ref="D50:M50" si="16">SUM(D51:D74)</f>
        <v>2898962</v>
      </c>
      <c r="E50" s="31">
        <f t="shared" si="16"/>
        <v>9422544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12321506</v>
      </c>
      <c r="O50" s="43">
        <f t="shared" si="12"/>
        <v>45.217033582021088</v>
      </c>
      <c r="P50" s="9"/>
    </row>
    <row r="51" spans="1:16">
      <c r="A51" s="12"/>
      <c r="B51" s="44">
        <v>601</v>
      </c>
      <c r="C51" s="20" t="s">
        <v>60</v>
      </c>
      <c r="D51" s="46">
        <v>175404</v>
      </c>
      <c r="E51" s="46">
        <v>64732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240136</v>
      </c>
      <c r="O51" s="47">
        <f t="shared" si="12"/>
        <v>0.88124272927775349</v>
      </c>
      <c r="P51" s="9"/>
    </row>
    <row r="52" spans="1:16">
      <c r="A52" s="12"/>
      <c r="B52" s="44">
        <v>602</v>
      </c>
      <c r="C52" s="20" t="s">
        <v>61</v>
      </c>
      <c r="D52" s="46">
        <v>0</v>
      </c>
      <c r="E52" s="46">
        <v>58462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58462</v>
      </c>
      <c r="O52" s="47">
        <f t="shared" si="12"/>
        <v>0.21454181146948406</v>
      </c>
      <c r="P52" s="9"/>
    </row>
    <row r="53" spans="1:16">
      <c r="A53" s="12"/>
      <c r="B53" s="44">
        <v>603</v>
      </c>
      <c r="C53" s="20" t="s">
        <v>62</v>
      </c>
      <c r="D53" s="46">
        <v>0</v>
      </c>
      <c r="E53" s="46">
        <v>182985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182985</v>
      </c>
      <c r="O53" s="47">
        <f t="shared" si="12"/>
        <v>0.67151197994840306</v>
      </c>
      <c r="P53" s="9"/>
    </row>
    <row r="54" spans="1:16">
      <c r="A54" s="12"/>
      <c r="B54" s="44">
        <v>604</v>
      </c>
      <c r="C54" s="20" t="s">
        <v>63</v>
      </c>
      <c r="D54" s="46">
        <v>0</v>
      </c>
      <c r="E54" s="46">
        <v>1754632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1754632</v>
      </c>
      <c r="O54" s="47">
        <f t="shared" si="12"/>
        <v>6.439087402797095</v>
      </c>
      <c r="P54" s="9"/>
    </row>
    <row r="55" spans="1:16">
      <c r="A55" s="12"/>
      <c r="B55" s="44">
        <v>607</v>
      </c>
      <c r="C55" s="20" t="s">
        <v>98</v>
      </c>
      <c r="D55" s="46">
        <v>0</v>
      </c>
      <c r="E55" s="46">
        <v>79030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79030</v>
      </c>
      <c r="O55" s="47">
        <f t="shared" si="12"/>
        <v>0.29002154152155801</v>
      </c>
      <c r="P55" s="9"/>
    </row>
    <row r="56" spans="1:16">
      <c r="A56" s="12"/>
      <c r="B56" s="44">
        <v>608</v>
      </c>
      <c r="C56" s="20" t="s">
        <v>65</v>
      </c>
      <c r="D56" s="46">
        <v>0</v>
      </c>
      <c r="E56" s="46">
        <v>121542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121542</v>
      </c>
      <c r="O56" s="47">
        <f t="shared" si="12"/>
        <v>0.44603059850200183</v>
      </c>
      <c r="P56" s="9"/>
    </row>
    <row r="57" spans="1:16">
      <c r="A57" s="12"/>
      <c r="B57" s="44">
        <v>614</v>
      </c>
      <c r="C57" s="20" t="s">
        <v>66</v>
      </c>
      <c r="D57" s="46">
        <v>0</v>
      </c>
      <c r="E57" s="46">
        <v>1153092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1153092</v>
      </c>
      <c r="O57" s="47">
        <f t="shared" si="12"/>
        <v>4.2315768613966389</v>
      </c>
      <c r="P57" s="9"/>
    </row>
    <row r="58" spans="1:16">
      <c r="A58" s="12"/>
      <c r="B58" s="44">
        <v>621</v>
      </c>
      <c r="C58" s="20" t="s">
        <v>121</v>
      </c>
      <c r="D58" s="46">
        <v>0</v>
      </c>
      <c r="E58" s="46">
        <v>2100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2100</v>
      </c>
      <c r="O58" s="47">
        <f t="shared" si="12"/>
        <v>7.7065068606259881E-3</v>
      </c>
      <c r="P58" s="9"/>
    </row>
    <row r="59" spans="1:16">
      <c r="A59" s="12"/>
      <c r="B59" s="44">
        <v>622</v>
      </c>
      <c r="C59" s="20" t="s">
        <v>67</v>
      </c>
      <c r="D59" s="46">
        <v>0</v>
      </c>
      <c r="E59" s="46">
        <v>200746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200746</v>
      </c>
      <c r="O59" s="47">
        <f t="shared" si="12"/>
        <v>0.73669067916344033</v>
      </c>
      <c r="P59" s="9"/>
    </row>
    <row r="60" spans="1:16">
      <c r="A60" s="12"/>
      <c r="B60" s="44">
        <v>634</v>
      </c>
      <c r="C60" s="20" t="s">
        <v>68</v>
      </c>
      <c r="D60" s="46">
        <v>0</v>
      </c>
      <c r="E60" s="46">
        <v>367376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367376</v>
      </c>
      <c r="O60" s="47">
        <f t="shared" si="12"/>
        <v>1.348183649728254</v>
      </c>
      <c r="P60" s="9"/>
    </row>
    <row r="61" spans="1:16">
      <c r="A61" s="12"/>
      <c r="B61" s="44">
        <v>654</v>
      </c>
      <c r="C61" s="20" t="s">
        <v>70</v>
      </c>
      <c r="D61" s="46">
        <v>0</v>
      </c>
      <c r="E61" s="46">
        <v>835280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835280</v>
      </c>
      <c r="O61" s="47">
        <f t="shared" si="12"/>
        <v>3.0652814526398457</v>
      </c>
      <c r="P61" s="9"/>
    </row>
    <row r="62" spans="1:16">
      <c r="A62" s="12"/>
      <c r="B62" s="44">
        <v>662</v>
      </c>
      <c r="C62" s="20" t="s">
        <v>71</v>
      </c>
      <c r="D62" s="46">
        <v>0</v>
      </c>
      <c r="E62" s="46">
        <v>9859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9859</v>
      </c>
      <c r="O62" s="47">
        <f t="shared" si="12"/>
        <v>3.6180214828053156E-2</v>
      </c>
      <c r="P62" s="9"/>
    </row>
    <row r="63" spans="1:16">
      <c r="A63" s="12"/>
      <c r="B63" s="44">
        <v>674</v>
      </c>
      <c r="C63" s="20" t="s">
        <v>72</v>
      </c>
      <c r="D63" s="46">
        <v>0</v>
      </c>
      <c r="E63" s="46">
        <v>250186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250186</v>
      </c>
      <c r="O63" s="47">
        <f t="shared" si="12"/>
        <v>0.91812386925360645</v>
      </c>
      <c r="P63" s="9"/>
    </row>
    <row r="64" spans="1:16">
      <c r="A64" s="12"/>
      <c r="B64" s="44">
        <v>685</v>
      </c>
      <c r="C64" s="20" t="s">
        <v>99</v>
      </c>
      <c r="D64" s="46">
        <v>17366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17366</v>
      </c>
      <c r="O64" s="47">
        <f t="shared" si="12"/>
        <v>6.3729141972205194E-2</v>
      </c>
      <c r="P64" s="9"/>
    </row>
    <row r="65" spans="1:119">
      <c r="A65" s="12"/>
      <c r="B65" s="44">
        <v>689</v>
      </c>
      <c r="C65" s="20" t="s">
        <v>73</v>
      </c>
      <c r="D65" s="46">
        <v>0</v>
      </c>
      <c r="E65" s="46">
        <v>1638743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1638743</v>
      </c>
      <c r="O65" s="47">
        <f t="shared" si="12"/>
        <v>6.0138019868108641</v>
      </c>
      <c r="P65" s="9"/>
    </row>
    <row r="66" spans="1:119">
      <c r="A66" s="12"/>
      <c r="B66" s="44">
        <v>694</v>
      </c>
      <c r="C66" s="20" t="s">
        <v>74</v>
      </c>
      <c r="D66" s="46">
        <v>0</v>
      </c>
      <c r="E66" s="46">
        <v>144733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144733</v>
      </c>
      <c r="O66" s="47">
        <f t="shared" si="12"/>
        <v>0.53113612259951481</v>
      </c>
      <c r="P66" s="9"/>
    </row>
    <row r="67" spans="1:119">
      <c r="A67" s="12"/>
      <c r="B67" s="44">
        <v>711</v>
      </c>
      <c r="C67" s="20" t="s">
        <v>75</v>
      </c>
      <c r="D67" s="46">
        <v>2470675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7">SUM(D67:M67)</f>
        <v>2470675</v>
      </c>
      <c r="O67" s="47">
        <f t="shared" si="12"/>
        <v>9.0667970656557682</v>
      </c>
      <c r="P67" s="9"/>
    </row>
    <row r="68" spans="1:119">
      <c r="A68" s="12"/>
      <c r="B68" s="44">
        <v>712</v>
      </c>
      <c r="C68" s="20" t="s">
        <v>76</v>
      </c>
      <c r="D68" s="46">
        <v>215517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215517</v>
      </c>
      <c r="O68" s="47">
        <f t="shared" si="12"/>
        <v>0.79089678051501489</v>
      </c>
      <c r="P68" s="9"/>
    </row>
    <row r="69" spans="1:119">
      <c r="A69" s="12"/>
      <c r="B69" s="44">
        <v>713</v>
      </c>
      <c r="C69" s="20" t="s">
        <v>77</v>
      </c>
      <c r="D69" s="46">
        <v>0</v>
      </c>
      <c r="E69" s="46">
        <v>597720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597720</v>
      </c>
      <c r="O69" s="47">
        <f t="shared" ref="O69:O75" si="18">(N69/O$77)</f>
        <v>2.1934920384444601</v>
      </c>
      <c r="P69" s="9"/>
    </row>
    <row r="70" spans="1:119">
      <c r="A70" s="12"/>
      <c r="B70" s="44">
        <v>714</v>
      </c>
      <c r="C70" s="20" t="s">
        <v>78</v>
      </c>
      <c r="D70" s="46">
        <v>0</v>
      </c>
      <c r="E70" s="46">
        <v>12880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12880</v>
      </c>
      <c r="O70" s="47">
        <f t="shared" si="18"/>
        <v>4.7266575411839394E-2</v>
      </c>
      <c r="P70" s="9"/>
    </row>
    <row r="71" spans="1:119">
      <c r="A71" s="12"/>
      <c r="B71" s="44">
        <v>719</v>
      </c>
      <c r="C71" s="20" t="s">
        <v>81</v>
      </c>
      <c r="D71" s="46">
        <v>20000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20000</v>
      </c>
      <c r="O71" s="47">
        <f t="shared" si="18"/>
        <v>7.3395303434533224E-2</v>
      </c>
      <c r="P71" s="9"/>
    </row>
    <row r="72" spans="1:119">
      <c r="A72" s="12"/>
      <c r="B72" s="44">
        <v>724</v>
      </c>
      <c r="C72" s="20" t="s">
        <v>82</v>
      </c>
      <c r="D72" s="46">
        <v>0</v>
      </c>
      <c r="E72" s="46">
        <v>565992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565992</v>
      </c>
      <c r="O72" s="47">
        <f t="shared" si="18"/>
        <v>2.0770577290759165</v>
      </c>
      <c r="P72" s="9"/>
    </row>
    <row r="73" spans="1:119">
      <c r="A73" s="12"/>
      <c r="B73" s="44">
        <v>744</v>
      </c>
      <c r="C73" s="20" t="s">
        <v>84</v>
      </c>
      <c r="D73" s="46">
        <v>0</v>
      </c>
      <c r="E73" s="46">
        <v>478743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478743</v>
      </c>
      <c r="O73" s="47">
        <f t="shared" si="18"/>
        <v>1.7568743876079369</v>
      </c>
      <c r="P73" s="9"/>
    </row>
    <row r="74" spans="1:119" ht="15.75" thickBot="1">
      <c r="A74" s="12"/>
      <c r="B74" s="44">
        <v>764</v>
      </c>
      <c r="C74" s="20" t="s">
        <v>85</v>
      </c>
      <c r="D74" s="46">
        <v>0</v>
      </c>
      <c r="E74" s="46">
        <v>903711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903711</v>
      </c>
      <c r="O74" s="47">
        <f t="shared" si="18"/>
        <v>3.3164071531062729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SUM(D5,D12,D21,D27,D30,D36,D41,D46,D50)</f>
        <v>129355167</v>
      </c>
      <c r="E75" s="15">
        <f t="shared" si="19"/>
        <v>123622709</v>
      </c>
      <c r="F75" s="15">
        <f t="shared" si="19"/>
        <v>8930139</v>
      </c>
      <c r="G75" s="15">
        <f t="shared" si="19"/>
        <v>54624907</v>
      </c>
      <c r="H75" s="15">
        <f t="shared" si="19"/>
        <v>0</v>
      </c>
      <c r="I75" s="15">
        <f t="shared" si="19"/>
        <v>11461340</v>
      </c>
      <c r="J75" s="15">
        <f t="shared" si="19"/>
        <v>6235636</v>
      </c>
      <c r="K75" s="15">
        <f t="shared" si="19"/>
        <v>0</v>
      </c>
      <c r="L75" s="15">
        <f t="shared" si="19"/>
        <v>0</v>
      </c>
      <c r="M75" s="15">
        <f t="shared" si="19"/>
        <v>66276</v>
      </c>
      <c r="N75" s="15">
        <f>SUM(D75:M75)</f>
        <v>334296174</v>
      </c>
      <c r="O75" s="37">
        <f t="shared" si="18"/>
        <v>1226.7884563866758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122</v>
      </c>
      <c r="M77" s="48"/>
      <c r="N77" s="48"/>
      <c r="O77" s="41">
        <v>272497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26177043</v>
      </c>
      <c r="E5" s="26">
        <f t="shared" si="0"/>
        <v>1158733</v>
      </c>
      <c r="F5" s="26">
        <f t="shared" si="0"/>
        <v>4583861</v>
      </c>
      <c r="G5" s="26">
        <f t="shared" si="0"/>
        <v>7280756</v>
      </c>
      <c r="H5" s="26">
        <f t="shared" si="0"/>
        <v>0</v>
      </c>
      <c r="I5" s="26">
        <f t="shared" si="0"/>
        <v>0</v>
      </c>
      <c r="J5" s="26">
        <f t="shared" si="0"/>
        <v>5721830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44922223</v>
      </c>
      <c r="O5" s="32">
        <f t="shared" ref="O5:O36" si="2">(N5/O$80)</f>
        <v>165.69679208884921</v>
      </c>
      <c r="P5" s="6"/>
    </row>
    <row r="6" spans="1:133">
      <c r="A6" s="12"/>
      <c r="B6" s="44">
        <v>511</v>
      </c>
      <c r="C6" s="20" t="s">
        <v>20</v>
      </c>
      <c r="D6" s="46">
        <v>1186119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1186119</v>
      </c>
      <c r="O6" s="47">
        <f t="shared" si="2"/>
        <v>4.3750308914061034</v>
      </c>
      <c r="P6" s="9"/>
    </row>
    <row r="7" spans="1:133">
      <c r="A7" s="12"/>
      <c r="B7" s="44">
        <v>512</v>
      </c>
      <c r="C7" s="20" t="s">
        <v>21</v>
      </c>
      <c r="D7" s="46">
        <v>1333582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1333582</v>
      </c>
      <c r="O7" s="47">
        <f t="shared" si="2"/>
        <v>4.9189520159639413</v>
      </c>
      <c r="P7" s="9"/>
    </row>
    <row r="8" spans="1:133">
      <c r="A8" s="12"/>
      <c r="B8" s="44">
        <v>513</v>
      </c>
      <c r="C8" s="20" t="s">
        <v>22</v>
      </c>
      <c r="D8" s="46">
        <v>18554616</v>
      </c>
      <c r="E8" s="46">
        <v>14014</v>
      </c>
      <c r="F8" s="46">
        <v>0</v>
      </c>
      <c r="G8" s="46">
        <v>0</v>
      </c>
      <c r="H8" s="46">
        <v>0</v>
      </c>
      <c r="I8" s="46">
        <v>0</v>
      </c>
      <c r="J8" s="46">
        <v>208991</v>
      </c>
      <c r="K8" s="46">
        <v>0</v>
      </c>
      <c r="L8" s="46">
        <v>0</v>
      </c>
      <c r="M8" s="46">
        <v>0</v>
      </c>
      <c r="N8" s="46">
        <f t="shared" si="1"/>
        <v>18777621</v>
      </c>
      <c r="O8" s="47">
        <f t="shared" si="2"/>
        <v>69.261745189239832</v>
      </c>
      <c r="P8" s="9"/>
    </row>
    <row r="9" spans="1:133">
      <c r="A9" s="12"/>
      <c r="B9" s="44">
        <v>514</v>
      </c>
      <c r="C9" s="20" t="s">
        <v>23</v>
      </c>
      <c r="D9" s="46">
        <v>1540852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1540852</v>
      </c>
      <c r="O9" s="47">
        <f t="shared" si="2"/>
        <v>5.6834728210954184</v>
      </c>
      <c r="P9" s="9"/>
    </row>
    <row r="10" spans="1:133">
      <c r="A10" s="12"/>
      <c r="B10" s="44">
        <v>515</v>
      </c>
      <c r="C10" s="20" t="s">
        <v>24</v>
      </c>
      <c r="D10" s="46">
        <v>935685</v>
      </c>
      <c r="E10" s="46">
        <v>56006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991691</v>
      </c>
      <c r="O10" s="47">
        <f t="shared" si="2"/>
        <v>3.657878138474647</v>
      </c>
      <c r="P10" s="9"/>
    </row>
    <row r="11" spans="1:133">
      <c r="A11" s="12"/>
      <c r="B11" s="44">
        <v>519</v>
      </c>
      <c r="C11" s="20" t="s">
        <v>26</v>
      </c>
      <c r="D11" s="46">
        <v>2626189</v>
      </c>
      <c r="E11" s="46">
        <v>1088713</v>
      </c>
      <c r="F11" s="46">
        <v>4583861</v>
      </c>
      <c r="G11" s="46">
        <v>7280756</v>
      </c>
      <c r="H11" s="46">
        <v>0</v>
      </c>
      <c r="I11" s="46">
        <v>0</v>
      </c>
      <c r="J11" s="46">
        <v>5512839</v>
      </c>
      <c r="K11" s="46">
        <v>0</v>
      </c>
      <c r="L11" s="46">
        <v>0</v>
      </c>
      <c r="M11" s="46">
        <v>0</v>
      </c>
      <c r="N11" s="46">
        <f t="shared" si="1"/>
        <v>21092358</v>
      </c>
      <c r="O11" s="47">
        <f t="shared" si="2"/>
        <v>77.799713032669274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47141432</v>
      </c>
      <c r="E12" s="31">
        <f t="shared" si="3"/>
        <v>22611049</v>
      </c>
      <c r="F12" s="31">
        <f t="shared" si="3"/>
        <v>0</v>
      </c>
      <c r="G12" s="31">
        <f t="shared" si="3"/>
        <v>2585255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72337736</v>
      </c>
      <c r="O12" s="43">
        <f t="shared" si="2"/>
        <v>266.81962738509321</v>
      </c>
      <c r="P12" s="10"/>
    </row>
    <row r="13" spans="1:133">
      <c r="A13" s="12"/>
      <c r="B13" s="44">
        <v>521</v>
      </c>
      <c r="C13" s="20" t="s">
        <v>28</v>
      </c>
      <c r="D13" s="46">
        <v>24252004</v>
      </c>
      <c r="E13" s="46">
        <v>2234448</v>
      </c>
      <c r="F13" s="46">
        <v>0</v>
      </c>
      <c r="G13" s="46">
        <v>327495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26813947</v>
      </c>
      <c r="O13" s="47">
        <f t="shared" si="2"/>
        <v>98.903943403255496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3648511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3648511</v>
      </c>
      <c r="O14" s="47">
        <f t="shared" si="2"/>
        <v>13.457628056404941</v>
      </c>
      <c r="P14" s="9"/>
    </row>
    <row r="15" spans="1:133">
      <c r="A15" s="12"/>
      <c r="B15" s="44">
        <v>523</v>
      </c>
      <c r="C15" s="20" t="s">
        <v>30</v>
      </c>
      <c r="D15" s="46">
        <v>22615879</v>
      </c>
      <c r="E15" s="46">
        <v>3213420</v>
      </c>
      <c r="F15" s="46">
        <v>0</v>
      </c>
      <c r="G15" s="46">
        <v>2257760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28087059</v>
      </c>
      <c r="O15" s="47">
        <f t="shared" si="2"/>
        <v>103.59985024584026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1502552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1502552</v>
      </c>
      <c r="O16" s="47">
        <f t="shared" si="2"/>
        <v>5.5422022713943733</v>
      </c>
      <c r="P16" s="9"/>
    </row>
    <row r="17" spans="1:16">
      <c r="A17" s="12"/>
      <c r="B17" s="44">
        <v>525</v>
      </c>
      <c r="C17" s="20" t="s">
        <v>32</v>
      </c>
      <c r="D17" s="46">
        <v>0</v>
      </c>
      <c r="E17" s="46">
        <v>1950295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1950295</v>
      </c>
      <c r="O17" s="47">
        <f t="shared" si="2"/>
        <v>7.1937140138172184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8748206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8748206</v>
      </c>
      <c r="O18" s="47">
        <f t="shared" si="2"/>
        <v>32.267986175404168</v>
      </c>
      <c r="P18" s="9"/>
    </row>
    <row r="19" spans="1:16">
      <c r="A19" s="12"/>
      <c r="B19" s="44">
        <v>527</v>
      </c>
      <c r="C19" s="20" t="s">
        <v>88</v>
      </c>
      <c r="D19" s="46">
        <v>273549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273549</v>
      </c>
      <c r="O19" s="47">
        <f t="shared" si="2"/>
        <v>1.0089926266363225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1313617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1313617</v>
      </c>
      <c r="O20" s="47">
        <f t="shared" si="2"/>
        <v>4.8453105923404065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1726144</v>
      </c>
      <c r="E21" s="31">
        <f t="shared" si="5"/>
        <v>6554289</v>
      </c>
      <c r="F21" s="31">
        <f t="shared" si="5"/>
        <v>1107093</v>
      </c>
      <c r="G21" s="31">
        <f t="shared" si="5"/>
        <v>3745803</v>
      </c>
      <c r="H21" s="31">
        <f t="shared" si="5"/>
        <v>0</v>
      </c>
      <c r="I21" s="31">
        <f t="shared" si="5"/>
        <v>9453917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22587246</v>
      </c>
      <c r="O21" s="43">
        <f t="shared" si="2"/>
        <v>83.313646440019028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165662</v>
      </c>
      <c r="F22" s="46">
        <v>0</v>
      </c>
      <c r="G22" s="46">
        <v>0</v>
      </c>
      <c r="H22" s="46">
        <v>0</v>
      </c>
      <c r="I22" s="46">
        <v>9453917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9619579</v>
      </c>
      <c r="O22" s="47">
        <f t="shared" si="2"/>
        <v>35.482068230355829</v>
      </c>
      <c r="P22" s="9"/>
    </row>
    <row r="23" spans="1:16">
      <c r="A23" s="12"/>
      <c r="B23" s="44">
        <v>537</v>
      </c>
      <c r="C23" s="20" t="s">
        <v>38</v>
      </c>
      <c r="D23" s="46">
        <v>458588</v>
      </c>
      <c r="E23" s="46">
        <v>3610432</v>
      </c>
      <c r="F23" s="46">
        <v>0</v>
      </c>
      <c r="G23" s="46">
        <v>58956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4127976</v>
      </c>
      <c r="O23" s="47">
        <f t="shared" si="2"/>
        <v>15.226147223830829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2778195</v>
      </c>
      <c r="F24" s="46">
        <v>1107093</v>
      </c>
      <c r="G24" s="46">
        <v>2919640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6804928</v>
      </c>
      <c r="O24" s="47">
        <f t="shared" si="2"/>
        <v>25.100154549243669</v>
      </c>
      <c r="P24" s="9"/>
    </row>
    <row r="25" spans="1:16">
      <c r="A25" s="12"/>
      <c r="B25" s="44">
        <v>539</v>
      </c>
      <c r="C25" s="20" t="s">
        <v>40</v>
      </c>
      <c r="D25" s="46">
        <v>1267556</v>
      </c>
      <c r="E25" s="46">
        <v>0</v>
      </c>
      <c r="F25" s="46">
        <v>0</v>
      </c>
      <c r="G25" s="46">
        <v>767207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2034763</v>
      </c>
      <c r="O25" s="47">
        <f t="shared" si="2"/>
        <v>7.5052764365887032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7335672</v>
      </c>
      <c r="F26" s="31">
        <f t="shared" si="6"/>
        <v>0</v>
      </c>
      <c r="G26" s="31">
        <f t="shared" si="6"/>
        <v>13034772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20370444</v>
      </c>
      <c r="O26" s="43">
        <f t="shared" si="2"/>
        <v>75.136914400374749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7335672</v>
      </c>
      <c r="F27" s="46">
        <v>0</v>
      </c>
      <c r="G27" s="46">
        <v>13034772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20370444</v>
      </c>
      <c r="O27" s="47">
        <f t="shared" si="2"/>
        <v>75.136914400374749</v>
      </c>
      <c r="P27" s="9"/>
    </row>
    <row r="28" spans="1:16" ht="15.75">
      <c r="A28" s="28" t="s">
        <v>43</v>
      </c>
      <c r="B28" s="29"/>
      <c r="C28" s="30"/>
      <c r="D28" s="31">
        <f>SUM(D29:D33)</f>
        <v>1309870</v>
      </c>
      <c r="E28" s="31">
        <f t="shared" ref="E28:M28" si="8">SUM(E29:E33)</f>
        <v>3501202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4811072</v>
      </c>
      <c r="O28" s="43">
        <f t="shared" si="2"/>
        <v>17.745764649903546</v>
      </c>
      <c r="P28" s="10"/>
    </row>
    <row r="29" spans="1:16">
      <c r="A29" s="13"/>
      <c r="B29" s="45">
        <v>551</v>
      </c>
      <c r="C29" s="21" t="s">
        <v>44</v>
      </c>
      <c r="D29" s="46">
        <v>69808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69808</v>
      </c>
      <c r="O29" s="47">
        <f t="shared" si="2"/>
        <v>0.25748863011829104</v>
      </c>
      <c r="P29" s="9"/>
    </row>
    <row r="30" spans="1:16">
      <c r="A30" s="13"/>
      <c r="B30" s="45">
        <v>552</v>
      </c>
      <c r="C30" s="21" t="s">
        <v>45</v>
      </c>
      <c r="D30" s="46">
        <v>210000</v>
      </c>
      <c r="E30" s="46">
        <v>2060841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2270841</v>
      </c>
      <c r="O30" s="47">
        <f t="shared" si="2"/>
        <v>8.3760563016624179</v>
      </c>
      <c r="P30" s="9"/>
    </row>
    <row r="31" spans="1:16">
      <c r="A31" s="13"/>
      <c r="B31" s="45">
        <v>553</v>
      </c>
      <c r="C31" s="21" t="s">
        <v>46</v>
      </c>
      <c r="D31" s="46">
        <v>186955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186955</v>
      </c>
      <c r="O31" s="47">
        <f t="shared" si="2"/>
        <v>0.68958839737229405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1440361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1440361</v>
      </c>
      <c r="O32" s="47">
        <f t="shared" si="2"/>
        <v>5.3128091445939116</v>
      </c>
      <c r="P32" s="9"/>
    </row>
    <row r="33" spans="1:16">
      <c r="A33" s="13"/>
      <c r="B33" s="45">
        <v>559</v>
      </c>
      <c r="C33" s="21" t="s">
        <v>48</v>
      </c>
      <c r="D33" s="46">
        <v>843107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843107</v>
      </c>
      <c r="O33" s="47">
        <f t="shared" si="2"/>
        <v>3.1098221761566296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4437093</v>
      </c>
      <c r="E34" s="31">
        <f t="shared" si="9"/>
        <v>6046761</v>
      </c>
      <c r="F34" s="31">
        <f t="shared" si="9"/>
        <v>451099</v>
      </c>
      <c r="G34" s="31">
        <f t="shared" si="9"/>
        <v>295667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11230620</v>
      </c>
      <c r="O34" s="43">
        <f t="shared" si="2"/>
        <v>41.424435010014349</v>
      </c>
      <c r="P34" s="10"/>
    </row>
    <row r="35" spans="1:16">
      <c r="A35" s="12"/>
      <c r="B35" s="44">
        <v>562</v>
      </c>
      <c r="C35" s="20" t="s">
        <v>50</v>
      </c>
      <c r="D35" s="46">
        <v>362984</v>
      </c>
      <c r="E35" s="46">
        <v>5817209</v>
      </c>
      <c r="F35" s="46">
        <v>451099</v>
      </c>
      <c r="G35" s="46">
        <v>295667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6926959</v>
      </c>
      <c r="O35" s="47">
        <f t="shared" si="2"/>
        <v>25.550269077979131</v>
      </c>
      <c r="P35" s="9"/>
    </row>
    <row r="36" spans="1:16">
      <c r="A36" s="12"/>
      <c r="B36" s="44">
        <v>563</v>
      </c>
      <c r="C36" s="20" t="s">
        <v>90</v>
      </c>
      <c r="D36" s="46">
        <v>540695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540695</v>
      </c>
      <c r="O36" s="47">
        <f t="shared" si="2"/>
        <v>1.9943676206424674</v>
      </c>
      <c r="P36" s="9"/>
    </row>
    <row r="37" spans="1:16">
      <c r="A37" s="12"/>
      <c r="B37" s="44">
        <v>564</v>
      </c>
      <c r="C37" s="20" t="s">
        <v>51</v>
      </c>
      <c r="D37" s="46">
        <v>1520852</v>
      </c>
      <c r="E37" s="46">
        <v>110562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1631414</v>
      </c>
      <c r="O37" s="47">
        <f t="shared" ref="O37:O68" si="11">(N37/O$80)</f>
        <v>6.0175131219316071</v>
      </c>
      <c r="P37" s="9"/>
    </row>
    <row r="38" spans="1:16">
      <c r="A38" s="12"/>
      <c r="B38" s="44">
        <v>569</v>
      </c>
      <c r="C38" s="20" t="s">
        <v>52</v>
      </c>
      <c r="D38" s="46">
        <v>2012562</v>
      </c>
      <c r="E38" s="46">
        <v>118990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2131552</v>
      </c>
      <c r="O38" s="47">
        <f t="shared" si="11"/>
        <v>7.8622851894611436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SUM(D40:D44)</f>
        <v>7282200</v>
      </c>
      <c r="E39" s="31">
        <f t="shared" si="12"/>
        <v>2242738</v>
      </c>
      <c r="F39" s="31">
        <f t="shared" si="12"/>
        <v>3118775</v>
      </c>
      <c r="G39" s="31">
        <f t="shared" si="12"/>
        <v>883082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13526795</v>
      </c>
      <c r="O39" s="43">
        <f t="shared" si="11"/>
        <v>49.893936431941164</v>
      </c>
      <c r="P39" s="9"/>
    </row>
    <row r="40" spans="1:16">
      <c r="A40" s="12"/>
      <c r="B40" s="44">
        <v>571</v>
      </c>
      <c r="C40" s="20" t="s">
        <v>54</v>
      </c>
      <c r="D40" s="46">
        <v>6700700</v>
      </c>
      <c r="E40" s="46">
        <v>99474</v>
      </c>
      <c r="F40" s="46">
        <v>3118775</v>
      </c>
      <c r="G40" s="46">
        <v>197782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10116731</v>
      </c>
      <c r="O40" s="47">
        <f t="shared" si="11"/>
        <v>37.31582635894523</v>
      </c>
      <c r="P40" s="9"/>
    </row>
    <row r="41" spans="1:16">
      <c r="A41" s="12"/>
      <c r="B41" s="44">
        <v>572</v>
      </c>
      <c r="C41" s="20" t="s">
        <v>55</v>
      </c>
      <c r="D41" s="46">
        <v>5000</v>
      </c>
      <c r="E41" s="46">
        <v>2131764</v>
      </c>
      <c r="F41" s="46">
        <v>0</v>
      </c>
      <c r="G41" s="46">
        <v>685300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2822064</v>
      </c>
      <c r="O41" s="47">
        <f t="shared" si="11"/>
        <v>10.409256725105216</v>
      </c>
      <c r="P41" s="9"/>
    </row>
    <row r="42" spans="1:16">
      <c r="A42" s="12"/>
      <c r="B42" s="44">
        <v>573</v>
      </c>
      <c r="C42" s="20" t="s">
        <v>91</v>
      </c>
      <c r="D42" s="46">
        <v>572000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572000</v>
      </c>
      <c r="O42" s="47">
        <f t="shared" si="11"/>
        <v>2.1098369302610371</v>
      </c>
      <c r="P42" s="9"/>
    </row>
    <row r="43" spans="1:16">
      <c r="A43" s="12"/>
      <c r="B43" s="44">
        <v>574</v>
      </c>
      <c r="C43" s="20" t="s">
        <v>92</v>
      </c>
      <c r="D43" s="46">
        <v>4500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4500</v>
      </c>
      <c r="O43" s="47">
        <f t="shared" si="11"/>
        <v>1.6598367458347318E-2</v>
      </c>
      <c r="P43" s="9"/>
    </row>
    <row r="44" spans="1:16">
      <c r="A44" s="12"/>
      <c r="B44" s="44">
        <v>579</v>
      </c>
      <c r="C44" s="20" t="s">
        <v>136</v>
      </c>
      <c r="D44" s="46">
        <v>0</v>
      </c>
      <c r="E44" s="46">
        <v>11500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11500</v>
      </c>
      <c r="O44" s="47">
        <f t="shared" si="11"/>
        <v>4.2418050171332038E-2</v>
      </c>
      <c r="P44" s="9"/>
    </row>
    <row r="45" spans="1:16" ht="15.75">
      <c r="A45" s="28" t="s">
        <v>83</v>
      </c>
      <c r="B45" s="29"/>
      <c r="C45" s="30"/>
      <c r="D45" s="31">
        <f t="shared" ref="D45:M45" si="13">SUM(D46:D49)</f>
        <v>23492061</v>
      </c>
      <c r="E45" s="31">
        <f t="shared" si="13"/>
        <v>59720420</v>
      </c>
      <c r="F45" s="31">
        <f t="shared" si="13"/>
        <v>39588808</v>
      </c>
      <c r="G45" s="31">
        <f t="shared" si="13"/>
        <v>400000</v>
      </c>
      <c r="H45" s="31">
        <f t="shared" si="13"/>
        <v>0</v>
      </c>
      <c r="I45" s="31">
        <f t="shared" si="13"/>
        <v>25023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123226312</v>
      </c>
      <c r="O45" s="43">
        <f t="shared" si="11"/>
        <v>454.52346824732308</v>
      </c>
      <c r="P45" s="9"/>
    </row>
    <row r="46" spans="1:16">
      <c r="A46" s="12"/>
      <c r="B46" s="44">
        <v>581</v>
      </c>
      <c r="C46" s="20" t="s">
        <v>56</v>
      </c>
      <c r="D46" s="46">
        <v>23492061</v>
      </c>
      <c r="E46" s="46">
        <v>10141749</v>
      </c>
      <c r="F46" s="46">
        <v>0</v>
      </c>
      <c r="G46" s="46">
        <v>400000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34033810</v>
      </c>
      <c r="O46" s="47">
        <f t="shared" si="11"/>
        <v>125.53459653057234</v>
      </c>
      <c r="P46" s="9"/>
    </row>
    <row r="47" spans="1:16">
      <c r="A47" s="12"/>
      <c r="B47" s="44">
        <v>585</v>
      </c>
      <c r="C47" s="20" t="s">
        <v>139</v>
      </c>
      <c r="D47" s="46">
        <v>0</v>
      </c>
      <c r="E47" s="46">
        <v>0</v>
      </c>
      <c r="F47" s="46">
        <v>39588808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5" si="14">SUM(D47:M47)</f>
        <v>39588808</v>
      </c>
      <c r="O47" s="47">
        <f t="shared" si="11"/>
        <v>146.02435164932444</v>
      </c>
      <c r="P47" s="9"/>
    </row>
    <row r="48" spans="1:16">
      <c r="A48" s="12"/>
      <c r="B48" s="44">
        <v>586</v>
      </c>
      <c r="C48" s="20" t="s">
        <v>57</v>
      </c>
      <c r="D48" s="46">
        <v>0</v>
      </c>
      <c r="E48" s="46">
        <v>49222596</v>
      </c>
      <c r="F48" s="46">
        <v>0</v>
      </c>
      <c r="G48" s="46">
        <v>0</v>
      </c>
      <c r="H48" s="46">
        <v>0</v>
      </c>
      <c r="I48" s="46">
        <v>25023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49247619</v>
      </c>
      <c r="O48" s="47">
        <f t="shared" si="11"/>
        <v>181.65112813570826</v>
      </c>
      <c r="P48" s="9"/>
    </row>
    <row r="49" spans="1:16">
      <c r="A49" s="12"/>
      <c r="B49" s="44">
        <v>587</v>
      </c>
      <c r="C49" s="20" t="s">
        <v>58</v>
      </c>
      <c r="D49" s="46">
        <v>0</v>
      </c>
      <c r="E49" s="46">
        <v>356075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356075</v>
      </c>
      <c r="O49" s="47">
        <f t="shared" si="11"/>
        <v>1.3133919317180047</v>
      </c>
      <c r="P49" s="9"/>
    </row>
    <row r="50" spans="1:16" ht="15.75">
      <c r="A50" s="28" t="s">
        <v>59</v>
      </c>
      <c r="B50" s="29"/>
      <c r="C50" s="30"/>
      <c r="D50" s="31">
        <f t="shared" ref="D50:M50" si="15">SUM(D51:D77)</f>
        <v>2584987</v>
      </c>
      <c r="E50" s="31">
        <f t="shared" si="15"/>
        <v>8370736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10955723</v>
      </c>
      <c r="O50" s="43">
        <f t="shared" si="11"/>
        <v>40.410470250192724</v>
      </c>
      <c r="P50" s="9"/>
    </row>
    <row r="51" spans="1:16">
      <c r="A51" s="12"/>
      <c r="B51" s="44">
        <v>601</v>
      </c>
      <c r="C51" s="20" t="s">
        <v>60</v>
      </c>
      <c r="D51" s="46">
        <v>134997</v>
      </c>
      <c r="E51" s="46">
        <v>61286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196283</v>
      </c>
      <c r="O51" s="47">
        <f t="shared" si="11"/>
        <v>0.72399496885039705</v>
      </c>
      <c r="P51" s="9"/>
    </row>
    <row r="52" spans="1:16">
      <c r="A52" s="12"/>
      <c r="B52" s="44">
        <v>602</v>
      </c>
      <c r="C52" s="20" t="s">
        <v>61</v>
      </c>
      <c r="D52" s="46">
        <v>36976</v>
      </c>
      <c r="E52" s="46">
        <v>85963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122939</v>
      </c>
      <c r="O52" s="47">
        <f t="shared" si="11"/>
        <v>0.45346371043594691</v>
      </c>
      <c r="P52" s="9"/>
    </row>
    <row r="53" spans="1:16">
      <c r="A53" s="12"/>
      <c r="B53" s="44">
        <v>603</v>
      </c>
      <c r="C53" s="20" t="s">
        <v>62</v>
      </c>
      <c r="D53" s="46">
        <v>0</v>
      </c>
      <c r="E53" s="46">
        <v>204941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204941</v>
      </c>
      <c r="O53" s="47">
        <f t="shared" si="11"/>
        <v>0.75593022784025732</v>
      </c>
      <c r="P53" s="9"/>
    </row>
    <row r="54" spans="1:16">
      <c r="A54" s="12"/>
      <c r="B54" s="44">
        <v>604</v>
      </c>
      <c r="C54" s="20" t="s">
        <v>63</v>
      </c>
      <c r="D54" s="46">
        <v>0</v>
      </c>
      <c r="E54" s="46">
        <v>2032123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2032123</v>
      </c>
      <c r="O54" s="47">
        <f t="shared" si="11"/>
        <v>7.495538727679806</v>
      </c>
      <c r="P54" s="9"/>
    </row>
    <row r="55" spans="1:16">
      <c r="A55" s="12"/>
      <c r="B55" s="44">
        <v>607</v>
      </c>
      <c r="C55" s="20" t="s">
        <v>98</v>
      </c>
      <c r="D55" s="46">
        <v>0</v>
      </c>
      <c r="E55" s="46">
        <v>71387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71387</v>
      </c>
      <c r="O55" s="47">
        <f t="shared" si="11"/>
        <v>0.26331281283312002</v>
      </c>
      <c r="P55" s="9"/>
    </row>
    <row r="56" spans="1:16">
      <c r="A56" s="12"/>
      <c r="B56" s="44">
        <v>608</v>
      </c>
      <c r="C56" s="20" t="s">
        <v>65</v>
      </c>
      <c r="D56" s="46">
        <v>0</v>
      </c>
      <c r="E56" s="46">
        <v>117091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117091</v>
      </c>
      <c r="O56" s="47">
        <f t="shared" si="11"/>
        <v>0.43189320979229912</v>
      </c>
      <c r="P56" s="9"/>
    </row>
    <row r="57" spans="1:16">
      <c r="A57" s="12"/>
      <c r="B57" s="44">
        <v>614</v>
      </c>
      <c r="C57" s="20" t="s">
        <v>66</v>
      </c>
      <c r="D57" s="46">
        <v>0</v>
      </c>
      <c r="E57" s="46">
        <v>964840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964840</v>
      </c>
      <c r="O57" s="47">
        <f t="shared" si="11"/>
        <v>3.5588375241137395</v>
      </c>
      <c r="P57" s="9"/>
    </row>
    <row r="58" spans="1:16">
      <c r="A58" s="12"/>
      <c r="B58" s="44">
        <v>621</v>
      </c>
      <c r="C58" s="20" t="s">
        <v>121</v>
      </c>
      <c r="D58" s="46">
        <v>0</v>
      </c>
      <c r="E58" s="46">
        <v>96863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96863</v>
      </c>
      <c r="O58" s="47">
        <f t="shared" si="11"/>
        <v>0.35728170380397695</v>
      </c>
      <c r="P58" s="9"/>
    </row>
    <row r="59" spans="1:16">
      <c r="A59" s="12"/>
      <c r="B59" s="44">
        <v>622</v>
      </c>
      <c r="C59" s="20" t="s">
        <v>67</v>
      </c>
      <c r="D59" s="46">
        <v>0</v>
      </c>
      <c r="E59" s="46">
        <v>93305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93305</v>
      </c>
      <c r="O59" s="47">
        <f t="shared" si="11"/>
        <v>0.34415792793357702</v>
      </c>
      <c r="P59" s="9"/>
    </row>
    <row r="60" spans="1:16">
      <c r="A60" s="12"/>
      <c r="B60" s="44">
        <v>629</v>
      </c>
      <c r="C60" s="20" t="s">
        <v>69</v>
      </c>
      <c r="D60" s="46">
        <v>0</v>
      </c>
      <c r="E60" s="46">
        <v>3388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3388</v>
      </c>
      <c r="O60" s="47">
        <f t="shared" si="11"/>
        <v>1.2496726433084604E-2</v>
      </c>
      <c r="P60" s="9"/>
    </row>
    <row r="61" spans="1:16">
      <c r="A61" s="12"/>
      <c r="B61" s="44">
        <v>634</v>
      </c>
      <c r="C61" s="20" t="s">
        <v>68</v>
      </c>
      <c r="D61" s="46">
        <v>0</v>
      </c>
      <c r="E61" s="46">
        <v>304400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304400</v>
      </c>
      <c r="O61" s="47">
        <f t="shared" si="11"/>
        <v>1.1227873454046498</v>
      </c>
      <c r="P61" s="9"/>
    </row>
    <row r="62" spans="1:16">
      <c r="A62" s="12"/>
      <c r="B62" s="44">
        <v>654</v>
      </c>
      <c r="C62" s="20" t="s">
        <v>70</v>
      </c>
      <c r="D62" s="46">
        <v>0</v>
      </c>
      <c r="E62" s="46">
        <v>825471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825471</v>
      </c>
      <c r="O62" s="47">
        <f t="shared" si="11"/>
        <v>3.0447713298243153</v>
      </c>
      <c r="P62" s="9"/>
    </row>
    <row r="63" spans="1:16">
      <c r="A63" s="12"/>
      <c r="B63" s="44">
        <v>662</v>
      </c>
      <c r="C63" s="20" t="s">
        <v>71</v>
      </c>
      <c r="D63" s="46">
        <v>0</v>
      </c>
      <c r="E63" s="46">
        <v>106613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106613</v>
      </c>
      <c r="O63" s="47">
        <f t="shared" si="11"/>
        <v>0.39324483329706283</v>
      </c>
      <c r="P63" s="9"/>
    </row>
    <row r="64" spans="1:16">
      <c r="A64" s="12"/>
      <c r="B64" s="44">
        <v>663</v>
      </c>
      <c r="C64" s="20" t="s">
        <v>156</v>
      </c>
      <c r="D64" s="46">
        <v>0</v>
      </c>
      <c r="E64" s="46">
        <v>71066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71066</v>
      </c>
      <c r="O64" s="47">
        <f t="shared" si="11"/>
        <v>0.26212879595442456</v>
      </c>
      <c r="P64" s="9"/>
    </row>
    <row r="65" spans="1:119">
      <c r="A65" s="12"/>
      <c r="B65" s="44">
        <v>669</v>
      </c>
      <c r="C65" s="20" t="s">
        <v>157</v>
      </c>
      <c r="D65" s="46">
        <v>0</v>
      </c>
      <c r="E65" s="46">
        <v>1857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1857</v>
      </c>
      <c r="O65" s="47">
        <f t="shared" si="11"/>
        <v>6.8495929711446602E-3</v>
      </c>
      <c r="P65" s="9"/>
    </row>
    <row r="66" spans="1:119">
      <c r="A66" s="12"/>
      <c r="B66" s="44">
        <v>674</v>
      </c>
      <c r="C66" s="20" t="s">
        <v>72</v>
      </c>
      <c r="D66" s="46">
        <v>0</v>
      </c>
      <c r="E66" s="46">
        <v>251137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251137</v>
      </c>
      <c r="O66" s="47">
        <f t="shared" si="11"/>
        <v>0.92632537964154904</v>
      </c>
      <c r="P66" s="9"/>
    </row>
    <row r="67" spans="1:119">
      <c r="A67" s="12"/>
      <c r="B67" s="44">
        <v>685</v>
      </c>
      <c r="C67" s="20" t="s">
        <v>99</v>
      </c>
      <c r="D67" s="46">
        <v>16773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16773</v>
      </c>
      <c r="O67" s="47">
        <f t="shared" si="11"/>
        <v>6.1867648306413239E-2</v>
      </c>
      <c r="P67" s="9"/>
    </row>
    <row r="68" spans="1:119">
      <c r="A68" s="12"/>
      <c r="B68" s="44">
        <v>689</v>
      </c>
      <c r="C68" s="20" t="s">
        <v>73</v>
      </c>
      <c r="D68" s="46">
        <v>0</v>
      </c>
      <c r="E68" s="46">
        <v>550474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550474</v>
      </c>
      <c r="O68" s="47">
        <f t="shared" si="11"/>
        <v>2.0304377173925072</v>
      </c>
      <c r="P68" s="9"/>
    </row>
    <row r="69" spans="1:119">
      <c r="A69" s="12"/>
      <c r="B69" s="44">
        <v>694</v>
      </c>
      <c r="C69" s="20" t="s">
        <v>74</v>
      </c>
      <c r="D69" s="46">
        <v>0</v>
      </c>
      <c r="E69" s="46">
        <v>120676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120676</v>
      </c>
      <c r="O69" s="47">
        <f t="shared" ref="O69:O78" si="16">(N69/O$80)</f>
        <v>0.44511657586744913</v>
      </c>
      <c r="P69" s="9"/>
    </row>
    <row r="70" spans="1:119">
      <c r="A70" s="12"/>
      <c r="B70" s="44">
        <v>711</v>
      </c>
      <c r="C70" s="20" t="s">
        <v>75</v>
      </c>
      <c r="D70" s="46">
        <v>2149758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7">SUM(D70:M70)</f>
        <v>2149758</v>
      </c>
      <c r="O70" s="47">
        <f t="shared" si="16"/>
        <v>7.9294384956715147</v>
      </c>
      <c r="P70" s="9"/>
    </row>
    <row r="71" spans="1:119">
      <c r="A71" s="12"/>
      <c r="B71" s="44">
        <v>712</v>
      </c>
      <c r="C71" s="20" t="s">
        <v>76</v>
      </c>
      <c r="D71" s="46">
        <v>177165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177165</v>
      </c>
      <c r="O71" s="47">
        <f t="shared" si="16"/>
        <v>0.65347772683513394</v>
      </c>
      <c r="P71" s="9"/>
    </row>
    <row r="72" spans="1:119">
      <c r="A72" s="12"/>
      <c r="B72" s="44">
        <v>713</v>
      </c>
      <c r="C72" s="20" t="s">
        <v>77</v>
      </c>
      <c r="D72" s="46">
        <v>0</v>
      </c>
      <c r="E72" s="46">
        <v>553837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553837</v>
      </c>
      <c r="O72" s="47">
        <f t="shared" si="16"/>
        <v>2.0428422306730454</v>
      </c>
      <c r="P72" s="9"/>
    </row>
    <row r="73" spans="1:119">
      <c r="A73" s="12"/>
      <c r="B73" s="44">
        <v>714</v>
      </c>
      <c r="C73" s="20" t="s">
        <v>78</v>
      </c>
      <c r="D73" s="46">
        <v>0</v>
      </c>
      <c r="E73" s="46">
        <v>14541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14541</v>
      </c>
      <c r="O73" s="47">
        <f t="shared" si="16"/>
        <v>5.3634858047072971E-2</v>
      </c>
      <c r="P73" s="9"/>
    </row>
    <row r="74" spans="1:119">
      <c r="A74" s="12"/>
      <c r="B74" s="44">
        <v>719</v>
      </c>
      <c r="C74" s="20" t="s">
        <v>81</v>
      </c>
      <c r="D74" s="46">
        <v>69318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69318</v>
      </c>
      <c r="O74" s="47">
        <f t="shared" si="16"/>
        <v>0.25568125232838212</v>
      </c>
      <c r="P74" s="9"/>
    </row>
    <row r="75" spans="1:119">
      <c r="A75" s="12"/>
      <c r="B75" s="44">
        <v>724</v>
      </c>
      <c r="C75" s="20" t="s">
        <v>82</v>
      </c>
      <c r="D75" s="46">
        <v>0</v>
      </c>
      <c r="E75" s="46">
        <v>547784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547784</v>
      </c>
      <c r="O75" s="47">
        <f t="shared" si="16"/>
        <v>2.0205155821785175</v>
      </c>
      <c r="P75" s="9"/>
    </row>
    <row r="76" spans="1:119">
      <c r="A76" s="12"/>
      <c r="B76" s="44">
        <v>744</v>
      </c>
      <c r="C76" s="20" t="s">
        <v>84</v>
      </c>
      <c r="D76" s="46">
        <v>0</v>
      </c>
      <c r="E76" s="46">
        <v>473074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473074</v>
      </c>
      <c r="O76" s="47">
        <f t="shared" si="16"/>
        <v>1.7449457971089333</v>
      </c>
      <c r="P76" s="9"/>
    </row>
    <row r="77" spans="1:119" ht="15.75" thickBot="1">
      <c r="A77" s="12"/>
      <c r="B77" s="44">
        <v>764</v>
      </c>
      <c r="C77" s="20" t="s">
        <v>85</v>
      </c>
      <c r="D77" s="46">
        <v>0</v>
      </c>
      <c r="E77" s="46">
        <v>818619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818619</v>
      </c>
      <c r="O77" s="47">
        <f t="shared" si="16"/>
        <v>3.0194975489744054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8">SUM(D5,D12,D21,D26,D28,D34,D39,D45,D50)</f>
        <v>114150830</v>
      </c>
      <c r="E78" s="15">
        <f t="shared" si="18"/>
        <v>117541600</v>
      </c>
      <c r="F78" s="15">
        <f t="shared" si="18"/>
        <v>48849636</v>
      </c>
      <c r="G78" s="15">
        <f t="shared" si="18"/>
        <v>28225335</v>
      </c>
      <c r="H78" s="15">
        <f t="shared" si="18"/>
        <v>0</v>
      </c>
      <c r="I78" s="15">
        <f t="shared" si="18"/>
        <v>9478940</v>
      </c>
      <c r="J78" s="15">
        <f t="shared" si="18"/>
        <v>5721830</v>
      </c>
      <c r="K78" s="15">
        <f t="shared" si="18"/>
        <v>0</v>
      </c>
      <c r="L78" s="15">
        <f t="shared" si="18"/>
        <v>0</v>
      </c>
      <c r="M78" s="15">
        <f t="shared" si="18"/>
        <v>0</v>
      </c>
      <c r="N78" s="15">
        <f>SUM(D78:M78)</f>
        <v>323968171</v>
      </c>
      <c r="O78" s="37">
        <f t="shared" si="16"/>
        <v>1194.965054903711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158</v>
      </c>
      <c r="M80" s="48"/>
      <c r="N80" s="48"/>
      <c r="O80" s="41">
        <v>271111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179</v>
      </c>
      <c r="N4" s="34" t="s">
        <v>5</v>
      </c>
      <c r="O4" s="34" t="s">
        <v>180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44635284</v>
      </c>
      <c r="E5" s="26">
        <f t="shared" si="0"/>
        <v>2491002</v>
      </c>
      <c r="F5" s="26">
        <f t="shared" si="0"/>
        <v>3730104</v>
      </c>
      <c r="G5" s="26">
        <f t="shared" si="0"/>
        <v>14329496</v>
      </c>
      <c r="H5" s="26">
        <f t="shared" si="0"/>
        <v>0</v>
      </c>
      <c r="I5" s="26">
        <f t="shared" si="0"/>
        <v>14212</v>
      </c>
      <c r="J5" s="26">
        <f t="shared" si="0"/>
        <v>4932809</v>
      </c>
      <c r="K5" s="26">
        <f t="shared" si="0"/>
        <v>0</v>
      </c>
      <c r="L5" s="26">
        <f t="shared" si="0"/>
        <v>0</v>
      </c>
      <c r="M5" s="26">
        <f t="shared" si="0"/>
        <v>360322763</v>
      </c>
      <c r="N5" s="26">
        <f t="shared" si="0"/>
        <v>0</v>
      </c>
      <c r="O5" s="27">
        <f>SUM(D5:N5)</f>
        <v>430455670</v>
      </c>
      <c r="P5" s="32">
        <f t="shared" ref="P5:P36" si="1">(O5/P$76)</f>
        <v>1454.6303574264753</v>
      </c>
      <c r="Q5" s="6"/>
    </row>
    <row r="6" spans="1:134">
      <c r="A6" s="12"/>
      <c r="B6" s="44">
        <v>511</v>
      </c>
      <c r="C6" s="20" t="s">
        <v>20</v>
      </c>
      <c r="D6" s="46">
        <v>1896534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1896534</v>
      </c>
      <c r="P6" s="47">
        <f t="shared" si="1"/>
        <v>6.4089199482294257</v>
      </c>
      <c r="Q6" s="9"/>
    </row>
    <row r="7" spans="1:134">
      <c r="A7" s="12"/>
      <c r="B7" s="44">
        <v>512</v>
      </c>
      <c r="C7" s="20" t="s">
        <v>21</v>
      </c>
      <c r="D7" s="46">
        <v>1864095</v>
      </c>
      <c r="E7" s="46">
        <v>73797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1937892</v>
      </c>
      <c r="P7" s="47">
        <f t="shared" si="1"/>
        <v>6.5486802220862996</v>
      </c>
      <c r="Q7" s="9"/>
    </row>
    <row r="8" spans="1:134">
      <c r="A8" s="12"/>
      <c r="B8" s="44">
        <v>513</v>
      </c>
      <c r="C8" s="20" t="s">
        <v>22</v>
      </c>
      <c r="D8" s="46">
        <v>29184256</v>
      </c>
      <c r="E8" s="46">
        <v>1587631</v>
      </c>
      <c r="F8" s="46">
        <v>0</v>
      </c>
      <c r="G8" s="46">
        <v>0</v>
      </c>
      <c r="H8" s="46">
        <v>0</v>
      </c>
      <c r="I8" s="46">
        <v>0</v>
      </c>
      <c r="J8" s="46">
        <v>425063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31196950</v>
      </c>
      <c r="P8" s="47">
        <f t="shared" si="1"/>
        <v>105.42323795877954</v>
      </c>
      <c r="Q8" s="9"/>
    </row>
    <row r="9" spans="1:134">
      <c r="A9" s="12"/>
      <c r="B9" s="44">
        <v>514</v>
      </c>
      <c r="C9" s="20" t="s">
        <v>23</v>
      </c>
      <c r="D9" s="46">
        <v>1690980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1690980</v>
      </c>
      <c r="P9" s="47">
        <f t="shared" si="1"/>
        <v>5.7142953693722314</v>
      </c>
      <c r="Q9" s="9"/>
    </row>
    <row r="10" spans="1:134">
      <c r="A10" s="12"/>
      <c r="B10" s="44">
        <v>515</v>
      </c>
      <c r="C10" s="20" t="s">
        <v>24</v>
      </c>
      <c r="D10" s="46">
        <v>1384129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1384129</v>
      </c>
      <c r="P10" s="47">
        <f t="shared" si="1"/>
        <v>4.6773598359021493</v>
      </c>
      <c r="Q10" s="9"/>
    </row>
    <row r="11" spans="1:134">
      <c r="A11" s="12"/>
      <c r="B11" s="44">
        <v>516</v>
      </c>
      <c r="C11" s="20" t="s">
        <v>25</v>
      </c>
      <c r="D11" s="46">
        <v>289686</v>
      </c>
      <c r="E11" s="46">
        <v>80686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370372</v>
      </c>
      <c r="P11" s="47">
        <f t="shared" si="1"/>
        <v>1.251590796192227</v>
      </c>
      <c r="Q11" s="9"/>
    </row>
    <row r="12" spans="1:134">
      <c r="A12" s="12"/>
      <c r="B12" s="44">
        <v>519</v>
      </c>
      <c r="C12" s="20" t="s">
        <v>26</v>
      </c>
      <c r="D12" s="46">
        <v>8325604</v>
      </c>
      <c r="E12" s="46">
        <v>748888</v>
      </c>
      <c r="F12" s="46">
        <v>3730104</v>
      </c>
      <c r="G12" s="46">
        <v>14329496</v>
      </c>
      <c r="H12" s="46">
        <v>0</v>
      </c>
      <c r="I12" s="46">
        <v>14212</v>
      </c>
      <c r="J12" s="46">
        <v>4507746</v>
      </c>
      <c r="K12" s="46">
        <v>0</v>
      </c>
      <c r="L12" s="46">
        <v>0</v>
      </c>
      <c r="M12" s="46">
        <v>360322763</v>
      </c>
      <c r="N12" s="46">
        <v>0</v>
      </c>
      <c r="O12" s="46">
        <f t="shared" si="2"/>
        <v>391978813</v>
      </c>
      <c r="P12" s="47">
        <f t="shared" si="1"/>
        <v>1324.6062732959135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80183474</v>
      </c>
      <c r="E13" s="31">
        <f t="shared" si="3"/>
        <v>58339354</v>
      </c>
      <c r="F13" s="31">
        <f t="shared" si="3"/>
        <v>0</v>
      </c>
      <c r="G13" s="31">
        <f t="shared" si="3"/>
        <v>2736277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141259105</v>
      </c>
      <c r="P13" s="43">
        <f t="shared" si="1"/>
        <v>477.35410802207343</v>
      </c>
      <c r="Q13" s="10"/>
    </row>
    <row r="14" spans="1:134">
      <c r="A14" s="12"/>
      <c r="B14" s="44">
        <v>521</v>
      </c>
      <c r="C14" s="20" t="s">
        <v>28</v>
      </c>
      <c r="D14" s="46">
        <v>42157234</v>
      </c>
      <c r="E14" s="46">
        <v>1775715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43932949</v>
      </c>
      <c r="P14" s="47">
        <f t="shared" si="1"/>
        <v>148.4617482368605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12085403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12085403</v>
      </c>
      <c r="P15" s="47">
        <f t="shared" si="1"/>
        <v>40.839964044457808</v>
      </c>
      <c r="Q15" s="9"/>
    </row>
    <row r="16" spans="1:134">
      <c r="A16" s="12"/>
      <c r="B16" s="44">
        <v>523</v>
      </c>
      <c r="C16" s="20" t="s">
        <v>30</v>
      </c>
      <c r="D16" s="46">
        <v>35691254</v>
      </c>
      <c r="E16" s="46">
        <v>4625417</v>
      </c>
      <c r="F16" s="46">
        <v>0</v>
      </c>
      <c r="G16" s="46">
        <v>2736277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43052948</v>
      </c>
      <c r="P16" s="47">
        <f t="shared" si="1"/>
        <v>145.48797821040074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2522817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2522817</v>
      </c>
      <c r="P17" s="47">
        <f t="shared" si="1"/>
        <v>8.5253057403834127</v>
      </c>
      <c r="Q17" s="9"/>
    </row>
    <row r="18" spans="1:17">
      <c r="A18" s="12"/>
      <c r="B18" s="44">
        <v>525</v>
      </c>
      <c r="C18" s="20" t="s">
        <v>32</v>
      </c>
      <c r="D18" s="46">
        <v>2775</v>
      </c>
      <c r="E18" s="46">
        <v>6572640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6575415</v>
      </c>
      <c r="P18" s="47">
        <f t="shared" si="1"/>
        <v>22.220170248140551</v>
      </c>
      <c r="Q18" s="9"/>
    </row>
    <row r="19" spans="1:17">
      <c r="A19" s="12"/>
      <c r="B19" s="44">
        <v>526</v>
      </c>
      <c r="C19" s="20" t="s">
        <v>33</v>
      </c>
      <c r="D19" s="46">
        <v>130</v>
      </c>
      <c r="E19" s="46">
        <v>20085805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20085935</v>
      </c>
      <c r="P19" s="47">
        <f t="shared" si="1"/>
        <v>67.876004068653458</v>
      </c>
      <c r="Q19" s="9"/>
    </row>
    <row r="20" spans="1:17">
      <c r="A20" s="12"/>
      <c r="B20" s="44">
        <v>527</v>
      </c>
      <c r="C20" s="20" t="s">
        <v>88</v>
      </c>
      <c r="D20" s="46">
        <v>750897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750897</v>
      </c>
      <c r="P20" s="47">
        <f t="shared" si="1"/>
        <v>2.5374914250762872</v>
      </c>
      <c r="Q20" s="9"/>
    </row>
    <row r="21" spans="1:17">
      <c r="A21" s="12"/>
      <c r="B21" s="44">
        <v>529</v>
      </c>
      <c r="C21" s="20" t="s">
        <v>34</v>
      </c>
      <c r="D21" s="46">
        <v>1581184</v>
      </c>
      <c r="E21" s="46">
        <v>10671557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12252741</v>
      </c>
      <c r="P21" s="47">
        <f t="shared" si="1"/>
        <v>41.405446048100679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SUM(D23:D27)</f>
        <v>2302322</v>
      </c>
      <c r="E22" s="31">
        <f t="shared" si="5"/>
        <v>8464893</v>
      </c>
      <c r="F22" s="31">
        <f t="shared" si="5"/>
        <v>0</v>
      </c>
      <c r="G22" s="31">
        <f t="shared" si="5"/>
        <v>3115340</v>
      </c>
      <c r="H22" s="31">
        <f t="shared" si="5"/>
        <v>0</v>
      </c>
      <c r="I22" s="31">
        <f t="shared" si="5"/>
        <v>13093812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ref="O22:O27" si="6">SUM(D22:N22)</f>
        <v>26976367</v>
      </c>
      <c r="P22" s="43">
        <f t="shared" si="1"/>
        <v>91.160705053037802</v>
      </c>
      <c r="Q22" s="10"/>
    </row>
    <row r="23" spans="1:17">
      <c r="A23" s="12"/>
      <c r="B23" s="44">
        <v>534</v>
      </c>
      <c r="C23" s="20" t="s">
        <v>36</v>
      </c>
      <c r="D23" s="46">
        <v>0</v>
      </c>
      <c r="E23" s="46">
        <v>31843</v>
      </c>
      <c r="F23" s="46">
        <v>0</v>
      </c>
      <c r="G23" s="46">
        <v>0</v>
      </c>
      <c r="H23" s="46">
        <v>0</v>
      </c>
      <c r="I23" s="46">
        <v>13093812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13125655</v>
      </c>
      <c r="P23" s="47">
        <f t="shared" si="1"/>
        <v>44.355267115209806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1942032</v>
      </c>
      <c r="F24" s="46">
        <v>0</v>
      </c>
      <c r="G24" s="46">
        <v>1134063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3076095</v>
      </c>
      <c r="P24" s="47">
        <f t="shared" si="1"/>
        <v>10.394987175631334</v>
      </c>
      <c r="Q24" s="9"/>
    </row>
    <row r="25" spans="1:17">
      <c r="A25" s="12"/>
      <c r="B25" s="44">
        <v>537</v>
      </c>
      <c r="C25" s="20" t="s">
        <v>38</v>
      </c>
      <c r="D25" s="46">
        <v>392178</v>
      </c>
      <c r="E25" s="46">
        <v>3610188</v>
      </c>
      <c r="F25" s="46">
        <v>0</v>
      </c>
      <c r="G25" s="46">
        <v>245985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4248351</v>
      </c>
      <c r="P25" s="47">
        <f t="shared" si="1"/>
        <v>14.356368760581372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2880830</v>
      </c>
      <c r="F26" s="46">
        <v>0</v>
      </c>
      <c r="G26" s="46">
        <v>1126823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4007653</v>
      </c>
      <c r="P26" s="47">
        <f t="shared" si="1"/>
        <v>13.542982755532726</v>
      </c>
      <c r="Q26" s="9"/>
    </row>
    <row r="27" spans="1:17">
      <c r="A27" s="12"/>
      <c r="B27" s="44">
        <v>539</v>
      </c>
      <c r="C27" s="20" t="s">
        <v>40</v>
      </c>
      <c r="D27" s="46">
        <v>1910144</v>
      </c>
      <c r="E27" s="46">
        <v>0</v>
      </c>
      <c r="F27" s="46">
        <v>0</v>
      </c>
      <c r="G27" s="46">
        <v>608469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2518613</v>
      </c>
      <c r="P27" s="47">
        <f t="shared" si="1"/>
        <v>8.5110992460825692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SUM(D29:D29)</f>
        <v>0</v>
      </c>
      <c r="E28" s="31">
        <f t="shared" si="7"/>
        <v>13561038</v>
      </c>
      <c r="F28" s="31">
        <f t="shared" si="7"/>
        <v>0</v>
      </c>
      <c r="G28" s="31">
        <f t="shared" si="7"/>
        <v>5488363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6" si="8">SUM(D28:N28)</f>
        <v>19049401</v>
      </c>
      <c r="P28" s="43">
        <f t="shared" si="1"/>
        <v>64.373265161985799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13561038</v>
      </c>
      <c r="F29" s="46">
        <v>0</v>
      </c>
      <c r="G29" s="46">
        <v>5488363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19049401</v>
      </c>
      <c r="P29" s="47">
        <f t="shared" si="1"/>
        <v>64.373265161985799</v>
      </c>
      <c r="Q29" s="9"/>
    </row>
    <row r="30" spans="1:17" ht="15.75">
      <c r="A30" s="28" t="s">
        <v>43</v>
      </c>
      <c r="B30" s="29"/>
      <c r="C30" s="30"/>
      <c r="D30" s="31">
        <f>SUM(D31:D35)</f>
        <v>3640962</v>
      </c>
      <c r="E30" s="31">
        <f t="shared" ref="E30:N30" si="9">SUM(E31:E35)</f>
        <v>68499725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>SUM(L31:L35)</f>
        <v>0</v>
      </c>
      <c r="M30" s="31">
        <f t="shared" si="9"/>
        <v>0</v>
      </c>
      <c r="N30" s="31">
        <f t="shared" si="9"/>
        <v>126983</v>
      </c>
      <c r="O30" s="31">
        <f t="shared" si="8"/>
        <v>72267670</v>
      </c>
      <c r="P30" s="43">
        <f t="shared" si="1"/>
        <v>244.21271217656064</v>
      </c>
      <c r="Q30" s="10"/>
    </row>
    <row r="31" spans="1:17">
      <c r="A31" s="13"/>
      <c r="B31" s="45">
        <v>551</v>
      </c>
      <c r="C31" s="21" t="s">
        <v>44</v>
      </c>
      <c r="D31" s="46">
        <v>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195</v>
      </c>
      <c r="P31" s="47">
        <f t="shared" si="1"/>
        <v>6.5895965477272647E-4</v>
      </c>
      <c r="Q31" s="9"/>
    </row>
    <row r="32" spans="1:17">
      <c r="A32" s="13"/>
      <c r="B32" s="45">
        <v>552</v>
      </c>
      <c r="C32" s="21" t="s">
        <v>45</v>
      </c>
      <c r="D32" s="46">
        <v>0</v>
      </c>
      <c r="E32" s="46">
        <v>7134575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7134575</v>
      </c>
      <c r="P32" s="47">
        <f t="shared" si="1"/>
        <v>24.109728610000641</v>
      </c>
      <c r="Q32" s="9"/>
    </row>
    <row r="33" spans="1:17">
      <c r="A33" s="13"/>
      <c r="B33" s="45">
        <v>553</v>
      </c>
      <c r="C33" s="21" t="s">
        <v>46</v>
      </c>
      <c r="D33" s="46">
        <v>263623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263623</v>
      </c>
      <c r="P33" s="47">
        <f t="shared" si="1"/>
        <v>0.89085600548795119</v>
      </c>
      <c r="Q33" s="9"/>
    </row>
    <row r="34" spans="1:17">
      <c r="A34" s="13"/>
      <c r="B34" s="45">
        <v>554</v>
      </c>
      <c r="C34" s="21" t="s">
        <v>47</v>
      </c>
      <c r="D34" s="46">
        <v>1</v>
      </c>
      <c r="E34" s="46">
        <v>19471859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126983</v>
      </c>
      <c r="O34" s="46">
        <f t="shared" si="8"/>
        <v>19598843</v>
      </c>
      <c r="P34" s="47">
        <f t="shared" si="1"/>
        <v>66.229983678076238</v>
      </c>
      <c r="Q34" s="9"/>
    </row>
    <row r="35" spans="1:17">
      <c r="A35" s="13"/>
      <c r="B35" s="45">
        <v>559</v>
      </c>
      <c r="C35" s="21" t="s">
        <v>48</v>
      </c>
      <c r="D35" s="46">
        <v>3377143</v>
      </c>
      <c r="E35" s="46">
        <v>41893291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45270434</v>
      </c>
      <c r="P35" s="47">
        <f t="shared" si="1"/>
        <v>152.98148492334101</v>
      </c>
      <c r="Q35" s="9"/>
    </row>
    <row r="36" spans="1:17" ht="15.75">
      <c r="A36" s="28" t="s">
        <v>49</v>
      </c>
      <c r="B36" s="29"/>
      <c r="C36" s="30"/>
      <c r="D36" s="31">
        <f t="shared" ref="D36:N36" si="10">SUM(D37:D40)</f>
        <v>8721606</v>
      </c>
      <c r="E36" s="31">
        <f t="shared" si="10"/>
        <v>14792200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23513806</v>
      </c>
      <c r="P36" s="43">
        <f t="shared" si="1"/>
        <v>79.459740944373664</v>
      </c>
      <c r="Q36" s="10"/>
    </row>
    <row r="37" spans="1:17">
      <c r="A37" s="12"/>
      <c r="B37" s="44">
        <v>562</v>
      </c>
      <c r="C37" s="20" t="s">
        <v>50</v>
      </c>
      <c r="D37" s="46">
        <v>2184337</v>
      </c>
      <c r="E37" s="46">
        <v>4782124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11">SUM(D37:N37)</f>
        <v>6966461</v>
      </c>
      <c r="P37" s="47">
        <f t="shared" ref="P37:P68" si="12">(O37/P$76)</f>
        <v>23.541624284859811</v>
      </c>
      <c r="Q37" s="9"/>
    </row>
    <row r="38" spans="1:17">
      <c r="A38" s="12"/>
      <c r="B38" s="44">
        <v>563</v>
      </c>
      <c r="C38" s="20" t="s">
        <v>90</v>
      </c>
      <c r="D38" s="46">
        <v>638157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638157</v>
      </c>
      <c r="P38" s="47">
        <f t="shared" si="12"/>
        <v>2.1565113662092248</v>
      </c>
      <c r="Q38" s="9"/>
    </row>
    <row r="39" spans="1:17">
      <c r="A39" s="12"/>
      <c r="B39" s="44">
        <v>564</v>
      </c>
      <c r="C39" s="20" t="s">
        <v>51</v>
      </c>
      <c r="D39" s="46">
        <v>3423427</v>
      </c>
      <c r="E39" s="46">
        <v>9976734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13400161</v>
      </c>
      <c r="P39" s="47">
        <f t="shared" si="12"/>
        <v>45.282899827994633</v>
      </c>
      <c r="Q39" s="9"/>
    </row>
    <row r="40" spans="1:17">
      <c r="A40" s="12"/>
      <c r="B40" s="44">
        <v>569</v>
      </c>
      <c r="C40" s="20" t="s">
        <v>52</v>
      </c>
      <c r="D40" s="46">
        <v>2475685</v>
      </c>
      <c r="E40" s="46">
        <v>33342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2509027</v>
      </c>
      <c r="P40" s="47">
        <f t="shared" si="12"/>
        <v>8.4787054653099982</v>
      </c>
      <c r="Q40" s="9"/>
    </row>
    <row r="41" spans="1:17" ht="15.75">
      <c r="A41" s="28" t="s">
        <v>53</v>
      </c>
      <c r="B41" s="29"/>
      <c r="C41" s="30"/>
      <c r="D41" s="31">
        <f t="shared" ref="D41:N41" si="13">SUM(D42:D44)</f>
        <v>5914163</v>
      </c>
      <c r="E41" s="31">
        <f t="shared" si="13"/>
        <v>6333463</v>
      </c>
      <c r="F41" s="31">
        <f t="shared" si="13"/>
        <v>0</v>
      </c>
      <c r="G41" s="31">
        <f t="shared" si="13"/>
        <v>6028698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18276324</v>
      </c>
      <c r="P41" s="43">
        <f t="shared" si="12"/>
        <v>61.760821300279467</v>
      </c>
      <c r="Q41" s="9"/>
    </row>
    <row r="42" spans="1:17">
      <c r="A42" s="12"/>
      <c r="B42" s="44">
        <v>571</v>
      </c>
      <c r="C42" s="20" t="s">
        <v>54</v>
      </c>
      <c r="D42" s="46">
        <v>5764163</v>
      </c>
      <c r="E42" s="46">
        <v>61474</v>
      </c>
      <c r="F42" s="46">
        <v>0</v>
      </c>
      <c r="G42" s="46">
        <v>759840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6585477</v>
      </c>
      <c r="P42" s="47">
        <f t="shared" si="12"/>
        <v>22.254172566326822</v>
      </c>
      <c r="Q42" s="9"/>
    </row>
    <row r="43" spans="1:17">
      <c r="A43" s="12"/>
      <c r="B43" s="44">
        <v>572</v>
      </c>
      <c r="C43" s="20" t="s">
        <v>55</v>
      </c>
      <c r="D43" s="46">
        <v>0</v>
      </c>
      <c r="E43" s="46">
        <v>5263193</v>
      </c>
      <c r="F43" s="46">
        <v>0</v>
      </c>
      <c r="G43" s="46">
        <v>5268858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10532051</v>
      </c>
      <c r="P43" s="47">
        <f t="shared" si="12"/>
        <v>35.590752261583326</v>
      </c>
      <c r="Q43" s="9"/>
    </row>
    <row r="44" spans="1:17">
      <c r="A44" s="12"/>
      <c r="B44" s="44">
        <v>573</v>
      </c>
      <c r="C44" s="20" t="s">
        <v>91</v>
      </c>
      <c r="D44" s="46">
        <v>150000</v>
      </c>
      <c r="E44" s="46">
        <v>1008796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1158796</v>
      </c>
      <c r="P44" s="47">
        <f t="shared" si="12"/>
        <v>3.9158964723693148</v>
      </c>
      <c r="Q44" s="9"/>
    </row>
    <row r="45" spans="1:17" ht="15.75">
      <c r="A45" s="28" t="s">
        <v>83</v>
      </c>
      <c r="B45" s="29"/>
      <c r="C45" s="30"/>
      <c r="D45" s="31">
        <f t="shared" ref="D45:N45" si="14">SUM(D46:D49)</f>
        <v>25554602</v>
      </c>
      <c r="E45" s="31">
        <f t="shared" si="14"/>
        <v>122506241</v>
      </c>
      <c r="F45" s="31">
        <f t="shared" si="14"/>
        <v>3</v>
      </c>
      <c r="G45" s="31">
        <f t="shared" si="14"/>
        <v>2625000</v>
      </c>
      <c r="H45" s="31">
        <f t="shared" si="14"/>
        <v>0</v>
      </c>
      <c r="I45" s="31">
        <f t="shared" si="14"/>
        <v>96823</v>
      </c>
      <c r="J45" s="31">
        <f t="shared" si="14"/>
        <v>3883193</v>
      </c>
      <c r="K45" s="31">
        <f t="shared" si="14"/>
        <v>0</v>
      </c>
      <c r="L45" s="31">
        <f t="shared" si="14"/>
        <v>0</v>
      </c>
      <c r="M45" s="31">
        <f t="shared" si="14"/>
        <v>95469512</v>
      </c>
      <c r="N45" s="31">
        <f t="shared" si="14"/>
        <v>0</v>
      </c>
      <c r="O45" s="31">
        <f>SUM(D45:N45)</f>
        <v>250135374</v>
      </c>
      <c r="P45" s="43">
        <f t="shared" si="12"/>
        <v>845.27753691018881</v>
      </c>
      <c r="Q45" s="9"/>
    </row>
    <row r="46" spans="1:17">
      <c r="A46" s="12"/>
      <c r="B46" s="44">
        <v>581</v>
      </c>
      <c r="C46" s="20" t="s">
        <v>181</v>
      </c>
      <c r="D46" s="46">
        <v>24910236</v>
      </c>
      <c r="E46" s="46">
        <v>122506241</v>
      </c>
      <c r="F46" s="46">
        <v>3</v>
      </c>
      <c r="G46" s="46">
        <v>2625000</v>
      </c>
      <c r="H46" s="46">
        <v>0</v>
      </c>
      <c r="I46" s="46">
        <v>96823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150138303</v>
      </c>
      <c r="P46" s="47">
        <f t="shared" si="12"/>
        <v>507.3594067335539</v>
      </c>
      <c r="Q46" s="9"/>
    </row>
    <row r="47" spans="1:17">
      <c r="A47" s="12"/>
      <c r="B47" s="44">
        <v>590</v>
      </c>
      <c r="C47" s="20" t="s">
        <v>182</v>
      </c>
      <c r="D47" s="46">
        <v>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1027117</v>
      </c>
      <c r="K47" s="46">
        <v>0</v>
      </c>
      <c r="L47" s="46">
        <v>0</v>
      </c>
      <c r="M47" s="46">
        <v>95391662</v>
      </c>
      <c r="N47" s="46">
        <v>0</v>
      </c>
      <c r="O47" s="46">
        <f t="shared" ref="O47:O55" si="15">SUM(D47:N47)</f>
        <v>96418800</v>
      </c>
      <c r="P47" s="47">
        <f t="shared" si="12"/>
        <v>325.82614954666957</v>
      </c>
      <c r="Q47" s="9"/>
    </row>
    <row r="48" spans="1:17">
      <c r="A48" s="12"/>
      <c r="B48" s="44">
        <v>591</v>
      </c>
      <c r="C48" s="20" t="s">
        <v>183</v>
      </c>
      <c r="D48" s="46">
        <v>558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2856076</v>
      </c>
      <c r="K48" s="46">
        <v>0</v>
      </c>
      <c r="L48" s="46">
        <v>0</v>
      </c>
      <c r="M48" s="46">
        <v>77850</v>
      </c>
      <c r="N48" s="46">
        <v>0</v>
      </c>
      <c r="O48" s="46">
        <f t="shared" si="15"/>
        <v>2934484</v>
      </c>
      <c r="P48" s="47">
        <f t="shared" si="12"/>
        <v>9.9164439157748188</v>
      </c>
      <c r="Q48" s="9"/>
    </row>
    <row r="49" spans="1:17">
      <c r="A49" s="12"/>
      <c r="B49" s="44">
        <v>593</v>
      </c>
      <c r="C49" s="20" t="s">
        <v>166</v>
      </c>
      <c r="D49" s="46">
        <v>643787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643787</v>
      </c>
      <c r="P49" s="47">
        <f t="shared" si="12"/>
        <v>2.1755367141906117</v>
      </c>
      <c r="Q49" s="9"/>
    </row>
    <row r="50" spans="1:17" ht="15.75">
      <c r="A50" s="28" t="s">
        <v>59</v>
      </c>
      <c r="B50" s="29"/>
      <c r="C50" s="30"/>
      <c r="D50" s="31">
        <f t="shared" ref="D50:N50" si="16">SUM(D51:D73)</f>
        <v>8201729</v>
      </c>
      <c r="E50" s="31">
        <f t="shared" si="16"/>
        <v>8390058</v>
      </c>
      <c r="F50" s="31">
        <f t="shared" si="16"/>
        <v>0</v>
      </c>
      <c r="G50" s="31">
        <f t="shared" si="16"/>
        <v>411669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6"/>
        <v>0</v>
      </c>
      <c r="O50" s="31">
        <f>SUM(D50:N50)</f>
        <v>17003456</v>
      </c>
      <c r="P50" s="43">
        <f t="shared" si="12"/>
        <v>57.459443567708952</v>
      </c>
      <c r="Q50" s="9"/>
    </row>
    <row r="51" spans="1:17">
      <c r="A51" s="12"/>
      <c r="B51" s="44">
        <v>601</v>
      </c>
      <c r="C51" s="20" t="s">
        <v>60</v>
      </c>
      <c r="D51" s="46">
        <v>243108</v>
      </c>
      <c r="E51" s="46">
        <v>2844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245952</v>
      </c>
      <c r="P51" s="47">
        <f t="shared" si="12"/>
        <v>0.83114074364441859</v>
      </c>
      <c r="Q51" s="9"/>
    </row>
    <row r="52" spans="1:17">
      <c r="A52" s="12"/>
      <c r="B52" s="44">
        <v>602</v>
      </c>
      <c r="C52" s="20" t="s">
        <v>61</v>
      </c>
      <c r="D52" s="46">
        <v>0</v>
      </c>
      <c r="E52" s="46">
        <v>123167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123167</v>
      </c>
      <c r="P52" s="47">
        <f t="shared" si="12"/>
        <v>0.41621581435585847</v>
      </c>
      <c r="Q52" s="9"/>
    </row>
    <row r="53" spans="1:17">
      <c r="A53" s="12"/>
      <c r="B53" s="44">
        <v>603</v>
      </c>
      <c r="C53" s="20" t="s">
        <v>62</v>
      </c>
      <c r="D53" s="46">
        <v>0</v>
      </c>
      <c r="E53" s="46">
        <v>183171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183171</v>
      </c>
      <c r="P53" s="47">
        <f t="shared" si="12"/>
        <v>0.61898614833012866</v>
      </c>
      <c r="Q53" s="9"/>
    </row>
    <row r="54" spans="1:17">
      <c r="A54" s="12"/>
      <c r="B54" s="44">
        <v>604</v>
      </c>
      <c r="C54" s="20" t="s">
        <v>63</v>
      </c>
      <c r="D54" s="46">
        <v>196</v>
      </c>
      <c r="E54" s="46">
        <v>914067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914263</v>
      </c>
      <c r="P54" s="47">
        <f t="shared" si="12"/>
        <v>3.0895509274434731</v>
      </c>
      <c r="Q54" s="9"/>
    </row>
    <row r="55" spans="1:17">
      <c r="A55" s="12"/>
      <c r="B55" s="44">
        <v>608</v>
      </c>
      <c r="C55" s="20" t="s">
        <v>65</v>
      </c>
      <c r="D55" s="46">
        <v>0</v>
      </c>
      <c r="E55" s="46">
        <v>188980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188980</v>
      </c>
      <c r="P55" s="47">
        <f t="shared" si="12"/>
        <v>0.63861638748179417</v>
      </c>
      <c r="Q55" s="9"/>
    </row>
    <row r="56" spans="1:17">
      <c r="A56" s="12"/>
      <c r="B56" s="44">
        <v>614</v>
      </c>
      <c r="C56" s="20" t="s">
        <v>66</v>
      </c>
      <c r="D56" s="46">
        <v>4789</v>
      </c>
      <c r="E56" s="46">
        <v>807055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7" si="17">SUM(D56:N56)</f>
        <v>811844</v>
      </c>
      <c r="P56" s="47">
        <f t="shared" si="12"/>
        <v>2.7434484203554326</v>
      </c>
      <c r="Q56" s="9"/>
    </row>
    <row r="57" spans="1:17">
      <c r="A57" s="12"/>
      <c r="B57" s="44">
        <v>622</v>
      </c>
      <c r="C57" s="20" t="s">
        <v>67</v>
      </c>
      <c r="D57" s="46">
        <v>0</v>
      </c>
      <c r="E57" s="46">
        <v>20277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20277</v>
      </c>
      <c r="P57" s="47">
        <f t="shared" si="12"/>
        <v>6.8521666255520905E-2</v>
      </c>
      <c r="Q57" s="9"/>
    </row>
    <row r="58" spans="1:17">
      <c r="A58" s="12"/>
      <c r="B58" s="44">
        <v>634</v>
      </c>
      <c r="C58" s="20" t="s">
        <v>68</v>
      </c>
      <c r="D58" s="46">
        <v>3598</v>
      </c>
      <c r="E58" s="46">
        <v>606337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609935</v>
      </c>
      <c r="P58" s="47">
        <f t="shared" si="12"/>
        <v>2.0611413181220666</v>
      </c>
      <c r="Q58" s="9"/>
    </row>
    <row r="59" spans="1:17">
      <c r="A59" s="12"/>
      <c r="B59" s="44">
        <v>654</v>
      </c>
      <c r="C59" s="20" t="s">
        <v>109</v>
      </c>
      <c r="D59" s="46">
        <v>2439</v>
      </c>
      <c r="E59" s="46">
        <v>409800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412239</v>
      </c>
      <c r="P59" s="47">
        <f t="shared" si="12"/>
        <v>1.3930711237120719</v>
      </c>
      <c r="Q59" s="9"/>
    </row>
    <row r="60" spans="1:17">
      <c r="A60" s="12"/>
      <c r="B60" s="44">
        <v>662</v>
      </c>
      <c r="C60" s="20" t="s">
        <v>110</v>
      </c>
      <c r="D60" s="46">
        <v>0</v>
      </c>
      <c r="E60" s="46">
        <v>79642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79642</v>
      </c>
      <c r="P60" s="47">
        <f t="shared" si="12"/>
        <v>0.26913264013030502</v>
      </c>
      <c r="Q60" s="9"/>
    </row>
    <row r="61" spans="1:17">
      <c r="A61" s="12"/>
      <c r="B61" s="44">
        <v>674</v>
      </c>
      <c r="C61" s="20" t="s">
        <v>72</v>
      </c>
      <c r="D61" s="46">
        <v>1687</v>
      </c>
      <c r="E61" s="46">
        <v>284351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286038</v>
      </c>
      <c r="P61" s="47">
        <f t="shared" si="12"/>
        <v>0.96660257298400587</v>
      </c>
      <c r="Q61" s="9"/>
    </row>
    <row r="62" spans="1:17">
      <c r="A62" s="12"/>
      <c r="B62" s="44">
        <v>685</v>
      </c>
      <c r="C62" s="20" t="s">
        <v>99</v>
      </c>
      <c r="D62" s="46">
        <v>11737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11737</v>
      </c>
      <c r="P62" s="47">
        <f t="shared" si="12"/>
        <v>3.9662612656756364E-2</v>
      </c>
      <c r="Q62" s="9"/>
    </row>
    <row r="63" spans="1:17">
      <c r="A63" s="12"/>
      <c r="B63" s="44">
        <v>689</v>
      </c>
      <c r="C63" s="20" t="s">
        <v>111</v>
      </c>
      <c r="D63" s="46">
        <v>0</v>
      </c>
      <c r="E63" s="46">
        <v>1424805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1424805</v>
      </c>
      <c r="P63" s="47">
        <f t="shared" si="12"/>
        <v>4.8148154406074593</v>
      </c>
      <c r="Q63" s="9"/>
    </row>
    <row r="64" spans="1:17">
      <c r="A64" s="12"/>
      <c r="B64" s="44">
        <v>694</v>
      </c>
      <c r="C64" s="20" t="s">
        <v>74</v>
      </c>
      <c r="D64" s="46">
        <v>1091</v>
      </c>
      <c r="E64" s="46">
        <v>183992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185083</v>
      </c>
      <c r="P64" s="47">
        <f t="shared" si="12"/>
        <v>0.6254473322271823</v>
      </c>
      <c r="Q64" s="9"/>
    </row>
    <row r="65" spans="1:120">
      <c r="A65" s="12"/>
      <c r="B65" s="44">
        <v>711</v>
      </c>
      <c r="C65" s="20" t="s">
        <v>75</v>
      </c>
      <c r="D65" s="46">
        <v>5002116</v>
      </c>
      <c r="E65" s="46">
        <v>55044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5057160</v>
      </c>
      <c r="P65" s="47">
        <f t="shared" si="12"/>
        <v>17.089561065284315</v>
      </c>
      <c r="Q65" s="9"/>
    </row>
    <row r="66" spans="1:120">
      <c r="A66" s="12"/>
      <c r="B66" s="44">
        <v>712</v>
      </c>
      <c r="C66" s="20" t="s">
        <v>76</v>
      </c>
      <c r="D66" s="46">
        <v>847338</v>
      </c>
      <c r="E66" s="46">
        <v>172102</v>
      </c>
      <c r="F66" s="46">
        <v>0</v>
      </c>
      <c r="G66" s="46">
        <v>74797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1094237</v>
      </c>
      <c r="P66" s="47">
        <f t="shared" si="12"/>
        <v>3.6977335167156098</v>
      </c>
      <c r="Q66" s="9"/>
    </row>
    <row r="67" spans="1:120">
      <c r="A67" s="12"/>
      <c r="B67" s="44">
        <v>713</v>
      </c>
      <c r="C67" s="20" t="s">
        <v>77</v>
      </c>
      <c r="D67" s="46">
        <v>2060482</v>
      </c>
      <c r="E67" s="46">
        <v>236070</v>
      </c>
      <c r="F67" s="46">
        <v>0</v>
      </c>
      <c r="G67" s="46">
        <v>336872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2633424</v>
      </c>
      <c r="P67" s="47">
        <f t="shared" si="12"/>
        <v>8.8990777944113457</v>
      </c>
      <c r="Q67" s="9"/>
    </row>
    <row r="68" spans="1:120">
      <c r="A68" s="12"/>
      <c r="B68" s="44">
        <v>715</v>
      </c>
      <c r="C68" s="20" t="s">
        <v>79</v>
      </c>
      <c r="D68" s="46">
        <v>0</v>
      </c>
      <c r="E68" s="46">
        <v>301469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3" si="18">SUM(D68:N68)</f>
        <v>301469</v>
      </c>
      <c r="P68" s="47">
        <f t="shared" si="12"/>
        <v>1.0187482469983542</v>
      </c>
      <c r="Q68" s="9"/>
    </row>
    <row r="69" spans="1:120">
      <c r="A69" s="12"/>
      <c r="B69" s="44">
        <v>716</v>
      </c>
      <c r="C69" s="20" t="s">
        <v>80</v>
      </c>
      <c r="D69" s="46">
        <v>0</v>
      </c>
      <c r="E69" s="46">
        <v>539822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539822</v>
      </c>
      <c r="P69" s="47">
        <f t="shared" ref="P69:P74" si="19">(O69/P$76)</f>
        <v>1.824209839788322</v>
      </c>
      <c r="Q69" s="9"/>
    </row>
    <row r="70" spans="1:120">
      <c r="A70" s="12"/>
      <c r="B70" s="44">
        <v>719</v>
      </c>
      <c r="C70" s="20" t="s">
        <v>81</v>
      </c>
      <c r="D70" s="46">
        <v>12129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12129</v>
      </c>
      <c r="P70" s="47">
        <f t="shared" si="19"/>
        <v>4.098729052686359E-2</v>
      </c>
      <c r="Q70" s="9"/>
    </row>
    <row r="71" spans="1:120">
      <c r="A71" s="12"/>
      <c r="B71" s="44">
        <v>724</v>
      </c>
      <c r="C71" s="20" t="s">
        <v>82</v>
      </c>
      <c r="D71" s="46">
        <v>3722</v>
      </c>
      <c r="E71" s="46">
        <v>627245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630967</v>
      </c>
      <c r="P71" s="47">
        <f t="shared" si="19"/>
        <v>2.1322143409896559</v>
      </c>
      <c r="Q71" s="9"/>
    </row>
    <row r="72" spans="1:120">
      <c r="A72" s="12"/>
      <c r="B72" s="44">
        <v>744</v>
      </c>
      <c r="C72" s="20" t="s">
        <v>84</v>
      </c>
      <c r="D72" s="46">
        <v>2208</v>
      </c>
      <c r="E72" s="46">
        <v>372165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8"/>
        <v>374373</v>
      </c>
      <c r="P72" s="47">
        <f t="shared" si="19"/>
        <v>1.2651112965960509</v>
      </c>
      <c r="Q72" s="9"/>
    </row>
    <row r="73" spans="1:120" ht="15.75" thickBot="1">
      <c r="A73" s="12"/>
      <c r="B73" s="44">
        <v>764</v>
      </c>
      <c r="C73" s="20" t="s">
        <v>85</v>
      </c>
      <c r="D73" s="46">
        <v>5089</v>
      </c>
      <c r="E73" s="46">
        <v>857653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862742</v>
      </c>
      <c r="P73" s="47">
        <f t="shared" si="19"/>
        <v>2.9154470280919571</v>
      </c>
      <c r="Q73" s="9"/>
    </row>
    <row r="74" spans="1:120" ht="16.5" thickBot="1">
      <c r="A74" s="14" t="s">
        <v>10</v>
      </c>
      <c r="B74" s="23"/>
      <c r="C74" s="22"/>
      <c r="D74" s="15">
        <f t="shared" ref="D74:N74" si="20">SUM(D5,D13,D22,D28,D30,D36,D41,D45,D50)</f>
        <v>179154142</v>
      </c>
      <c r="E74" s="15">
        <f t="shared" si="20"/>
        <v>303377974</v>
      </c>
      <c r="F74" s="15">
        <f t="shared" si="20"/>
        <v>3730107</v>
      </c>
      <c r="G74" s="15">
        <f t="shared" si="20"/>
        <v>34734843</v>
      </c>
      <c r="H74" s="15">
        <f t="shared" si="20"/>
        <v>0</v>
      </c>
      <c r="I74" s="15">
        <f t="shared" si="20"/>
        <v>13204847</v>
      </c>
      <c r="J74" s="15">
        <f t="shared" si="20"/>
        <v>8816002</v>
      </c>
      <c r="K74" s="15">
        <f t="shared" si="20"/>
        <v>0</v>
      </c>
      <c r="L74" s="15">
        <f t="shared" si="20"/>
        <v>0</v>
      </c>
      <c r="M74" s="15">
        <f t="shared" si="20"/>
        <v>455792275</v>
      </c>
      <c r="N74" s="15">
        <f t="shared" si="20"/>
        <v>126983</v>
      </c>
      <c r="O74" s="15">
        <f>SUM(D74:N74)</f>
        <v>998937173</v>
      </c>
      <c r="P74" s="37">
        <f t="shared" si="19"/>
        <v>3375.6886905626839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177</v>
      </c>
      <c r="N76" s="48"/>
      <c r="O76" s="48"/>
      <c r="P76" s="41">
        <v>295921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39421685</v>
      </c>
      <c r="E5" s="26">
        <f t="shared" si="0"/>
        <v>3248776</v>
      </c>
      <c r="F5" s="26">
        <f t="shared" si="0"/>
        <v>7598932</v>
      </c>
      <c r="G5" s="26">
        <f t="shared" si="0"/>
        <v>2996023</v>
      </c>
      <c r="H5" s="26">
        <f t="shared" si="0"/>
        <v>0</v>
      </c>
      <c r="I5" s="26">
        <f t="shared" si="0"/>
        <v>0</v>
      </c>
      <c r="J5" s="26">
        <f t="shared" si="0"/>
        <v>6234038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59499454</v>
      </c>
      <c r="O5" s="32">
        <f t="shared" ref="O5:O36" si="1">(N5/O$68)</f>
        <v>198.67323129115411</v>
      </c>
      <c r="P5" s="6"/>
    </row>
    <row r="6" spans="1:133">
      <c r="A6" s="12"/>
      <c r="B6" s="44">
        <v>511</v>
      </c>
      <c r="C6" s="20" t="s">
        <v>20</v>
      </c>
      <c r="D6" s="46">
        <v>1841803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1841803</v>
      </c>
      <c r="O6" s="47">
        <f t="shared" si="1"/>
        <v>6.149921197793538</v>
      </c>
      <c r="P6" s="9"/>
    </row>
    <row r="7" spans="1:133">
      <c r="A7" s="12"/>
      <c r="B7" s="44">
        <v>512</v>
      </c>
      <c r="C7" s="20" t="s">
        <v>21</v>
      </c>
      <c r="D7" s="46">
        <v>1975984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1975984</v>
      </c>
      <c r="O7" s="47">
        <f t="shared" si="1"/>
        <v>6.5979618276769374</v>
      </c>
      <c r="P7" s="9"/>
    </row>
    <row r="8" spans="1:133">
      <c r="A8" s="12"/>
      <c r="B8" s="44">
        <v>513</v>
      </c>
      <c r="C8" s="20" t="s">
        <v>22</v>
      </c>
      <c r="D8" s="46">
        <v>29999586</v>
      </c>
      <c r="E8" s="46">
        <v>488803</v>
      </c>
      <c r="F8" s="46">
        <v>0</v>
      </c>
      <c r="G8" s="46">
        <v>2582</v>
      </c>
      <c r="H8" s="46">
        <v>0</v>
      </c>
      <c r="I8" s="46">
        <v>0</v>
      </c>
      <c r="J8" s="46">
        <v>257055</v>
      </c>
      <c r="K8" s="46">
        <v>0</v>
      </c>
      <c r="L8" s="46">
        <v>0</v>
      </c>
      <c r="M8" s="46">
        <v>0</v>
      </c>
      <c r="N8" s="46">
        <f t="shared" si="2"/>
        <v>30748026</v>
      </c>
      <c r="O8" s="47">
        <f t="shared" si="1"/>
        <v>102.67001242136475</v>
      </c>
      <c r="P8" s="9"/>
    </row>
    <row r="9" spans="1:133">
      <c r="A9" s="12"/>
      <c r="B9" s="44">
        <v>514</v>
      </c>
      <c r="C9" s="20" t="s">
        <v>23</v>
      </c>
      <c r="D9" s="46">
        <v>2091908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2091908</v>
      </c>
      <c r="O9" s="47">
        <f t="shared" si="1"/>
        <v>6.9850409370784412</v>
      </c>
      <c r="P9" s="9"/>
    </row>
    <row r="10" spans="1:133">
      <c r="A10" s="12"/>
      <c r="B10" s="44">
        <v>515</v>
      </c>
      <c r="C10" s="20" t="s">
        <v>24</v>
      </c>
      <c r="D10" s="46">
        <v>1884428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1884428</v>
      </c>
      <c r="O10" s="47">
        <f t="shared" si="1"/>
        <v>6.2922493355237679</v>
      </c>
      <c r="P10" s="9"/>
    </row>
    <row r="11" spans="1:133">
      <c r="A11" s="12"/>
      <c r="B11" s="44">
        <v>516</v>
      </c>
      <c r="C11" s="20" t="s">
        <v>25</v>
      </c>
      <c r="D11" s="46">
        <v>178998</v>
      </c>
      <c r="E11" s="46">
        <v>104810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283808</v>
      </c>
      <c r="O11" s="47">
        <f t="shared" si="1"/>
        <v>0.94765663608072548</v>
      </c>
      <c r="P11" s="9"/>
    </row>
    <row r="12" spans="1:133">
      <c r="A12" s="12"/>
      <c r="B12" s="44">
        <v>519</v>
      </c>
      <c r="C12" s="20" t="s">
        <v>124</v>
      </c>
      <c r="D12" s="46">
        <v>1448978</v>
      </c>
      <c r="E12" s="46">
        <v>2655163</v>
      </c>
      <c r="F12" s="46">
        <v>7598932</v>
      </c>
      <c r="G12" s="46">
        <v>2993441</v>
      </c>
      <c r="H12" s="46">
        <v>0</v>
      </c>
      <c r="I12" s="46">
        <v>0</v>
      </c>
      <c r="J12" s="46">
        <v>5976983</v>
      </c>
      <c r="K12" s="46">
        <v>0</v>
      </c>
      <c r="L12" s="46">
        <v>0</v>
      </c>
      <c r="M12" s="46">
        <v>0</v>
      </c>
      <c r="N12" s="46">
        <f t="shared" si="2"/>
        <v>20673497</v>
      </c>
      <c r="O12" s="47">
        <f t="shared" si="1"/>
        <v>69.030388935635955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81782829</v>
      </c>
      <c r="E13" s="31">
        <f t="shared" si="3"/>
        <v>42824465</v>
      </c>
      <c r="F13" s="31">
        <f t="shared" si="3"/>
        <v>0</v>
      </c>
      <c r="G13" s="31">
        <f t="shared" si="3"/>
        <v>8712895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133320189</v>
      </c>
      <c r="O13" s="43">
        <f t="shared" si="1"/>
        <v>445.16631606362944</v>
      </c>
      <c r="P13" s="10"/>
    </row>
    <row r="14" spans="1:133">
      <c r="A14" s="12"/>
      <c r="B14" s="44">
        <v>521</v>
      </c>
      <c r="C14" s="20" t="s">
        <v>28</v>
      </c>
      <c r="D14" s="46">
        <v>41129370</v>
      </c>
      <c r="E14" s="46">
        <v>618608</v>
      </c>
      <c r="F14" s="46">
        <v>0</v>
      </c>
      <c r="G14" s="46">
        <v>1527200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43275178</v>
      </c>
      <c r="O14" s="47">
        <f t="shared" si="1"/>
        <v>144.4991318400983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8454546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8454546</v>
      </c>
      <c r="O15" s="47">
        <f t="shared" si="1"/>
        <v>28.230376247145088</v>
      </c>
      <c r="P15" s="9"/>
    </row>
    <row r="16" spans="1:133">
      <c r="A16" s="12"/>
      <c r="B16" s="44">
        <v>523</v>
      </c>
      <c r="C16" s="20" t="s">
        <v>125</v>
      </c>
      <c r="D16" s="46">
        <v>38557569</v>
      </c>
      <c r="E16" s="46">
        <v>4727959</v>
      </c>
      <c r="F16" s="46">
        <v>0</v>
      </c>
      <c r="G16" s="46">
        <v>2122635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45408163</v>
      </c>
      <c r="O16" s="47">
        <f t="shared" si="1"/>
        <v>151.62133202441532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2492457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2492457</v>
      </c>
      <c r="O17" s="47">
        <f t="shared" si="1"/>
        <v>8.3225047080979291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8843453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8843453</v>
      </c>
      <c r="O18" s="47">
        <f t="shared" si="1"/>
        <v>29.528966489027795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14617978</v>
      </c>
      <c r="F19" s="46">
        <v>0</v>
      </c>
      <c r="G19" s="46">
        <v>4858946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19476924</v>
      </c>
      <c r="O19" s="47">
        <f t="shared" si="1"/>
        <v>65.034940096966778</v>
      </c>
      <c r="P19" s="9"/>
    </row>
    <row r="20" spans="1:16">
      <c r="A20" s="12"/>
      <c r="B20" s="44">
        <v>527</v>
      </c>
      <c r="C20" s="20" t="s">
        <v>88</v>
      </c>
      <c r="D20" s="46">
        <v>539868</v>
      </c>
      <c r="E20" s="46">
        <v>0</v>
      </c>
      <c r="F20" s="46">
        <v>0</v>
      </c>
      <c r="G20" s="46">
        <v>125442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665310</v>
      </c>
      <c r="O20" s="47">
        <f t="shared" si="1"/>
        <v>2.2215210161477743</v>
      </c>
      <c r="P20" s="9"/>
    </row>
    <row r="21" spans="1:16">
      <c r="A21" s="12"/>
      <c r="B21" s="44">
        <v>529</v>
      </c>
      <c r="C21" s="20" t="s">
        <v>34</v>
      </c>
      <c r="D21" s="46">
        <v>1556022</v>
      </c>
      <c r="E21" s="46">
        <v>3069464</v>
      </c>
      <c r="F21" s="46">
        <v>0</v>
      </c>
      <c r="G21" s="46">
        <v>78672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4704158</v>
      </c>
      <c r="O21" s="47">
        <f t="shared" si="1"/>
        <v>15.707543641730442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2466282</v>
      </c>
      <c r="E22" s="31">
        <f t="shared" si="5"/>
        <v>8831172</v>
      </c>
      <c r="F22" s="31">
        <f t="shared" si="5"/>
        <v>0</v>
      </c>
      <c r="G22" s="31">
        <f t="shared" si="5"/>
        <v>5613536</v>
      </c>
      <c r="H22" s="31">
        <f t="shared" si="5"/>
        <v>0</v>
      </c>
      <c r="I22" s="31">
        <f t="shared" si="5"/>
        <v>15293715</v>
      </c>
      <c r="J22" s="31">
        <f t="shared" si="5"/>
        <v>-37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32204668</v>
      </c>
      <c r="O22" s="43">
        <f t="shared" si="1"/>
        <v>107.53385155801311</v>
      </c>
      <c r="P22" s="10"/>
    </row>
    <row r="23" spans="1:16">
      <c r="A23" s="12"/>
      <c r="B23" s="44">
        <v>534</v>
      </c>
      <c r="C23" s="20" t="s">
        <v>126</v>
      </c>
      <c r="D23" s="46">
        <v>155</v>
      </c>
      <c r="E23" s="46">
        <v>0</v>
      </c>
      <c r="F23" s="46">
        <v>0</v>
      </c>
      <c r="G23" s="46">
        <v>0</v>
      </c>
      <c r="H23" s="46">
        <v>0</v>
      </c>
      <c r="I23" s="46">
        <v>15293715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15293870</v>
      </c>
      <c r="O23" s="47">
        <f t="shared" si="1"/>
        <v>51.067402599137182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1445351</v>
      </c>
      <c r="F24" s="46">
        <v>0</v>
      </c>
      <c r="G24" s="46">
        <v>430515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1875866</v>
      </c>
      <c r="O24" s="47">
        <f t="shared" si="1"/>
        <v>6.2636601621455572</v>
      </c>
      <c r="P24" s="9"/>
    </row>
    <row r="25" spans="1:16">
      <c r="A25" s="12"/>
      <c r="B25" s="44">
        <v>537</v>
      </c>
      <c r="C25" s="20" t="s">
        <v>127</v>
      </c>
      <c r="D25" s="46">
        <v>494249</v>
      </c>
      <c r="E25" s="46">
        <v>3963015</v>
      </c>
      <c r="F25" s="46">
        <v>0</v>
      </c>
      <c r="G25" s="46">
        <v>267313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4724577</v>
      </c>
      <c r="O25" s="47">
        <f t="shared" si="1"/>
        <v>15.775724245702609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3422806</v>
      </c>
      <c r="F26" s="46">
        <v>0</v>
      </c>
      <c r="G26" s="46">
        <v>4494566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7917372</v>
      </c>
      <c r="O26" s="47">
        <f t="shared" si="1"/>
        <v>26.436711143166246</v>
      </c>
      <c r="P26" s="9"/>
    </row>
    <row r="27" spans="1:16">
      <c r="A27" s="12"/>
      <c r="B27" s="44">
        <v>539</v>
      </c>
      <c r="C27" s="20" t="s">
        <v>40</v>
      </c>
      <c r="D27" s="46">
        <v>1971878</v>
      </c>
      <c r="E27" s="46">
        <v>0</v>
      </c>
      <c r="F27" s="46">
        <v>0</v>
      </c>
      <c r="G27" s="46">
        <v>421142</v>
      </c>
      <c r="H27" s="46">
        <v>0</v>
      </c>
      <c r="I27" s="46">
        <v>0</v>
      </c>
      <c r="J27" s="46">
        <v>-37</v>
      </c>
      <c r="K27" s="46">
        <v>0</v>
      </c>
      <c r="L27" s="46">
        <v>0</v>
      </c>
      <c r="M27" s="46">
        <v>0</v>
      </c>
      <c r="N27" s="46">
        <f t="shared" si="6"/>
        <v>2392983</v>
      </c>
      <c r="O27" s="47">
        <f t="shared" si="1"/>
        <v>7.9903534078615222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261</v>
      </c>
      <c r="E28" s="31">
        <f t="shared" si="7"/>
        <v>13357124</v>
      </c>
      <c r="F28" s="31">
        <f t="shared" si="7"/>
        <v>0</v>
      </c>
      <c r="G28" s="31">
        <f t="shared" si="7"/>
        <v>8090816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21448201</v>
      </c>
      <c r="O28" s="43">
        <f t="shared" si="1"/>
        <v>71.617184891346454</v>
      </c>
      <c r="P28" s="10"/>
    </row>
    <row r="29" spans="1:16">
      <c r="A29" s="12"/>
      <c r="B29" s="44">
        <v>541</v>
      </c>
      <c r="C29" s="20" t="s">
        <v>129</v>
      </c>
      <c r="D29" s="46">
        <v>261</v>
      </c>
      <c r="E29" s="46">
        <v>13357124</v>
      </c>
      <c r="F29" s="46">
        <v>0</v>
      </c>
      <c r="G29" s="46">
        <v>8090816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21448201</v>
      </c>
      <c r="O29" s="47">
        <f t="shared" si="1"/>
        <v>71.617184891346454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2993388</v>
      </c>
      <c r="E30" s="31">
        <f t="shared" si="9"/>
        <v>8600972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128744</v>
      </c>
      <c r="N30" s="31">
        <f t="shared" si="8"/>
        <v>11723104</v>
      </c>
      <c r="O30" s="43">
        <f t="shared" si="1"/>
        <v>39.144341600886861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3691880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3691880</v>
      </c>
      <c r="O31" s="47">
        <f t="shared" si="1"/>
        <v>12.32746991492033</v>
      </c>
      <c r="P31" s="9"/>
    </row>
    <row r="32" spans="1:16">
      <c r="A32" s="13"/>
      <c r="B32" s="45">
        <v>553</v>
      </c>
      <c r="C32" s="21" t="s">
        <v>131</v>
      </c>
      <c r="D32" s="46">
        <v>270903</v>
      </c>
      <c r="E32" s="46">
        <v>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270958</v>
      </c>
      <c r="O32" s="47">
        <f t="shared" si="1"/>
        <v>0.90474950247759478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649871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128744</v>
      </c>
      <c r="N33" s="46">
        <f t="shared" si="8"/>
        <v>778615</v>
      </c>
      <c r="O33" s="47">
        <f t="shared" si="1"/>
        <v>2.5998550840779475</v>
      </c>
      <c r="P33" s="9"/>
    </row>
    <row r="34" spans="1:16">
      <c r="A34" s="13"/>
      <c r="B34" s="45">
        <v>559</v>
      </c>
      <c r="C34" s="21" t="s">
        <v>48</v>
      </c>
      <c r="D34" s="46">
        <v>2722485</v>
      </c>
      <c r="E34" s="46">
        <v>4259166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6981651</v>
      </c>
      <c r="O34" s="47">
        <f t="shared" si="1"/>
        <v>23.312267099410988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8600221</v>
      </c>
      <c r="E35" s="31">
        <f t="shared" si="10"/>
        <v>2270539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10870760</v>
      </c>
      <c r="O35" s="43">
        <f t="shared" si="1"/>
        <v>36.298299742223293</v>
      </c>
      <c r="P35" s="10"/>
    </row>
    <row r="36" spans="1:16">
      <c r="A36" s="12"/>
      <c r="B36" s="44">
        <v>562</v>
      </c>
      <c r="C36" s="20" t="s">
        <v>132</v>
      </c>
      <c r="D36" s="46">
        <v>2447414</v>
      </c>
      <c r="E36" s="46">
        <v>2142672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4590086</v>
      </c>
      <c r="O36" s="47">
        <f t="shared" si="1"/>
        <v>15.326648502090261</v>
      </c>
      <c r="P36" s="9"/>
    </row>
    <row r="37" spans="1:16">
      <c r="A37" s="12"/>
      <c r="B37" s="44">
        <v>563</v>
      </c>
      <c r="C37" s="20" t="s">
        <v>133</v>
      </c>
      <c r="D37" s="46">
        <v>611005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611005</v>
      </c>
      <c r="O37" s="47">
        <f t="shared" ref="O37:O66" si="12">(N37/O$68)</f>
        <v>2.0401924643720535</v>
      </c>
      <c r="P37" s="9"/>
    </row>
    <row r="38" spans="1:16">
      <c r="A38" s="12"/>
      <c r="B38" s="44">
        <v>564</v>
      </c>
      <c r="C38" s="20" t="s">
        <v>134</v>
      </c>
      <c r="D38" s="46">
        <v>3403224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3403224</v>
      </c>
      <c r="O38" s="47">
        <f t="shared" si="12"/>
        <v>11.363625435749489</v>
      </c>
      <c r="P38" s="9"/>
    </row>
    <row r="39" spans="1:16">
      <c r="A39" s="12"/>
      <c r="B39" s="44">
        <v>569</v>
      </c>
      <c r="C39" s="20" t="s">
        <v>52</v>
      </c>
      <c r="D39" s="46">
        <v>2138578</v>
      </c>
      <c r="E39" s="46">
        <v>127867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2266445</v>
      </c>
      <c r="O39" s="47">
        <f t="shared" si="12"/>
        <v>7.5678333400114868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SUM(D41:D43)</f>
        <v>6248908</v>
      </c>
      <c r="E40" s="31">
        <f t="shared" si="13"/>
        <v>6403961</v>
      </c>
      <c r="F40" s="31">
        <f t="shared" si="13"/>
        <v>0</v>
      </c>
      <c r="G40" s="31">
        <f t="shared" si="13"/>
        <v>3391044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16043913</v>
      </c>
      <c r="O40" s="43">
        <f t="shared" si="12"/>
        <v>53.571853588171656</v>
      </c>
      <c r="P40" s="9"/>
    </row>
    <row r="41" spans="1:16">
      <c r="A41" s="12"/>
      <c r="B41" s="44">
        <v>571</v>
      </c>
      <c r="C41" s="20" t="s">
        <v>54</v>
      </c>
      <c r="D41" s="46">
        <v>6098649</v>
      </c>
      <c r="E41" s="46">
        <v>60844</v>
      </c>
      <c r="F41" s="46">
        <v>0</v>
      </c>
      <c r="G41" s="46">
        <v>117866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6277359</v>
      </c>
      <c r="O41" s="47">
        <f t="shared" si="12"/>
        <v>20.960582201386384</v>
      </c>
      <c r="P41" s="9"/>
    </row>
    <row r="42" spans="1:16">
      <c r="A42" s="12"/>
      <c r="B42" s="44">
        <v>572</v>
      </c>
      <c r="C42" s="20" t="s">
        <v>135</v>
      </c>
      <c r="D42" s="46">
        <v>0</v>
      </c>
      <c r="E42" s="46">
        <v>5227477</v>
      </c>
      <c r="F42" s="46">
        <v>0</v>
      </c>
      <c r="G42" s="46">
        <v>3273178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8500655</v>
      </c>
      <c r="O42" s="47">
        <f t="shared" si="12"/>
        <v>28.384337727558066</v>
      </c>
      <c r="P42" s="9"/>
    </row>
    <row r="43" spans="1:16">
      <c r="A43" s="12"/>
      <c r="B43" s="44">
        <v>573</v>
      </c>
      <c r="C43" s="20" t="s">
        <v>91</v>
      </c>
      <c r="D43" s="46">
        <v>150259</v>
      </c>
      <c r="E43" s="46">
        <v>1115640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1265899</v>
      </c>
      <c r="O43" s="47">
        <f t="shared" si="12"/>
        <v>4.2269336592272042</v>
      </c>
      <c r="P43" s="9"/>
    </row>
    <row r="44" spans="1:16" ht="15.75">
      <c r="A44" s="28" t="s">
        <v>137</v>
      </c>
      <c r="B44" s="29"/>
      <c r="C44" s="30"/>
      <c r="D44" s="31">
        <f t="shared" ref="D44:M44" si="14">SUM(D45:D48)</f>
        <v>23791453</v>
      </c>
      <c r="E44" s="31">
        <f t="shared" si="14"/>
        <v>130579832</v>
      </c>
      <c r="F44" s="31">
        <f t="shared" si="14"/>
        <v>0</v>
      </c>
      <c r="G44" s="31">
        <f t="shared" si="14"/>
        <v>2254152</v>
      </c>
      <c r="H44" s="31">
        <f t="shared" si="14"/>
        <v>0</v>
      </c>
      <c r="I44" s="31">
        <f t="shared" si="14"/>
        <v>115779</v>
      </c>
      <c r="J44" s="31">
        <f t="shared" si="14"/>
        <v>3346683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160087899</v>
      </c>
      <c r="O44" s="43">
        <f t="shared" si="12"/>
        <v>534.54574868774296</v>
      </c>
      <c r="P44" s="9"/>
    </row>
    <row r="45" spans="1:16">
      <c r="A45" s="12"/>
      <c r="B45" s="44">
        <v>581</v>
      </c>
      <c r="C45" s="20" t="s">
        <v>138</v>
      </c>
      <c r="D45" s="46">
        <v>22456328</v>
      </c>
      <c r="E45" s="46">
        <v>130579832</v>
      </c>
      <c r="F45" s="46">
        <v>0</v>
      </c>
      <c r="G45" s="46">
        <v>2254152</v>
      </c>
      <c r="H45" s="46">
        <v>0</v>
      </c>
      <c r="I45" s="46">
        <v>115779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155406091</v>
      </c>
      <c r="O45" s="47">
        <f t="shared" si="12"/>
        <v>518.91283340679297</v>
      </c>
      <c r="P45" s="9"/>
    </row>
    <row r="46" spans="1:16">
      <c r="A46" s="12"/>
      <c r="B46" s="44">
        <v>590</v>
      </c>
      <c r="C46" s="20" t="s">
        <v>171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840363</v>
      </c>
      <c r="K46" s="46">
        <v>0</v>
      </c>
      <c r="L46" s="46">
        <v>0</v>
      </c>
      <c r="M46" s="46">
        <v>0</v>
      </c>
      <c r="N46" s="46">
        <f t="shared" ref="N46:N54" si="15">SUM(D46:M46)</f>
        <v>840363</v>
      </c>
      <c r="O46" s="47">
        <f t="shared" si="12"/>
        <v>2.8060363825780343</v>
      </c>
      <c r="P46" s="9"/>
    </row>
    <row r="47" spans="1:16">
      <c r="A47" s="12"/>
      <c r="B47" s="44">
        <v>591</v>
      </c>
      <c r="C47" s="20" t="s">
        <v>172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2506320</v>
      </c>
      <c r="K47" s="46">
        <v>0</v>
      </c>
      <c r="L47" s="46">
        <v>0</v>
      </c>
      <c r="M47" s="46">
        <v>0</v>
      </c>
      <c r="N47" s="46">
        <f t="shared" si="15"/>
        <v>2506320</v>
      </c>
      <c r="O47" s="47">
        <f t="shared" si="12"/>
        <v>8.3687943262411348</v>
      </c>
      <c r="P47" s="9"/>
    </row>
    <row r="48" spans="1:16">
      <c r="A48" s="12"/>
      <c r="B48" s="44">
        <v>593</v>
      </c>
      <c r="C48" s="20" t="s">
        <v>166</v>
      </c>
      <c r="D48" s="46">
        <v>1335125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1335125</v>
      </c>
      <c r="O48" s="47">
        <f t="shared" si="12"/>
        <v>4.4580845721307316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SUM(D50:D65)</f>
        <v>7011871</v>
      </c>
      <c r="E49" s="31">
        <f t="shared" si="16"/>
        <v>9258586</v>
      </c>
      <c r="F49" s="31">
        <f t="shared" si="16"/>
        <v>0</v>
      </c>
      <c r="G49" s="31">
        <f t="shared" si="16"/>
        <v>1218978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17489435</v>
      </c>
      <c r="O49" s="43">
        <f t="shared" si="12"/>
        <v>58.398562193639727</v>
      </c>
      <c r="P49" s="9"/>
    </row>
    <row r="50" spans="1:16">
      <c r="A50" s="12"/>
      <c r="B50" s="44">
        <v>601</v>
      </c>
      <c r="C50" s="20" t="s">
        <v>140</v>
      </c>
      <c r="D50" s="46">
        <v>218955</v>
      </c>
      <c r="E50" s="46">
        <v>3858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222813</v>
      </c>
      <c r="O50" s="47">
        <f t="shared" si="12"/>
        <v>0.74398966221901675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111787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111787</v>
      </c>
      <c r="O51" s="47">
        <f t="shared" si="12"/>
        <v>0.37326534973487735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158558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158558</v>
      </c>
      <c r="O52" s="47">
        <f t="shared" si="12"/>
        <v>0.52943729882063817</v>
      </c>
      <c r="P52" s="9"/>
    </row>
    <row r="53" spans="1:16">
      <c r="A53" s="12"/>
      <c r="B53" s="44">
        <v>604</v>
      </c>
      <c r="C53" s="20" t="s">
        <v>143</v>
      </c>
      <c r="D53" s="46">
        <v>2816</v>
      </c>
      <c r="E53" s="46">
        <v>5516694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5519510</v>
      </c>
      <c r="O53" s="47">
        <f t="shared" si="12"/>
        <v>18.430066380841716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153114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153114</v>
      </c>
      <c r="O54" s="47">
        <f t="shared" si="12"/>
        <v>0.51125936610970868</v>
      </c>
      <c r="P54" s="9"/>
    </row>
    <row r="55" spans="1:16">
      <c r="A55" s="12"/>
      <c r="B55" s="44">
        <v>614</v>
      </c>
      <c r="C55" s="20" t="s">
        <v>145</v>
      </c>
      <c r="D55" s="46">
        <v>0</v>
      </c>
      <c r="E55" s="46">
        <v>420865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420865</v>
      </c>
      <c r="O55" s="47">
        <f t="shared" si="12"/>
        <v>1.4053004501075184</v>
      </c>
      <c r="P55" s="9"/>
    </row>
    <row r="56" spans="1:16">
      <c r="A56" s="12"/>
      <c r="B56" s="44">
        <v>654</v>
      </c>
      <c r="C56" s="20" t="s">
        <v>147</v>
      </c>
      <c r="D56" s="46">
        <v>21842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21842</v>
      </c>
      <c r="O56" s="47">
        <f t="shared" si="12"/>
        <v>7.2932109895687255E-2</v>
      </c>
      <c r="P56" s="9"/>
    </row>
    <row r="57" spans="1:16">
      <c r="A57" s="12"/>
      <c r="B57" s="44">
        <v>662</v>
      </c>
      <c r="C57" s="20" t="s">
        <v>161</v>
      </c>
      <c r="D57" s="46">
        <v>0</v>
      </c>
      <c r="E57" s="46">
        <v>188880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188880</v>
      </c>
      <c r="O57" s="47">
        <f t="shared" si="12"/>
        <v>0.63068477781784671</v>
      </c>
      <c r="P57" s="9"/>
    </row>
    <row r="58" spans="1:16">
      <c r="A58" s="12"/>
      <c r="B58" s="44">
        <v>685</v>
      </c>
      <c r="C58" s="20" t="s">
        <v>99</v>
      </c>
      <c r="D58" s="46">
        <v>3547171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3547171</v>
      </c>
      <c r="O58" s="47">
        <f t="shared" si="12"/>
        <v>11.844275487171268</v>
      </c>
      <c r="P58" s="9"/>
    </row>
    <row r="59" spans="1:16">
      <c r="A59" s="12"/>
      <c r="B59" s="44">
        <v>689</v>
      </c>
      <c r="C59" s="20" t="s">
        <v>111</v>
      </c>
      <c r="D59" s="46">
        <v>0</v>
      </c>
      <c r="E59" s="46">
        <v>1702475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1702475</v>
      </c>
      <c r="O59" s="47">
        <f t="shared" si="12"/>
        <v>5.6846943409330715</v>
      </c>
      <c r="P59" s="9"/>
    </row>
    <row r="60" spans="1:16">
      <c r="A60" s="12"/>
      <c r="B60" s="44">
        <v>711</v>
      </c>
      <c r="C60" s="20" t="s">
        <v>112</v>
      </c>
      <c r="D60" s="46">
        <v>707947</v>
      </c>
      <c r="E60" s="46">
        <v>12358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720305</v>
      </c>
      <c r="O60" s="47">
        <f t="shared" si="12"/>
        <v>2.4051535307395389</v>
      </c>
      <c r="P60" s="9"/>
    </row>
    <row r="61" spans="1:16">
      <c r="A61" s="12"/>
      <c r="B61" s="44">
        <v>712</v>
      </c>
      <c r="C61" s="20" t="s">
        <v>113</v>
      </c>
      <c r="D61" s="46">
        <v>936872</v>
      </c>
      <c r="E61" s="46">
        <v>103276</v>
      </c>
      <c r="F61" s="46">
        <v>0</v>
      </c>
      <c r="G61" s="46">
        <v>767139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1807287</v>
      </c>
      <c r="O61" s="47">
        <f t="shared" si="12"/>
        <v>6.0346696317666382</v>
      </c>
      <c r="P61" s="9"/>
    </row>
    <row r="62" spans="1:16">
      <c r="A62" s="12"/>
      <c r="B62" s="44">
        <v>713</v>
      </c>
      <c r="C62" s="20" t="s">
        <v>150</v>
      </c>
      <c r="D62" s="46">
        <v>1566253</v>
      </c>
      <c r="E62" s="46">
        <v>29975</v>
      </c>
      <c r="F62" s="46">
        <v>0</v>
      </c>
      <c r="G62" s="46">
        <v>451839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2048067</v>
      </c>
      <c r="O62" s="47">
        <f t="shared" si="12"/>
        <v>6.8386524822695032</v>
      </c>
      <c r="P62" s="9"/>
    </row>
    <row r="63" spans="1:16">
      <c r="A63" s="12"/>
      <c r="B63" s="44">
        <v>715</v>
      </c>
      <c r="C63" s="20" t="s">
        <v>116</v>
      </c>
      <c r="D63" s="46">
        <v>0</v>
      </c>
      <c r="E63" s="46">
        <v>301478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301478</v>
      </c>
      <c r="O63" s="47">
        <f t="shared" si="12"/>
        <v>1.0066581186307115</v>
      </c>
      <c r="P63" s="9"/>
    </row>
    <row r="64" spans="1:16">
      <c r="A64" s="12"/>
      <c r="B64" s="44">
        <v>716</v>
      </c>
      <c r="C64" s="20" t="s">
        <v>117</v>
      </c>
      <c r="D64" s="46">
        <v>0</v>
      </c>
      <c r="E64" s="46">
        <v>555268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555268</v>
      </c>
      <c r="O64" s="47">
        <f t="shared" si="12"/>
        <v>1.8540823549839056</v>
      </c>
      <c r="P64" s="9"/>
    </row>
    <row r="65" spans="1:119" ht="15.75" thickBot="1">
      <c r="A65" s="12"/>
      <c r="B65" s="44">
        <v>719</v>
      </c>
      <c r="C65" s="20" t="s">
        <v>118</v>
      </c>
      <c r="D65" s="46">
        <v>10015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10015</v>
      </c>
      <c r="O65" s="47">
        <f t="shared" si="12"/>
        <v>3.3440851598082036E-2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SUM(D5,D13,D22,D28,D30,D35,D40,D44,D49)</f>
        <v>172316898</v>
      </c>
      <c r="E66" s="15">
        <f t="shared" si="18"/>
        <v>225375427</v>
      </c>
      <c r="F66" s="15">
        <f t="shared" si="18"/>
        <v>7598932</v>
      </c>
      <c r="G66" s="15">
        <f t="shared" si="18"/>
        <v>32277444</v>
      </c>
      <c r="H66" s="15">
        <f t="shared" si="18"/>
        <v>0</v>
      </c>
      <c r="I66" s="15">
        <f t="shared" si="18"/>
        <v>15409494</v>
      </c>
      <c r="J66" s="15">
        <f t="shared" si="18"/>
        <v>9580684</v>
      </c>
      <c r="K66" s="15">
        <f t="shared" si="18"/>
        <v>0</v>
      </c>
      <c r="L66" s="15">
        <f t="shared" si="18"/>
        <v>0</v>
      </c>
      <c r="M66" s="15">
        <f t="shared" si="18"/>
        <v>128744</v>
      </c>
      <c r="N66" s="15">
        <f>SUM(D66:M66)</f>
        <v>462687623</v>
      </c>
      <c r="O66" s="37">
        <f t="shared" si="12"/>
        <v>1544.9493896168076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175</v>
      </c>
      <c r="M68" s="48"/>
      <c r="N68" s="48"/>
      <c r="O68" s="41">
        <v>299484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37578314</v>
      </c>
      <c r="E5" s="26">
        <f t="shared" si="0"/>
        <v>2533796</v>
      </c>
      <c r="F5" s="26">
        <f t="shared" si="0"/>
        <v>7570683</v>
      </c>
      <c r="G5" s="26">
        <f t="shared" si="0"/>
        <v>2671595</v>
      </c>
      <c r="H5" s="26">
        <f t="shared" si="0"/>
        <v>0</v>
      </c>
      <c r="I5" s="26">
        <f t="shared" si="0"/>
        <v>0</v>
      </c>
      <c r="J5" s="26">
        <f t="shared" si="0"/>
        <v>4263540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54617928</v>
      </c>
      <c r="O5" s="32">
        <f t="shared" ref="O5:O36" si="1">(N5/O$68)</f>
        <v>184.20948468628899</v>
      </c>
      <c r="P5" s="6"/>
    </row>
    <row r="6" spans="1:133">
      <c r="A6" s="12"/>
      <c r="B6" s="44">
        <v>511</v>
      </c>
      <c r="C6" s="20" t="s">
        <v>20</v>
      </c>
      <c r="D6" s="46">
        <v>1882925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1882925</v>
      </c>
      <c r="O6" s="47">
        <f t="shared" si="1"/>
        <v>6.3505273204968651</v>
      </c>
      <c r="P6" s="9"/>
    </row>
    <row r="7" spans="1:133">
      <c r="A7" s="12"/>
      <c r="B7" s="44">
        <v>512</v>
      </c>
      <c r="C7" s="20" t="s">
        <v>21</v>
      </c>
      <c r="D7" s="46">
        <v>2066865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2066865</v>
      </c>
      <c r="O7" s="47">
        <f t="shared" si="1"/>
        <v>6.9709004077585419</v>
      </c>
      <c r="P7" s="9"/>
    </row>
    <row r="8" spans="1:133">
      <c r="A8" s="12"/>
      <c r="B8" s="44">
        <v>513</v>
      </c>
      <c r="C8" s="20" t="s">
        <v>22</v>
      </c>
      <c r="D8" s="46">
        <v>28012361</v>
      </c>
      <c r="E8" s="46">
        <v>132092</v>
      </c>
      <c r="F8" s="46">
        <v>0</v>
      </c>
      <c r="G8" s="46">
        <v>41732</v>
      </c>
      <c r="H8" s="46">
        <v>0</v>
      </c>
      <c r="I8" s="46">
        <v>0</v>
      </c>
      <c r="J8" s="46">
        <v>366101</v>
      </c>
      <c r="K8" s="46">
        <v>0</v>
      </c>
      <c r="L8" s="46">
        <v>0</v>
      </c>
      <c r="M8" s="46">
        <v>0</v>
      </c>
      <c r="N8" s="46">
        <f t="shared" si="2"/>
        <v>28552286</v>
      </c>
      <c r="O8" s="47">
        <f t="shared" si="1"/>
        <v>96.298085322378824</v>
      </c>
      <c r="P8" s="9"/>
    </row>
    <row r="9" spans="1:133">
      <c r="A9" s="12"/>
      <c r="B9" s="44">
        <v>514</v>
      </c>
      <c r="C9" s="20" t="s">
        <v>23</v>
      </c>
      <c r="D9" s="46">
        <v>1915788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1915788</v>
      </c>
      <c r="O9" s="47">
        <f t="shared" si="1"/>
        <v>6.4613641192719031</v>
      </c>
      <c r="P9" s="9"/>
    </row>
    <row r="10" spans="1:133">
      <c r="A10" s="12"/>
      <c r="B10" s="44">
        <v>515</v>
      </c>
      <c r="C10" s="20" t="s">
        <v>24</v>
      </c>
      <c r="D10" s="46">
        <v>1696811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1696811</v>
      </c>
      <c r="O10" s="47">
        <f t="shared" si="1"/>
        <v>5.7228219993996605</v>
      </c>
      <c r="P10" s="9"/>
    </row>
    <row r="11" spans="1:133">
      <c r="A11" s="12"/>
      <c r="B11" s="44">
        <v>516</v>
      </c>
      <c r="C11" s="20" t="s">
        <v>25</v>
      </c>
      <c r="D11" s="46">
        <v>142631</v>
      </c>
      <c r="E11" s="46">
        <v>281797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424428</v>
      </c>
      <c r="O11" s="47">
        <f t="shared" si="1"/>
        <v>1.4314651988708225</v>
      </c>
      <c r="P11" s="9"/>
    </row>
    <row r="12" spans="1:133">
      <c r="A12" s="12"/>
      <c r="B12" s="44">
        <v>519</v>
      </c>
      <c r="C12" s="20" t="s">
        <v>124</v>
      </c>
      <c r="D12" s="46">
        <v>1860933</v>
      </c>
      <c r="E12" s="46">
        <v>2119907</v>
      </c>
      <c r="F12" s="46">
        <v>7570683</v>
      </c>
      <c r="G12" s="46">
        <v>2629863</v>
      </c>
      <c r="H12" s="46">
        <v>0</v>
      </c>
      <c r="I12" s="46">
        <v>0</v>
      </c>
      <c r="J12" s="46">
        <v>3897439</v>
      </c>
      <c r="K12" s="46">
        <v>0</v>
      </c>
      <c r="L12" s="46">
        <v>0</v>
      </c>
      <c r="M12" s="46">
        <v>0</v>
      </c>
      <c r="N12" s="46">
        <f t="shared" si="2"/>
        <v>18078825</v>
      </c>
      <c r="O12" s="47">
        <f t="shared" si="1"/>
        <v>60.974320318112369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80121064</v>
      </c>
      <c r="E13" s="31">
        <f t="shared" si="3"/>
        <v>36964583</v>
      </c>
      <c r="F13" s="31">
        <f t="shared" si="3"/>
        <v>0</v>
      </c>
      <c r="G13" s="31">
        <f t="shared" si="3"/>
        <v>3604958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120690605</v>
      </c>
      <c r="O13" s="43">
        <f t="shared" si="1"/>
        <v>407.05231720848974</v>
      </c>
      <c r="P13" s="10"/>
    </row>
    <row r="14" spans="1:133">
      <c r="A14" s="12"/>
      <c r="B14" s="44">
        <v>521</v>
      </c>
      <c r="C14" s="20" t="s">
        <v>28</v>
      </c>
      <c r="D14" s="46">
        <v>41213151</v>
      </c>
      <c r="E14" s="46">
        <v>588705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41801856</v>
      </c>
      <c r="O14" s="47">
        <f t="shared" si="1"/>
        <v>140.98481276496716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8587305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8587305</v>
      </c>
      <c r="O15" s="47">
        <f t="shared" si="1"/>
        <v>28.962340513796001</v>
      </c>
      <c r="P15" s="9"/>
    </row>
    <row r="16" spans="1:133">
      <c r="A16" s="12"/>
      <c r="B16" s="44">
        <v>523</v>
      </c>
      <c r="C16" s="20" t="s">
        <v>125</v>
      </c>
      <c r="D16" s="46">
        <v>36474487</v>
      </c>
      <c r="E16" s="46">
        <v>4381561</v>
      </c>
      <c r="F16" s="46">
        <v>0</v>
      </c>
      <c r="G16" s="46">
        <v>1961109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42817157</v>
      </c>
      <c r="O16" s="47">
        <f t="shared" si="1"/>
        <v>144.40911099194264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2368402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2368402</v>
      </c>
      <c r="O17" s="47">
        <f t="shared" si="1"/>
        <v>7.9878920333626757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1885203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1885203</v>
      </c>
      <c r="O18" s="47">
        <f t="shared" si="1"/>
        <v>6.3582103143686828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19012998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19012998</v>
      </c>
      <c r="O19" s="47">
        <f t="shared" si="1"/>
        <v>64.124998735240254</v>
      </c>
      <c r="P19" s="9"/>
    </row>
    <row r="20" spans="1:16">
      <c r="A20" s="12"/>
      <c r="B20" s="44">
        <v>527</v>
      </c>
      <c r="C20" s="20" t="s">
        <v>88</v>
      </c>
      <c r="D20" s="46">
        <v>786524</v>
      </c>
      <c r="E20" s="46">
        <v>0</v>
      </c>
      <c r="F20" s="46">
        <v>0</v>
      </c>
      <c r="G20" s="46">
        <v>1511274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2297798</v>
      </c>
      <c r="O20" s="47">
        <f t="shared" si="1"/>
        <v>7.7497664410335281</v>
      </c>
      <c r="P20" s="9"/>
    </row>
    <row r="21" spans="1:16">
      <c r="A21" s="12"/>
      <c r="B21" s="44">
        <v>529</v>
      </c>
      <c r="C21" s="20" t="s">
        <v>34</v>
      </c>
      <c r="D21" s="46">
        <v>1646902</v>
      </c>
      <c r="E21" s="46">
        <v>140409</v>
      </c>
      <c r="F21" s="46">
        <v>0</v>
      </c>
      <c r="G21" s="46">
        <v>132575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1919886</v>
      </c>
      <c r="O21" s="47">
        <f t="shared" si="1"/>
        <v>6.4751854137787985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2433487</v>
      </c>
      <c r="E22" s="31">
        <f t="shared" si="5"/>
        <v>9790734</v>
      </c>
      <c r="F22" s="31">
        <f t="shared" si="5"/>
        <v>0</v>
      </c>
      <c r="G22" s="31">
        <f t="shared" si="5"/>
        <v>5330457</v>
      </c>
      <c r="H22" s="31">
        <f t="shared" si="5"/>
        <v>0</v>
      </c>
      <c r="I22" s="31">
        <f t="shared" si="5"/>
        <v>14217864</v>
      </c>
      <c r="J22" s="31">
        <f t="shared" si="5"/>
        <v>660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31773202</v>
      </c>
      <c r="O22" s="43">
        <f t="shared" si="1"/>
        <v>107.16124506322113</v>
      </c>
      <c r="P22" s="10"/>
    </row>
    <row r="23" spans="1:16">
      <c r="A23" s="12"/>
      <c r="B23" s="44">
        <v>534</v>
      </c>
      <c r="C23" s="20" t="s">
        <v>126</v>
      </c>
      <c r="D23" s="46">
        <v>0</v>
      </c>
      <c r="E23" s="46">
        <v>5925</v>
      </c>
      <c r="F23" s="46">
        <v>0</v>
      </c>
      <c r="G23" s="46">
        <v>0</v>
      </c>
      <c r="H23" s="46">
        <v>0</v>
      </c>
      <c r="I23" s="46">
        <v>14210397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14216322</v>
      </c>
      <c r="O23" s="47">
        <f t="shared" si="1"/>
        <v>47.947284813776776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2049101</v>
      </c>
      <c r="F24" s="46">
        <v>0</v>
      </c>
      <c r="G24" s="46">
        <v>2929696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4978797</v>
      </c>
      <c r="O24" s="47">
        <f t="shared" si="1"/>
        <v>16.791952080782735</v>
      </c>
      <c r="P24" s="9"/>
    </row>
    <row r="25" spans="1:16">
      <c r="A25" s="12"/>
      <c r="B25" s="44">
        <v>537</v>
      </c>
      <c r="C25" s="20" t="s">
        <v>127</v>
      </c>
      <c r="D25" s="46">
        <v>370686</v>
      </c>
      <c r="E25" s="46">
        <v>3935990</v>
      </c>
      <c r="F25" s="46">
        <v>0</v>
      </c>
      <c r="G25" s="46">
        <v>447058</v>
      </c>
      <c r="H25" s="46">
        <v>0</v>
      </c>
      <c r="I25" s="46">
        <v>7467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4761201</v>
      </c>
      <c r="O25" s="47">
        <f t="shared" si="1"/>
        <v>16.058067649469308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3799718</v>
      </c>
      <c r="F26" s="46">
        <v>0</v>
      </c>
      <c r="G26" s="46">
        <v>1400973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5200691</v>
      </c>
      <c r="O26" s="47">
        <f t="shared" si="1"/>
        <v>17.540332345134384</v>
      </c>
      <c r="P26" s="9"/>
    </row>
    <row r="27" spans="1:16">
      <c r="A27" s="12"/>
      <c r="B27" s="44">
        <v>539</v>
      </c>
      <c r="C27" s="20" t="s">
        <v>40</v>
      </c>
      <c r="D27" s="46">
        <v>2062801</v>
      </c>
      <c r="E27" s="46">
        <v>0</v>
      </c>
      <c r="F27" s="46">
        <v>0</v>
      </c>
      <c r="G27" s="46">
        <v>552730</v>
      </c>
      <c r="H27" s="46">
        <v>0</v>
      </c>
      <c r="I27" s="46">
        <v>0</v>
      </c>
      <c r="J27" s="46">
        <v>660</v>
      </c>
      <c r="K27" s="46">
        <v>0</v>
      </c>
      <c r="L27" s="46">
        <v>0</v>
      </c>
      <c r="M27" s="46">
        <v>0</v>
      </c>
      <c r="N27" s="46">
        <f t="shared" si="6"/>
        <v>2616191</v>
      </c>
      <c r="O27" s="47">
        <f t="shared" si="1"/>
        <v>8.823608174057922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13912656</v>
      </c>
      <c r="F28" s="31">
        <f t="shared" si="7"/>
        <v>0</v>
      </c>
      <c r="G28" s="31">
        <f t="shared" si="7"/>
        <v>6691849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20604505</v>
      </c>
      <c r="O28" s="43">
        <f t="shared" si="1"/>
        <v>69.49266270712549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13912656</v>
      </c>
      <c r="F29" s="46">
        <v>0</v>
      </c>
      <c r="G29" s="46">
        <v>6691849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20604505</v>
      </c>
      <c r="O29" s="47">
        <f t="shared" si="1"/>
        <v>69.49266270712549</v>
      </c>
      <c r="P29" s="9"/>
    </row>
    <row r="30" spans="1:16" ht="15.75">
      <c r="A30" s="28" t="s">
        <v>43</v>
      </c>
      <c r="B30" s="29"/>
      <c r="C30" s="30"/>
      <c r="D30" s="31">
        <f>SUM(D31:D35)</f>
        <v>2679171</v>
      </c>
      <c r="E30" s="31">
        <f t="shared" ref="E30:M30" si="9">SUM(E31:E35)</f>
        <v>5843122</v>
      </c>
      <c r="F30" s="31">
        <f t="shared" si="9"/>
        <v>0</v>
      </c>
      <c r="G30" s="31">
        <f t="shared" si="9"/>
        <v>138440</v>
      </c>
      <c r="H30" s="31">
        <f t="shared" si="9"/>
        <v>0</v>
      </c>
      <c r="I30" s="31">
        <f t="shared" si="9"/>
        <v>583000</v>
      </c>
      <c r="J30" s="31">
        <f t="shared" si="9"/>
        <v>32000</v>
      </c>
      <c r="K30" s="31">
        <f t="shared" si="9"/>
        <v>0</v>
      </c>
      <c r="L30" s="31">
        <f t="shared" si="9"/>
        <v>0</v>
      </c>
      <c r="M30" s="31">
        <f t="shared" si="9"/>
        <v>116303</v>
      </c>
      <c r="N30" s="31">
        <f t="shared" si="8"/>
        <v>9392036</v>
      </c>
      <c r="O30" s="43">
        <f t="shared" si="1"/>
        <v>31.676450848063567</v>
      </c>
      <c r="P30" s="10"/>
    </row>
    <row r="31" spans="1:16">
      <c r="A31" s="13"/>
      <c r="B31" s="45">
        <v>551</v>
      </c>
      <c r="C31" s="21" t="s">
        <v>130</v>
      </c>
      <c r="D31" s="46">
        <v>39965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32000</v>
      </c>
      <c r="K31" s="46">
        <v>0</v>
      </c>
      <c r="L31" s="46">
        <v>0</v>
      </c>
      <c r="M31" s="46">
        <v>0</v>
      </c>
      <c r="N31" s="46">
        <f t="shared" si="8"/>
        <v>71965</v>
      </c>
      <c r="O31" s="47">
        <f t="shared" si="1"/>
        <v>0.2427158270348298</v>
      </c>
      <c r="P31" s="9"/>
    </row>
    <row r="32" spans="1:16">
      <c r="A32" s="13"/>
      <c r="B32" s="45">
        <v>552</v>
      </c>
      <c r="C32" s="21" t="s">
        <v>45</v>
      </c>
      <c r="D32" s="46">
        <v>0</v>
      </c>
      <c r="E32" s="46">
        <v>4672407</v>
      </c>
      <c r="F32" s="46">
        <v>0</v>
      </c>
      <c r="G32" s="46">
        <v>138440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4810847</v>
      </c>
      <c r="O32" s="47">
        <f t="shared" si="1"/>
        <v>16.225508349100672</v>
      </c>
      <c r="P32" s="9"/>
    </row>
    <row r="33" spans="1:16">
      <c r="A33" s="13"/>
      <c r="B33" s="45">
        <v>553</v>
      </c>
      <c r="C33" s="21" t="s">
        <v>131</v>
      </c>
      <c r="D33" s="46">
        <v>303284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303284</v>
      </c>
      <c r="O33" s="47">
        <f t="shared" si="1"/>
        <v>1.0228837196752771</v>
      </c>
      <c r="P33" s="9"/>
    </row>
    <row r="34" spans="1:16">
      <c r="A34" s="13"/>
      <c r="B34" s="45">
        <v>554</v>
      </c>
      <c r="C34" s="21" t="s">
        <v>47</v>
      </c>
      <c r="D34" s="46">
        <v>166</v>
      </c>
      <c r="E34" s="46">
        <v>1037142</v>
      </c>
      <c r="F34" s="46">
        <v>0</v>
      </c>
      <c r="G34" s="46">
        <v>0</v>
      </c>
      <c r="H34" s="46">
        <v>0</v>
      </c>
      <c r="I34" s="46">
        <v>583000</v>
      </c>
      <c r="J34" s="46">
        <v>0</v>
      </c>
      <c r="K34" s="46">
        <v>0</v>
      </c>
      <c r="L34" s="46">
        <v>0</v>
      </c>
      <c r="M34" s="46">
        <v>116303</v>
      </c>
      <c r="N34" s="46">
        <f t="shared" si="8"/>
        <v>1736611</v>
      </c>
      <c r="O34" s="47">
        <f t="shared" si="1"/>
        <v>5.8570551671337849</v>
      </c>
      <c r="P34" s="9"/>
    </row>
    <row r="35" spans="1:16">
      <c r="A35" s="13"/>
      <c r="B35" s="45">
        <v>559</v>
      </c>
      <c r="C35" s="21" t="s">
        <v>48</v>
      </c>
      <c r="D35" s="46">
        <v>2335756</v>
      </c>
      <c r="E35" s="46">
        <v>133573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2469329</v>
      </c>
      <c r="O35" s="47">
        <f t="shared" si="1"/>
        <v>8.3282877851190058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8937114</v>
      </c>
      <c r="E36" s="31">
        <f t="shared" si="10"/>
        <v>2380311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11317425</v>
      </c>
      <c r="O36" s="43">
        <f t="shared" si="1"/>
        <v>38.170196189531836</v>
      </c>
      <c r="P36" s="10"/>
    </row>
    <row r="37" spans="1:16">
      <c r="A37" s="12"/>
      <c r="B37" s="44">
        <v>562</v>
      </c>
      <c r="C37" s="20" t="s">
        <v>132</v>
      </c>
      <c r="D37" s="46">
        <v>2815212</v>
      </c>
      <c r="E37" s="46">
        <v>2024229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4839441</v>
      </c>
      <c r="O37" s="47">
        <f t="shared" ref="O37:O66" si="12">(N37/O$68)</f>
        <v>16.321947122924531</v>
      </c>
      <c r="P37" s="9"/>
    </row>
    <row r="38" spans="1:16">
      <c r="A38" s="12"/>
      <c r="B38" s="44">
        <v>563</v>
      </c>
      <c r="C38" s="20" t="s">
        <v>133</v>
      </c>
      <c r="D38" s="46">
        <v>638156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638156</v>
      </c>
      <c r="O38" s="47">
        <f t="shared" si="12"/>
        <v>2.152304054988381</v>
      </c>
      <c r="P38" s="9"/>
    </row>
    <row r="39" spans="1:16">
      <c r="A39" s="12"/>
      <c r="B39" s="44">
        <v>564</v>
      </c>
      <c r="C39" s="20" t="s">
        <v>134</v>
      </c>
      <c r="D39" s="46">
        <v>3170246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3170246</v>
      </c>
      <c r="O39" s="47">
        <f t="shared" si="12"/>
        <v>10.692265403930536</v>
      </c>
      <c r="P39" s="9"/>
    </row>
    <row r="40" spans="1:16">
      <c r="A40" s="12"/>
      <c r="B40" s="44">
        <v>569</v>
      </c>
      <c r="C40" s="20" t="s">
        <v>52</v>
      </c>
      <c r="D40" s="46">
        <v>2313500</v>
      </c>
      <c r="E40" s="46">
        <v>356082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2669582</v>
      </c>
      <c r="O40" s="47">
        <f t="shared" si="12"/>
        <v>9.0036796076883903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6888201</v>
      </c>
      <c r="E41" s="31">
        <f t="shared" si="13"/>
        <v>7099519</v>
      </c>
      <c r="F41" s="31">
        <f t="shared" si="13"/>
        <v>0</v>
      </c>
      <c r="G41" s="31">
        <f t="shared" si="13"/>
        <v>1468366</v>
      </c>
      <c r="H41" s="31">
        <f t="shared" si="13"/>
        <v>0</v>
      </c>
      <c r="I41" s="31">
        <f t="shared" si="13"/>
        <v>0</v>
      </c>
      <c r="J41" s="31">
        <f t="shared" si="13"/>
        <v>144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15456230</v>
      </c>
      <c r="O41" s="43">
        <f t="shared" si="12"/>
        <v>52.12911342028135</v>
      </c>
      <c r="P41" s="9"/>
    </row>
    <row r="42" spans="1:16">
      <c r="A42" s="12"/>
      <c r="B42" s="44">
        <v>571</v>
      </c>
      <c r="C42" s="20" t="s">
        <v>54</v>
      </c>
      <c r="D42" s="46">
        <v>6738201</v>
      </c>
      <c r="E42" s="46">
        <v>61444</v>
      </c>
      <c r="F42" s="46">
        <v>0</v>
      </c>
      <c r="G42" s="46">
        <v>20839</v>
      </c>
      <c r="H42" s="46">
        <v>0</v>
      </c>
      <c r="I42" s="46">
        <v>0</v>
      </c>
      <c r="J42" s="46">
        <v>144</v>
      </c>
      <c r="K42" s="46">
        <v>0</v>
      </c>
      <c r="L42" s="46">
        <v>0</v>
      </c>
      <c r="M42" s="46">
        <v>0</v>
      </c>
      <c r="N42" s="46">
        <f t="shared" si="11"/>
        <v>6820628</v>
      </c>
      <c r="O42" s="47">
        <f t="shared" si="12"/>
        <v>23.003881969247789</v>
      </c>
      <c r="P42" s="9"/>
    </row>
    <row r="43" spans="1:16">
      <c r="A43" s="12"/>
      <c r="B43" s="44">
        <v>572</v>
      </c>
      <c r="C43" s="20" t="s">
        <v>135</v>
      </c>
      <c r="D43" s="46">
        <v>0</v>
      </c>
      <c r="E43" s="46">
        <v>5051613</v>
      </c>
      <c r="F43" s="46">
        <v>0</v>
      </c>
      <c r="G43" s="46">
        <v>1447527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6499140</v>
      </c>
      <c r="O43" s="47">
        <f t="shared" si="12"/>
        <v>21.919601752451104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1986462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2136462</v>
      </c>
      <c r="O44" s="47">
        <f t="shared" si="12"/>
        <v>7.2056296985824568</v>
      </c>
      <c r="P44" s="9"/>
    </row>
    <row r="45" spans="1:16" ht="15.75">
      <c r="A45" s="28" t="s">
        <v>137</v>
      </c>
      <c r="B45" s="29"/>
      <c r="C45" s="30"/>
      <c r="D45" s="31">
        <f t="shared" ref="D45:M45" si="14">SUM(D46:D49)</f>
        <v>44668585</v>
      </c>
      <c r="E45" s="31">
        <f t="shared" si="14"/>
        <v>89806543</v>
      </c>
      <c r="F45" s="31">
        <f t="shared" si="14"/>
        <v>346</v>
      </c>
      <c r="G45" s="31">
        <f t="shared" si="14"/>
        <v>338425</v>
      </c>
      <c r="H45" s="31">
        <f t="shared" si="14"/>
        <v>0</v>
      </c>
      <c r="I45" s="31">
        <f t="shared" si="14"/>
        <v>112843</v>
      </c>
      <c r="J45" s="31">
        <f t="shared" si="14"/>
        <v>4008040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138934782</v>
      </c>
      <c r="O45" s="43">
        <f t="shared" si="12"/>
        <v>468.58431900276224</v>
      </c>
      <c r="P45" s="9"/>
    </row>
    <row r="46" spans="1:16">
      <c r="A46" s="12"/>
      <c r="B46" s="44">
        <v>581</v>
      </c>
      <c r="C46" s="20" t="s">
        <v>138</v>
      </c>
      <c r="D46" s="46">
        <v>21693728</v>
      </c>
      <c r="E46" s="46">
        <v>89791598</v>
      </c>
      <c r="F46" s="46">
        <v>346</v>
      </c>
      <c r="G46" s="46">
        <v>338425</v>
      </c>
      <c r="H46" s="46">
        <v>0</v>
      </c>
      <c r="I46" s="46">
        <v>112843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111936940</v>
      </c>
      <c r="O46" s="47">
        <f t="shared" si="12"/>
        <v>377.52889554433574</v>
      </c>
      <c r="P46" s="9"/>
    </row>
    <row r="47" spans="1:16">
      <c r="A47" s="12"/>
      <c r="B47" s="44">
        <v>590</v>
      </c>
      <c r="C47" s="20" t="s">
        <v>171</v>
      </c>
      <c r="D47" s="46">
        <v>0</v>
      </c>
      <c r="E47" s="46">
        <v>14945</v>
      </c>
      <c r="F47" s="46">
        <v>0</v>
      </c>
      <c r="G47" s="46">
        <v>0</v>
      </c>
      <c r="H47" s="46">
        <v>0</v>
      </c>
      <c r="I47" s="46">
        <v>0</v>
      </c>
      <c r="J47" s="46">
        <v>1053695</v>
      </c>
      <c r="K47" s="46">
        <v>0</v>
      </c>
      <c r="L47" s="46">
        <v>0</v>
      </c>
      <c r="M47" s="46">
        <v>0</v>
      </c>
      <c r="N47" s="46">
        <f t="shared" ref="N47:N55" si="15">SUM(D47:M47)</f>
        <v>1068640</v>
      </c>
      <c r="O47" s="47">
        <f t="shared" si="12"/>
        <v>3.6041942805877927</v>
      </c>
      <c r="P47" s="9"/>
    </row>
    <row r="48" spans="1:16">
      <c r="A48" s="12"/>
      <c r="B48" s="44">
        <v>591</v>
      </c>
      <c r="C48" s="20" t="s">
        <v>172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2954345</v>
      </c>
      <c r="K48" s="46">
        <v>0</v>
      </c>
      <c r="L48" s="46">
        <v>0</v>
      </c>
      <c r="M48" s="46">
        <v>0</v>
      </c>
      <c r="N48" s="46">
        <f t="shared" si="15"/>
        <v>2954345</v>
      </c>
      <c r="O48" s="47">
        <f t="shared" si="12"/>
        <v>9.9640976866701063</v>
      </c>
      <c r="P48" s="9"/>
    </row>
    <row r="49" spans="1:16">
      <c r="A49" s="12"/>
      <c r="B49" s="44">
        <v>593</v>
      </c>
      <c r="C49" s="20" t="s">
        <v>166</v>
      </c>
      <c r="D49" s="46">
        <v>22974857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22974857</v>
      </c>
      <c r="O49" s="47">
        <f t="shared" si="12"/>
        <v>77.487131491168611</v>
      </c>
      <c r="P49" s="9"/>
    </row>
    <row r="50" spans="1:16" ht="15.75">
      <c r="A50" s="28" t="s">
        <v>59</v>
      </c>
      <c r="B50" s="29"/>
      <c r="C50" s="30"/>
      <c r="D50" s="31">
        <f t="shared" ref="D50:M50" si="16">SUM(D51:D65)</f>
        <v>6844445</v>
      </c>
      <c r="E50" s="31">
        <f t="shared" si="16"/>
        <v>10187248</v>
      </c>
      <c r="F50" s="31">
        <f t="shared" si="16"/>
        <v>0</v>
      </c>
      <c r="G50" s="31">
        <f t="shared" si="16"/>
        <v>1839809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18871502</v>
      </c>
      <c r="O50" s="43">
        <f t="shared" si="12"/>
        <v>63.647776215096847</v>
      </c>
      <c r="P50" s="9"/>
    </row>
    <row r="51" spans="1:16">
      <c r="A51" s="12"/>
      <c r="B51" s="44">
        <v>601</v>
      </c>
      <c r="C51" s="20" t="s">
        <v>140</v>
      </c>
      <c r="D51" s="46">
        <v>202154</v>
      </c>
      <c r="E51" s="46">
        <v>102435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304589</v>
      </c>
      <c r="O51" s="47">
        <f t="shared" si="12"/>
        <v>1.0272850835921874</v>
      </c>
      <c r="P51" s="9"/>
    </row>
    <row r="52" spans="1:16">
      <c r="A52" s="12"/>
      <c r="B52" s="44">
        <v>602</v>
      </c>
      <c r="C52" s="20" t="s">
        <v>141</v>
      </c>
      <c r="D52" s="46">
        <v>0</v>
      </c>
      <c r="E52" s="46">
        <v>128869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128869</v>
      </c>
      <c r="O52" s="47">
        <f t="shared" si="12"/>
        <v>0.4346355299680606</v>
      </c>
      <c r="P52" s="9"/>
    </row>
    <row r="53" spans="1:16">
      <c r="A53" s="12"/>
      <c r="B53" s="44">
        <v>603</v>
      </c>
      <c r="C53" s="20" t="s">
        <v>142</v>
      </c>
      <c r="D53" s="46">
        <v>0</v>
      </c>
      <c r="E53" s="46">
        <v>1422365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1422365</v>
      </c>
      <c r="O53" s="47">
        <f t="shared" si="12"/>
        <v>4.7971999905564608</v>
      </c>
      <c r="P53" s="9"/>
    </row>
    <row r="54" spans="1:16">
      <c r="A54" s="12"/>
      <c r="B54" s="44">
        <v>604</v>
      </c>
      <c r="C54" s="20" t="s">
        <v>143</v>
      </c>
      <c r="D54" s="46">
        <v>0</v>
      </c>
      <c r="E54" s="46">
        <v>5723784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5723784</v>
      </c>
      <c r="O54" s="47">
        <f t="shared" si="12"/>
        <v>19.304564264972225</v>
      </c>
      <c r="P54" s="9"/>
    </row>
    <row r="55" spans="1:16">
      <c r="A55" s="12"/>
      <c r="B55" s="44">
        <v>608</v>
      </c>
      <c r="C55" s="20" t="s">
        <v>144</v>
      </c>
      <c r="D55" s="46">
        <v>0</v>
      </c>
      <c r="E55" s="46">
        <v>98075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98075</v>
      </c>
      <c r="O55" s="47">
        <f t="shared" si="12"/>
        <v>0.33077683229960303</v>
      </c>
      <c r="P55" s="9"/>
    </row>
    <row r="56" spans="1:16">
      <c r="A56" s="12"/>
      <c r="B56" s="44">
        <v>622</v>
      </c>
      <c r="C56" s="20" t="s">
        <v>67</v>
      </c>
      <c r="D56" s="46">
        <v>0</v>
      </c>
      <c r="E56" s="46">
        <v>25000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7">SUM(D56:M56)</f>
        <v>25000</v>
      </c>
      <c r="O56" s="47">
        <f t="shared" si="12"/>
        <v>8.4317316415906965E-2</v>
      </c>
      <c r="P56" s="9"/>
    </row>
    <row r="57" spans="1:16">
      <c r="A57" s="12"/>
      <c r="B57" s="44">
        <v>654</v>
      </c>
      <c r="C57" s="20" t="s">
        <v>147</v>
      </c>
      <c r="D57" s="46">
        <v>1668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1668</v>
      </c>
      <c r="O57" s="47">
        <f t="shared" si="12"/>
        <v>5.6256513512693129E-3</v>
      </c>
      <c r="P57" s="9"/>
    </row>
    <row r="58" spans="1:16">
      <c r="A58" s="12"/>
      <c r="B58" s="44">
        <v>662</v>
      </c>
      <c r="C58" s="20" t="s">
        <v>161</v>
      </c>
      <c r="D58" s="46">
        <v>0</v>
      </c>
      <c r="E58" s="46">
        <v>269302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269302</v>
      </c>
      <c r="O58" s="47">
        <f t="shared" si="12"/>
        <v>0.90827287781746313</v>
      </c>
      <c r="P58" s="9"/>
    </row>
    <row r="59" spans="1:16">
      <c r="A59" s="12"/>
      <c r="B59" s="44">
        <v>685</v>
      </c>
      <c r="C59" s="20" t="s">
        <v>99</v>
      </c>
      <c r="D59" s="46">
        <v>17419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17419</v>
      </c>
      <c r="O59" s="47">
        <f t="shared" si="12"/>
        <v>5.874893338594734E-2</v>
      </c>
      <c r="P59" s="9"/>
    </row>
    <row r="60" spans="1:16">
      <c r="A60" s="12"/>
      <c r="B60" s="44">
        <v>689</v>
      </c>
      <c r="C60" s="20" t="s">
        <v>111</v>
      </c>
      <c r="D60" s="46">
        <v>0</v>
      </c>
      <c r="E60" s="46">
        <v>1420107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1420107</v>
      </c>
      <c r="O60" s="47">
        <f t="shared" si="12"/>
        <v>4.7895844505377756</v>
      </c>
      <c r="P60" s="9"/>
    </row>
    <row r="61" spans="1:16">
      <c r="A61" s="12"/>
      <c r="B61" s="44">
        <v>711</v>
      </c>
      <c r="C61" s="20" t="s">
        <v>112</v>
      </c>
      <c r="D61" s="46">
        <v>4324359</v>
      </c>
      <c r="E61" s="46">
        <v>14116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4338475</v>
      </c>
      <c r="O61" s="47">
        <f t="shared" si="12"/>
        <v>14.63234277350008</v>
      </c>
      <c r="P61" s="9"/>
    </row>
    <row r="62" spans="1:16">
      <c r="A62" s="12"/>
      <c r="B62" s="44">
        <v>712</v>
      </c>
      <c r="C62" s="20" t="s">
        <v>113</v>
      </c>
      <c r="D62" s="46">
        <v>1024673</v>
      </c>
      <c r="E62" s="46">
        <v>111702</v>
      </c>
      <c r="F62" s="46">
        <v>0</v>
      </c>
      <c r="G62" s="46">
        <v>1552936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2689311</v>
      </c>
      <c r="O62" s="47">
        <f t="shared" si="12"/>
        <v>9.0702194611111668</v>
      </c>
      <c r="P62" s="9"/>
    </row>
    <row r="63" spans="1:16">
      <c r="A63" s="12"/>
      <c r="B63" s="44">
        <v>713</v>
      </c>
      <c r="C63" s="20" t="s">
        <v>150</v>
      </c>
      <c r="D63" s="46">
        <v>1274172</v>
      </c>
      <c r="E63" s="46">
        <v>32565</v>
      </c>
      <c r="F63" s="46">
        <v>0</v>
      </c>
      <c r="G63" s="46">
        <v>286873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1593610</v>
      </c>
      <c r="O63" s="47">
        <f t="shared" si="12"/>
        <v>5.3747567445421405</v>
      </c>
      <c r="P63" s="9"/>
    </row>
    <row r="64" spans="1:16">
      <c r="A64" s="12"/>
      <c r="B64" s="44">
        <v>715</v>
      </c>
      <c r="C64" s="20" t="s">
        <v>116</v>
      </c>
      <c r="D64" s="46">
        <v>0</v>
      </c>
      <c r="E64" s="46">
        <v>301248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301248</v>
      </c>
      <c r="O64" s="47">
        <f t="shared" si="12"/>
        <v>1.0160169174263658</v>
      </c>
      <c r="P64" s="9"/>
    </row>
    <row r="65" spans="1:119" ht="15.75" thickBot="1">
      <c r="A65" s="12"/>
      <c r="B65" s="44">
        <v>716</v>
      </c>
      <c r="C65" s="20" t="s">
        <v>117</v>
      </c>
      <c r="D65" s="46">
        <v>0</v>
      </c>
      <c r="E65" s="46">
        <v>537680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537680</v>
      </c>
      <c r="O65" s="47">
        <f t="shared" si="12"/>
        <v>1.8134293876201943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SUM(D5,D13,D22,D28,D30,D36,D41,D45,D50)</f>
        <v>190150381</v>
      </c>
      <c r="E66" s="15">
        <f t="shared" si="18"/>
        <v>178518512</v>
      </c>
      <c r="F66" s="15">
        <f t="shared" si="18"/>
        <v>7571029</v>
      </c>
      <c r="G66" s="15">
        <f t="shared" si="18"/>
        <v>22083899</v>
      </c>
      <c r="H66" s="15">
        <f t="shared" si="18"/>
        <v>0</v>
      </c>
      <c r="I66" s="15">
        <f t="shared" si="18"/>
        <v>14913707</v>
      </c>
      <c r="J66" s="15">
        <f t="shared" si="18"/>
        <v>8304384</v>
      </c>
      <c r="K66" s="15">
        <f t="shared" si="18"/>
        <v>0</v>
      </c>
      <c r="L66" s="15">
        <f t="shared" si="18"/>
        <v>0</v>
      </c>
      <c r="M66" s="15">
        <f t="shared" si="18"/>
        <v>116303</v>
      </c>
      <c r="N66" s="15">
        <f t="shared" si="17"/>
        <v>421658215</v>
      </c>
      <c r="O66" s="37">
        <f t="shared" si="12"/>
        <v>1422.1235653408612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173</v>
      </c>
      <c r="M68" s="48"/>
      <c r="N68" s="48"/>
      <c r="O68" s="41">
        <v>296499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36827509</v>
      </c>
      <c r="E5" s="26">
        <f t="shared" si="0"/>
        <v>2595257</v>
      </c>
      <c r="F5" s="26">
        <f t="shared" si="0"/>
        <v>8052416</v>
      </c>
      <c r="G5" s="26">
        <f t="shared" si="0"/>
        <v>1256120</v>
      </c>
      <c r="H5" s="26">
        <f t="shared" si="0"/>
        <v>0</v>
      </c>
      <c r="I5" s="26">
        <f t="shared" si="0"/>
        <v>0</v>
      </c>
      <c r="J5" s="26">
        <f t="shared" si="0"/>
        <v>7012466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55743768</v>
      </c>
      <c r="O5" s="32">
        <f t="shared" ref="O5:O36" si="1">(N5/O$68)</f>
        <v>190.68650712203933</v>
      </c>
      <c r="P5" s="6"/>
    </row>
    <row r="6" spans="1:133">
      <c r="A6" s="12"/>
      <c r="B6" s="44">
        <v>511</v>
      </c>
      <c r="C6" s="20" t="s">
        <v>20</v>
      </c>
      <c r="D6" s="46">
        <v>1768433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1768433</v>
      </c>
      <c r="O6" s="47">
        <f t="shared" si="1"/>
        <v>6.0493993131097517</v>
      </c>
      <c r="P6" s="9"/>
    </row>
    <row r="7" spans="1:133">
      <c r="A7" s="12"/>
      <c r="B7" s="44">
        <v>512</v>
      </c>
      <c r="C7" s="20" t="s">
        <v>21</v>
      </c>
      <c r="D7" s="46">
        <v>2007671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2007671</v>
      </c>
      <c r="O7" s="47">
        <f t="shared" si="1"/>
        <v>6.8677770480139024</v>
      </c>
      <c r="P7" s="9"/>
    </row>
    <row r="8" spans="1:133">
      <c r="A8" s="12"/>
      <c r="B8" s="44">
        <v>513</v>
      </c>
      <c r="C8" s="20" t="s">
        <v>22</v>
      </c>
      <c r="D8" s="46">
        <v>23409596</v>
      </c>
      <c r="E8" s="46">
        <v>0</v>
      </c>
      <c r="F8" s="46">
        <v>0</v>
      </c>
      <c r="G8" s="46">
        <v>84268</v>
      </c>
      <c r="H8" s="46">
        <v>0</v>
      </c>
      <c r="I8" s="46">
        <v>0</v>
      </c>
      <c r="J8" s="46">
        <v>194824</v>
      </c>
      <c r="K8" s="46">
        <v>0</v>
      </c>
      <c r="L8" s="46">
        <v>0</v>
      </c>
      <c r="M8" s="46">
        <v>0</v>
      </c>
      <c r="N8" s="46">
        <f t="shared" si="2"/>
        <v>23688688</v>
      </c>
      <c r="O8" s="47">
        <f t="shared" si="1"/>
        <v>81.03350984497078</v>
      </c>
      <c r="P8" s="9"/>
    </row>
    <row r="9" spans="1:133">
      <c r="A9" s="12"/>
      <c r="B9" s="44">
        <v>514</v>
      </c>
      <c r="C9" s="20" t="s">
        <v>23</v>
      </c>
      <c r="D9" s="46">
        <v>2095425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2095425</v>
      </c>
      <c r="O9" s="47">
        <f t="shared" si="1"/>
        <v>7.167963137802225</v>
      </c>
      <c r="P9" s="9"/>
    </row>
    <row r="10" spans="1:133">
      <c r="A10" s="12"/>
      <c r="B10" s="44">
        <v>515</v>
      </c>
      <c r="C10" s="20" t="s">
        <v>24</v>
      </c>
      <c r="D10" s="46">
        <v>1352860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1352860</v>
      </c>
      <c r="O10" s="47">
        <f t="shared" si="1"/>
        <v>4.6278204233542688</v>
      </c>
      <c r="P10" s="9"/>
    </row>
    <row r="11" spans="1:133">
      <c r="A11" s="12"/>
      <c r="B11" s="44">
        <v>516</v>
      </c>
      <c r="C11" s="20" t="s">
        <v>25</v>
      </c>
      <c r="D11" s="46">
        <v>149637</v>
      </c>
      <c r="E11" s="46">
        <v>196663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346300</v>
      </c>
      <c r="O11" s="47">
        <f t="shared" si="1"/>
        <v>1.1846120164744196</v>
      </c>
      <c r="P11" s="9"/>
    </row>
    <row r="12" spans="1:133">
      <c r="A12" s="12"/>
      <c r="B12" s="44">
        <v>519</v>
      </c>
      <c r="C12" s="20" t="s">
        <v>124</v>
      </c>
      <c r="D12" s="46">
        <v>6043887</v>
      </c>
      <c r="E12" s="46">
        <v>2398594</v>
      </c>
      <c r="F12" s="46">
        <v>8052416</v>
      </c>
      <c r="G12" s="46">
        <v>1171852</v>
      </c>
      <c r="H12" s="46">
        <v>0</v>
      </c>
      <c r="I12" s="46">
        <v>0</v>
      </c>
      <c r="J12" s="46">
        <v>6817642</v>
      </c>
      <c r="K12" s="46">
        <v>0</v>
      </c>
      <c r="L12" s="46">
        <v>0</v>
      </c>
      <c r="M12" s="46">
        <v>0</v>
      </c>
      <c r="N12" s="46">
        <f t="shared" si="2"/>
        <v>24484391</v>
      </c>
      <c r="O12" s="47">
        <f t="shared" si="1"/>
        <v>83.75542533831397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74378398</v>
      </c>
      <c r="E13" s="31">
        <f t="shared" si="3"/>
        <v>36439576</v>
      </c>
      <c r="F13" s="31">
        <f t="shared" si="3"/>
        <v>0</v>
      </c>
      <c r="G13" s="31">
        <f t="shared" si="3"/>
        <v>1135092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111953066</v>
      </c>
      <c r="O13" s="43">
        <f t="shared" si="1"/>
        <v>382.9654844491879</v>
      </c>
      <c r="P13" s="10"/>
    </row>
    <row r="14" spans="1:133">
      <c r="A14" s="12"/>
      <c r="B14" s="44">
        <v>521</v>
      </c>
      <c r="C14" s="20" t="s">
        <v>28</v>
      </c>
      <c r="D14" s="46">
        <v>36789121</v>
      </c>
      <c r="E14" s="46">
        <v>543707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37332828</v>
      </c>
      <c r="O14" s="47">
        <f t="shared" si="1"/>
        <v>127.70694963260949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8000999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8000999</v>
      </c>
      <c r="O15" s="47">
        <f t="shared" si="1"/>
        <v>27.369562688997441</v>
      </c>
      <c r="P15" s="9"/>
    </row>
    <row r="16" spans="1:133">
      <c r="A16" s="12"/>
      <c r="B16" s="44">
        <v>523</v>
      </c>
      <c r="C16" s="20" t="s">
        <v>125</v>
      </c>
      <c r="D16" s="46">
        <v>35391936</v>
      </c>
      <c r="E16" s="46">
        <v>4334870</v>
      </c>
      <c r="F16" s="46">
        <v>0</v>
      </c>
      <c r="G16" s="46">
        <v>1097888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40824694</v>
      </c>
      <c r="O16" s="47">
        <f t="shared" si="1"/>
        <v>139.65181369128251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2376255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2376255</v>
      </c>
      <c r="O17" s="47">
        <f t="shared" si="1"/>
        <v>8.1286174623373419</v>
      </c>
      <c r="P17" s="9"/>
    </row>
    <row r="18" spans="1:16">
      <c r="A18" s="12"/>
      <c r="B18" s="44">
        <v>525</v>
      </c>
      <c r="C18" s="20" t="s">
        <v>32</v>
      </c>
      <c r="D18" s="46">
        <v>144</v>
      </c>
      <c r="E18" s="46">
        <v>1123792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1123936</v>
      </c>
      <c r="O18" s="47">
        <f t="shared" si="1"/>
        <v>3.8447244913317733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19975118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19975118</v>
      </c>
      <c r="O19" s="47">
        <f t="shared" si="1"/>
        <v>68.330247800446074</v>
      </c>
      <c r="P19" s="9"/>
    </row>
    <row r="20" spans="1:16">
      <c r="A20" s="12"/>
      <c r="B20" s="44">
        <v>527</v>
      </c>
      <c r="C20" s="20" t="s">
        <v>88</v>
      </c>
      <c r="D20" s="46">
        <v>480996</v>
      </c>
      <c r="E20" s="46">
        <v>0</v>
      </c>
      <c r="F20" s="46">
        <v>0</v>
      </c>
      <c r="G20" s="46">
        <v>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480997</v>
      </c>
      <c r="O20" s="47">
        <f t="shared" si="1"/>
        <v>1.6453792263590712</v>
      </c>
      <c r="P20" s="9"/>
    </row>
    <row r="21" spans="1:16">
      <c r="A21" s="12"/>
      <c r="B21" s="44">
        <v>529</v>
      </c>
      <c r="C21" s="20" t="s">
        <v>34</v>
      </c>
      <c r="D21" s="46">
        <v>1716201</v>
      </c>
      <c r="E21" s="46">
        <v>84835</v>
      </c>
      <c r="F21" s="46">
        <v>0</v>
      </c>
      <c r="G21" s="46">
        <v>37203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1838239</v>
      </c>
      <c r="O21" s="47">
        <f t="shared" si="1"/>
        <v>6.2881894558241997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2305060</v>
      </c>
      <c r="E22" s="31">
        <f t="shared" si="5"/>
        <v>6949063</v>
      </c>
      <c r="F22" s="31">
        <f t="shared" si="5"/>
        <v>0</v>
      </c>
      <c r="G22" s="31">
        <f t="shared" si="5"/>
        <v>1760652</v>
      </c>
      <c r="H22" s="31">
        <f t="shared" si="5"/>
        <v>0</v>
      </c>
      <c r="I22" s="31">
        <f t="shared" si="5"/>
        <v>17869638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28884413</v>
      </c>
      <c r="O22" s="43">
        <f t="shared" si="1"/>
        <v>98.80688053309251</v>
      </c>
      <c r="P22" s="10"/>
    </row>
    <row r="23" spans="1:16">
      <c r="A23" s="12"/>
      <c r="B23" s="44">
        <v>534</v>
      </c>
      <c r="C23" s="20" t="s">
        <v>126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17869638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17869638</v>
      </c>
      <c r="O23" s="47">
        <f t="shared" si="1"/>
        <v>61.127888838717624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241922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241922</v>
      </c>
      <c r="O24" s="47">
        <f t="shared" si="1"/>
        <v>0.82755907666625617</v>
      </c>
      <c r="P24" s="9"/>
    </row>
    <row r="25" spans="1:16">
      <c r="A25" s="12"/>
      <c r="B25" s="44">
        <v>537</v>
      </c>
      <c r="C25" s="20" t="s">
        <v>127</v>
      </c>
      <c r="D25" s="46">
        <v>383594</v>
      </c>
      <c r="E25" s="46">
        <v>3442258</v>
      </c>
      <c r="F25" s="46">
        <v>0</v>
      </c>
      <c r="G25" s="46">
        <v>29716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3855568</v>
      </c>
      <c r="O25" s="47">
        <f t="shared" si="1"/>
        <v>13.189004282801745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3264883</v>
      </c>
      <c r="F26" s="46">
        <v>0</v>
      </c>
      <c r="G26" s="46">
        <v>1005698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4270581</v>
      </c>
      <c r="O26" s="47">
        <f t="shared" si="1"/>
        <v>14.608667542383317</v>
      </c>
      <c r="P26" s="9"/>
    </row>
    <row r="27" spans="1:16">
      <c r="A27" s="12"/>
      <c r="B27" s="44">
        <v>539</v>
      </c>
      <c r="C27" s="20" t="s">
        <v>40</v>
      </c>
      <c r="D27" s="46">
        <v>1921466</v>
      </c>
      <c r="E27" s="46">
        <v>0</v>
      </c>
      <c r="F27" s="46">
        <v>0</v>
      </c>
      <c r="G27" s="46">
        <v>725238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2646704</v>
      </c>
      <c r="O27" s="47">
        <f t="shared" si="1"/>
        <v>9.053760792523569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12924059</v>
      </c>
      <c r="F28" s="31">
        <f t="shared" si="7"/>
        <v>0</v>
      </c>
      <c r="G28" s="31">
        <f t="shared" si="7"/>
        <v>8631206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21555265</v>
      </c>
      <c r="O28" s="43">
        <f t="shared" si="1"/>
        <v>73.735564358332311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12924059</v>
      </c>
      <c r="F29" s="46">
        <v>0</v>
      </c>
      <c r="G29" s="46">
        <v>8631206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21555265</v>
      </c>
      <c r="O29" s="47">
        <f t="shared" si="1"/>
        <v>73.735564358332311</v>
      </c>
      <c r="P29" s="9"/>
    </row>
    <row r="30" spans="1:16" ht="15.75">
      <c r="A30" s="28" t="s">
        <v>43</v>
      </c>
      <c r="B30" s="29"/>
      <c r="C30" s="30"/>
      <c r="D30" s="31">
        <f>SUM(D31:D35)</f>
        <v>3143331</v>
      </c>
      <c r="E30" s="31">
        <f t="shared" ref="E30:M30" si="9">SUM(E31:E35)</f>
        <v>5018985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8162316</v>
      </c>
      <c r="O30" s="43">
        <f t="shared" si="1"/>
        <v>27.921390747506258</v>
      </c>
      <c r="P30" s="10"/>
    </row>
    <row r="31" spans="1:16">
      <c r="A31" s="13"/>
      <c r="B31" s="45">
        <v>551</v>
      </c>
      <c r="C31" s="21" t="s">
        <v>130</v>
      </c>
      <c r="D31" s="46">
        <v>36800</v>
      </c>
      <c r="E31" s="46">
        <v>45570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82370</v>
      </c>
      <c r="O31" s="47">
        <f t="shared" si="1"/>
        <v>0.28176867397342747</v>
      </c>
      <c r="P31" s="9"/>
    </row>
    <row r="32" spans="1:16">
      <c r="A32" s="13"/>
      <c r="B32" s="45">
        <v>552</v>
      </c>
      <c r="C32" s="21" t="s">
        <v>45</v>
      </c>
      <c r="D32" s="46">
        <v>0</v>
      </c>
      <c r="E32" s="46">
        <v>4440643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4440643</v>
      </c>
      <c r="O32" s="47">
        <f t="shared" si="1"/>
        <v>15.19041021851867</v>
      </c>
      <c r="P32" s="9"/>
    </row>
    <row r="33" spans="1:16">
      <c r="A33" s="13"/>
      <c r="B33" s="45">
        <v>553</v>
      </c>
      <c r="C33" s="21" t="s">
        <v>131</v>
      </c>
      <c r="D33" s="46">
        <v>329269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329269</v>
      </c>
      <c r="O33" s="47">
        <f t="shared" si="1"/>
        <v>1.1263529138103252</v>
      </c>
      <c r="P33" s="9"/>
    </row>
    <row r="34" spans="1:16">
      <c r="A34" s="13"/>
      <c r="B34" s="45">
        <v>554</v>
      </c>
      <c r="C34" s="21" t="s">
        <v>47</v>
      </c>
      <c r="D34" s="46">
        <v>2051</v>
      </c>
      <c r="E34" s="46">
        <v>492772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494823</v>
      </c>
      <c r="O34" s="47">
        <f t="shared" si="1"/>
        <v>1.6926747670456879</v>
      </c>
      <c r="P34" s="9"/>
    </row>
    <row r="35" spans="1:16">
      <c r="A35" s="13"/>
      <c r="B35" s="45">
        <v>559</v>
      </c>
      <c r="C35" s="21" t="s">
        <v>48</v>
      </c>
      <c r="D35" s="46">
        <v>2775211</v>
      </c>
      <c r="E35" s="46">
        <v>40000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2815211</v>
      </c>
      <c r="O35" s="47">
        <f t="shared" si="1"/>
        <v>9.6301841741581491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8054931</v>
      </c>
      <c r="E36" s="31">
        <f t="shared" si="10"/>
        <v>2020175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10075106</v>
      </c>
      <c r="O36" s="43">
        <f t="shared" si="1"/>
        <v>34.46460189100064</v>
      </c>
      <c r="P36" s="10"/>
    </row>
    <row r="37" spans="1:16">
      <c r="A37" s="12"/>
      <c r="B37" s="44">
        <v>562</v>
      </c>
      <c r="C37" s="20" t="s">
        <v>132</v>
      </c>
      <c r="D37" s="46">
        <v>2613614</v>
      </c>
      <c r="E37" s="46">
        <v>1798008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4411622</v>
      </c>
      <c r="O37" s="47">
        <f t="shared" ref="O37:O66" si="12">(N37/O$68)</f>
        <v>15.091136105523857</v>
      </c>
      <c r="P37" s="9"/>
    </row>
    <row r="38" spans="1:16">
      <c r="A38" s="12"/>
      <c r="B38" s="44">
        <v>563</v>
      </c>
      <c r="C38" s="20" t="s">
        <v>133</v>
      </c>
      <c r="D38" s="46">
        <v>584976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584976</v>
      </c>
      <c r="O38" s="47">
        <f t="shared" si="12"/>
        <v>2.0010672796683222</v>
      </c>
      <c r="P38" s="9"/>
    </row>
    <row r="39" spans="1:16">
      <c r="A39" s="12"/>
      <c r="B39" s="44">
        <v>564</v>
      </c>
      <c r="C39" s="20" t="s">
        <v>134</v>
      </c>
      <c r="D39" s="46">
        <v>2946599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2946599</v>
      </c>
      <c r="O39" s="47">
        <f t="shared" si="12"/>
        <v>10.079632062175882</v>
      </c>
      <c r="P39" s="9"/>
    </row>
    <row r="40" spans="1:16">
      <c r="A40" s="12"/>
      <c r="B40" s="44">
        <v>569</v>
      </c>
      <c r="C40" s="20" t="s">
        <v>52</v>
      </c>
      <c r="D40" s="46">
        <v>1909742</v>
      </c>
      <c r="E40" s="46">
        <v>222167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2131909</v>
      </c>
      <c r="O40" s="47">
        <f t="shared" si="12"/>
        <v>7.2927664436325825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6932896</v>
      </c>
      <c r="E41" s="31">
        <f t="shared" si="13"/>
        <v>6399170</v>
      </c>
      <c r="F41" s="31">
        <f t="shared" si="13"/>
        <v>0</v>
      </c>
      <c r="G41" s="31">
        <f t="shared" si="13"/>
        <v>1162744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14494810</v>
      </c>
      <c r="O41" s="43">
        <f t="shared" si="12"/>
        <v>49.583384644855848</v>
      </c>
      <c r="P41" s="9"/>
    </row>
    <row r="42" spans="1:16">
      <c r="A42" s="12"/>
      <c r="B42" s="44">
        <v>571</v>
      </c>
      <c r="C42" s="20" t="s">
        <v>54</v>
      </c>
      <c r="D42" s="46">
        <v>6782896</v>
      </c>
      <c r="E42" s="46">
        <v>47032</v>
      </c>
      <c r="F42" s="46">
        <v>0</v>
      </c>
      <c r="G42" s="46">
        <v>53955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6883883</v>
      </c>
      <c r="O42" s="47">
        <f t="shared" si="12"/>
        <v>23.54816783656938</v>
      </c>
      <c r="P42" s="9"/>
    </row>
    <row r="43" spans="1:16">
      <c r="A43" s="12"/>
      <c r="B43" s="44">
        <v>572</v>
      </c>
      <c r="C43" s="20" t="s">
        <v>135</v>
      </c>
      <c r="D43" s="46">
        <v>0</v>
      </c>
      <c r="E43" s="46">
        <v>5183903</v>
      </c>
      <c r="F43" s="46">
        <v>0</v>
      </c>
      <c r="G43" s="46">
        <v>1108789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6292692</v>
      </c>
      <c r="O43" s="47">
        <f t="shared" si="12"/>
        <v>21.525840482738804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1168235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1318235</v>
      </c>
      <c r="O44" s="47">
        <f t="shared" si="12"/>
        <v>4.5093763255476649</v>
      </c>
      <c r="P44" s="9"/>
    </row>
    <row r="45" spans="1:16" ht="15.75">
      <c r="A45" s="28" t="s">
        <v>137</v>
      </c>
      <c r="B45" s="29"/>
      <c r="C45" s="30"/>
      <c r="D45" s="31">
        <f t="shared" ref="D45:M45" si="14">SUM(D46:D48)</f>
        <v>24332685</v>
      </c>
      <c r="E45" s="31">
        <f t="shared" si="14"/>
        <v>87777702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81820</v>
      </c>
      <c r="J45" s="31">
        <f t="shared" si="14"/>
        <v>1125000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113317207</v>
      </c>
      <c r="O45" s="43">
        <f t="shared" si="12"/>
        <v>387.63189455824198</v>
      </c>
      <c r="P45" s="9"/>
    </row>
    <row r="46" spans="1:16">
      <c r="A46" s="12"/>
      <c r="B46" s="44">
        <v>581</v>
      </c>
      <c r="C46" s="20" t="s">
        <v>138</v>
      </c>
      <c r="D46" s="46">
        <v>23747515</v>
      </c>
      <c r="E46" s="46">
        <v>87688343</v>
      </c>
      <c r="F46" s="46">
        <v>0</v>
      </c>
      <c r="G46" s="46">
        <v>0</v>
      </c>
      <c r="H46" s="46">
        <v>0</v>
      </c>
      <c r="I46" s="46">
        <v>81820</v>
      </c>
      <c r="J46" s="46">
        <v>1125000</v>
      </c>
      <c r="K46" s="46">
        <v>0</v>
      </c>
      <c r="L46" s="46">
        <v>0</v>
      </c>
      <c r="M46" s="46">
        <v>0</v>
      </c>
      <c r="N46" s="46">
        <f>SUM(D46:M46)</f>
        <v>112642678</v>
      </c>
      <c r="O46" s="47">
        <f t="shared" si="12"/>
        <v>385.32448722685166</v>
      </c>
      <c r="P46" s="9"/>
    </row>
    <row r="47" spans="1:16">
      <c r="A47" s="12"/>
      <c r="B47" s="44">
        <v>587</v>
      </c>
      <c r="C47" s="20" t="s">
        <v>160</v>
      </c>
      <c r="D47" s="46">
        <v>0</v>
      </c>
      <c r="E47" s="46">
        <v>89359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89359</v>
      </c>
      <c r="O47" s="47">
        <f t="shared" si="12"/>
        <v>0.30567642269748097</v>
      </c>
      <c r="P47" s="9"/>
    </row>
    <row r="48" spans="1:16">
      <c r="A48" s="12"/>
      <c r="B48" s="44">
        <v>593</v>
      </c>
      <c r="C48" s="20" t="s">
        <v>166</v>
      </c>
      <c r="D48" s="46">
        <v>585170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585170</v>
      </c>
      <c r="O48" s="47">
        <f t="shared" si="12"/>
        <v>2.0017309086928559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SUM(D50:D65)</f>
        <v>6801817</v>
      </c>
      <c r="E49" s="31">
        <f t="shared" si="16"/>
        <v>6722222</v>
      </c>
      <c r="F49" s="31">
        <f t="shared" si="16"/>
        <v>0</v>
      </c>
      <c r="G49" s="31">
        <f t="shared" si="16"/>
        <v>658312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14182351</v>
      </c>
      <c r="O49" s="43">
        <f t="shared" si="12"/>
        <v>48.514534843944553</v>
      </c>
      <c r="P49" s="9"/>
    </row>
    <row r="50" spans="1:16">
      <c r="A50" s="12"/>
      <c r="B50" s="44">
        <v>601</v>
      </c>
      <c r="C50" s="20" t="s">
        <v>140</v>
      </c>
      <c r="D50" s="46">
        <v>661</v>
      </c>
      <c r="E50" s="46">
        <v>115340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116001</v>
      </c>
      <c r="O50" s="47">
        <f t="shared" si="12"/>
        <v>0.39681252822133739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24180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24180</v>
      </c>
      <c r="O51" s="47">
        <f t="shared" si="12"/>
        <v>8.2714174294979681E-2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42311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42311</v>
      </c>
      <c r="O52" s="47">
        <f t="shared" si="12"/>
        <v>0.14473612194354366</v>
      </c>
      <c r="P52" s="9"/>
    </row>
    <row r="53" spans="1:16">
      <c r="A53" s="12"/>
      <c r="B53" s="44">
        <v>604</v>
      </c>
      <c r="C53" s="20" t="s">
        <v>143</v>
      </c>
      <c r="D53" s="46">
        <v>0</v>
      </c>
      <c r="E53" s="46">
        <v>3669716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3669716</v>
      </c>
      <c r="O53" s="47">
        <f t="shared" si="12"/>
        <v>12.553247677298414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268095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268095</v>
      </c>
      <c r="O54" s="47">
        <f t="shared" si="12"/>
        <v>0.91709084191946144</v>
      </c>
      <c r="P54" s="9"/>
    </row>
    <row r="55" spans="1:16">
      <c r="A55" s="12"/>
      <c r="B55" s="44">
        <v>619</v>
      </c>
      <c r="C55" s="20" t="s">
        <v>108</v>
      </c>
      <c r="D55" s="46">
        <v>0</v>
      </c>
      <c r="E55" s="46">
        <v>131224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131224</v>
      </c>
      <c r="O55" s="47">
        <f t="shared" si="12"/>
        <v>0.44888688203823052</v>
      </c>
      <c r="P55" s="9"/>
    </row>
    <row r="56" spans="1:16">
      <c r="A56" s="12"/>
      <c r="B56" s="44">
        <v>622</v>
      </c>
      <c r="C56" s="20" t="s">
        <v>67</v>
      </c>
      <c r="D56" s="46">
        <v>0</v>
      </c>
      <c r="E56" s="46">
        <v>37161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37161</v>
      </c>
      <c r="O56" s="47">
        <f t="shared" si="12"/>
        <v>0.12711916587989</v>
      </c>
      <c r="P56" s="9"/>
    </row>
    <row r="57" spans="1:16">
      <c r="A57" s="12"/>
      <c r="B57" s="44">
        <v>654</v>
      </c>
      <c r="C57" s="20" t="s">
        <v>147</v>
      </c>
      <c r="D57" s="46">
        <v>3163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3163</v>
      </c>
      <c r="O57" s="47">
        <f t="shared" si="12"/>
        <v>1.0819889714434273E-2</v>
      </c>
      <c r="P57" s="9"/>
    </row>
    <row r="58" spans="1:16">
      <c r="A58" s="12"/>
      <c r="B58" s="44">
        <v>662</v>
      </c>
      <c r="C58" s="20" t="s">
        <v>161</v>
      </c>
      <c r="D58" s="46">
        <v>0</v>
      </c>
      <c r="E58" s="46">
        <v>180995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180995</v>
      </c>
      <c r="O58" s="47">
        <f t="shared" si="12"/>
        <v>0.61914193451281418</v>
      </c>
      <c r="P58" s="9"/>
    </row>
    <row r="59" spans="1:16">
      <c r="A59" s="12"/>
      <c r="B59" s="44">
        <v>689</v>
      </c>
      <c r="C59" s="20" t="s">
        <v>111</v>
      </c>
      <c r="D59" s="46">
        <v>0</v>
      </c>
      <c r="E59" s="46">
        <v>1311158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1311158</v>
      </c>
      <c r="O59" s="47">
        <f t="shared" si="12"/>
        <v>4.4851675492248537</v>
      </c>
      <c r="P59" s="9"/>
    </row>
    <row r="60" spans="1:16">
      <c r="A60" s="12"/>
      <c r="B60" s="44">
        <v>711</v>
      </c>
      <c r="C60" s="20" t="s">
        <v>112</v>
      </c>
      <c r="D60" s="46">
        <v>4325507</v>
      </c>
      <c r="E60" s="46">
        <v>13801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4339308</v>
      </c>
      <c r="O60" s="47">
        <f t="shared" si="12"/>
        <v>14.843766676244817</v>
      </c>
      <c r="P60" s="9"/>
    </row>
    <row r="61" spans="1:16">
      <c r="A61" s="12"/>
      <c r="B61" s="44">
        <v>712</v>
      </c>
      <c r="C61" s="20" t="s">
        <v>113</v>
      </c>
      <c r="D61" s="46">
        <v>1191999</v>
      </c>
      <c r="E61" s="46">
        <v>115011</v>
      </c>
      <c r="F61" s="46">
        <v>0</v>
      </c>
      <c r="G61" s="46">
        <v>222629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1529639</v>
      </c>
      <c r="O61" s="47">
        <f t="shared" si="12"/>
        <v>5.2325403992720609</v>
      </c>
      <c r="P61" s="9"/>
    </row>
    <row r="62" spans="1:16">
      <c r="A62" s="12"/>
      <c r="B62" s="44">
        <v>713</v>
      </c>
      <c r="C62" s="20" t="s">
        <v>150</v>
      </c>
      <c r="D62" s="46">
        <v>1056287</v>
      </c>
      <c r="E62" s="46">
        <v>30617</v>
      </c>
      <c r="F62" s="46">
        <v>0</v>
      </c>
      <c r="G62" s="46">
        <v>435683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1522587</v>
      </c>
      <c r="O62" s="47">
        <f t="shared" si="12"/>
        <v>5.2084171421534418</v>
      </c>
      <c r="P62" s="9"/>
    </row>
    <row r="63" spans="1:16">
      <c r="A63" s="12"/>
      <c r="B63" s="44">
        <v>715</v>
      </c>
      <c r="C63" s="20" t="s">
        <v>116</v>
      </c>
      <c r="D63" s="46">
        <v>0</v>
      </c>
      <c r="E63" s="46">
        <v>301500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301500</v>
      </c>
      <c r="O63" s="47">
        <f t="shared" si="12"/>
        <v>1.0313616025614711</v>
      </c>
      <c r="P63" s="9"/>
    </row>
    <row r="64" spans="1:16">
      <c r="A64" s="12"/>
      <c r="B64" s="44">
        <v>716</v>
      </c>
      <c r="C64" s="20" t="s">
        <v>117</v>
      </c>
      <c r="D64" s="46">
        <v>0</v>
      </c>
      <c r="E64" s="46">
        <v>407113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407113</v>
      </c>
      <c r="O64" s="47">
        <f t="shared" si="12"/>
        <v>1.3926391910567437</v>
      </c>
      <c r="P64" s="9"/>
    </row>
    <row r="65" spans="1:119" ht="15.75" thickBot="1">
      <c r="A65" s="12"/>
      <c r="B65" s="44">
        <v>719</v>
      </c>
      <c r="C65" s="20" t="s">
        <v>118</v>
      </c>
      <c r="D65" s="46">
        <v>224200</v>
      </c>
      <c r="E65" s="46">
        <v>74000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298200</v>
      </c>
      <c r="O65" s="47">
        <f t="shared" si="12"/>
        <v>1.020073067608062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SUM(D5,D13,D22,D28,D30,D36,D41,D45,D49)</f>
        <v>162776627</v>
      </c>
      <c r="E66" s="15">
        <f t="shared" si="18"/>
        <v>166846209</v>
      </c>
      <c r="F66" s="15">
        <f t="shared" si="18"/>
        <v>8052416</v>
      </c>
      <c r="G66" s="15">
        <f t="shared" si="18"/>
        <v>14604126</v>
      </c>
      <c r="H66" s="15">
        <f t="shared" si="18"/>
        <v>0</v>
      </c>
      <c r="I66" s="15">
        <f t="shared" si="18"/>
        <v>17951458</v>
      </c>
      <c r="J66" s="15">
        <f t="shared" si="18"/>
        <v>8137466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378368302</v>
      </c>
      <c r="O66" s="37">
        <f t="shared" si="12"/>
        <v>1294.3102431482014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169</v>
      </c>
      <c r="M68" s="48"/>
      <c r="N68" s="48"/>
      <c r="O68" s="41">
        <v>292332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37600520</v>
      </c>
      <c r="E5" s="26">
        <f t="shared" si="0"/>
        <v>2208891</v>
      </c>
      <c r="F5" s="26">
        <f t="shared" si="0"/>
        <v>8527128</v>
      </c>
      <c r="G5" s="26">
        <f t="shared" si="0"/>
        <v>4610455</v>
      </c>
      <c r="H5" s="26">
        <f t="shared" si="0"/>
        <v>0</v>
      </c>
      <c r="I5" s="26">
        <f t="shared" si="0"/>
        <v>0</v>
      </c>
      <c r="J5" s="26">
        <f t="shared" si="0"/>
        <v>7278811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60225805</v>
      </c>
      <c r="O5" s="32">
        <f t="shared" ref="O5:O36" si="1">(N5/O$76)</f>
        <v>209.19074050274577</v>
      </c>
      <c r="P5" s="6"/>
    </row>
    <row r="6" spans="1:133">
      <c r="A6" s="12"/>
      <c r="B6" s="44">
        <v>511</v>
      </c>
      <c r="C6" s="20" t="s">
        <v>20</v>
      </c>
      <c r="D6" s="46">
        <v>1678881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1678881</v>
      </c>
      <c r="O6" s="47">
        <f t="shared" si="1"/>
        <v>5.8314929888606768</v>
      </c>
      <c r="P6" s="9"/>
    </row>
    <row r="7" spans="1:133">
      <c r="A7" s="12"/>
      <c r="B7" s="44">
        <v>512</v>
      </c>
      <c r="C7" s="20" t="s">
        <v>21</v>
      </c>
      <c r="D7" s="46">
        <v>2111612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2111612</v>
      </c>
      <c r="O7" s="47">
        <f t="shared" si="1"/>
        <v>7.3345582999593608</v>
      </c>
      <c r="P7" s="9"/>
    </row>
    <row r="8" spans="1:133">
      <c r="A8" s="12"/>
      <c r="B8" s="44">
        <v>513</v>
      </c>
      <c r="C8" s="20" t="s">
        <v>22</v>
      </c>
      <c r="D8" s="46">
        <v>23034802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187373</v>
      </c>
      <c r="K8" s="46">
        <v>0</v>
      </c>
      <c r="L8" s="46">
        <v>0</v>
      </c>
      <c r="M8" s="46">
        <v>0</v>
      </c>
      <c r="N8" s="46">
        <f t="shared" si="2"/>
        <v>23222175</v>
      </c>
      <c r="O8" s="47">
        <f t="shared" si="1"/>
        <v>80.660839391592191</v>
      </c>
      <c r="P8" s="9"/>
    </row>
    <row r="9" spans="1:133">
      <c r="A9" s="12"/>
      <c r="B9" s="44">
        <v>514</v>
      </c>
      <c r="C9" s="20" t="s">
        <v>23</v>
      </c>
      <c r="D9" s="46">
        <v>2062404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2062404</v>
      </c>
      <c r="O9" s="47">
        <f t="shared" si="1"/>
        <v>7.1636372477848136</v>
      </c>
      <c r="P9" s="9"/>
    </row>
    <row r="10" spans="1:133">
      <c r="A10" s="12"/>
      <c r="B10" s="44">
        <v>515</v>
      </c>
      <c r="C10" s="20" t="s">
        <v>24</v>
      </c>
      <c r="D10" s="46">
        <v>1278050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1278050</v>
      </c>
      <c r="O10" s="47">
        <f t="shared" si="1"/>
        <v>4.4392304245586125</v>
      </c>
      <c r="P10" s="9"/>
    </row>
    <row r="11" spans="1:133">
      <c r="A11" s="12"/>
      <c r="B11" s="44">
        <v>516</v>
      </c>
      <c r="C11" s="20" t="s">
        <v>25</v>
      </c>
      <c r="D11" s="46">
        <v>197285</v>
      </c>
      <c r="E11" s="46">
        <v>91730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289015</v>
      </c>
      <c r="O11" s="47">
        <f t="shared" si="1"/>
        <v>1.0038763594177125</v>
      </c>
      <c r="P11" s="9"/>
    </row>
    <row r="12" spans="1:133">
      <c r="A12" s="12"/>
      <c r="B12" s="44">
        <v>519</v>
      </c>
      <c r="C12" s="20" t="s">
        <v>124</v>
      </c>
      <c r="D12" s="46">
        <v>7237486</v>
      </c>
      <c r="E12" s="46">
        <v>2117161</v>
      </c>
      <c r="F12" s="46">
        <v>8527128</v>
      </c>
      <c r="G12" s="46">
        <v>4610455</v>
      </c>
      <c r="H12" s="46">
        <v>0</v>
      </c>
      <c r="I12" s="46">
        <v>0</v>
      </c>
      <c r="J12" s="46">
        <v>7091438</v>
      </c>
      <c r="K12" s="46">
        <v>0</v>
      </c>
      <c r="L12" s="46">
        <v>0</v>
      </c>
      <c r="M12" s="46">
        <v>0</v>
      </c>
      <c r="N12" s="46">
        <f t="shared" si="2"/>
        <v>29583668</v>
      </c>
      <c r="O12" s="47">
        <f t="shared" si="1"/>
        <v>102.75710579057238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70678213</v>
      </c>
      <c r="E13" s="31">
        <f t="shared" si="3"/>
        <v>35869531</v>
      </c>
      <c r="F13" s="31">
        <f t="shared" si="3"/>
        <v>0</v>
      </c>
      <c r="G13" s="31">
        <f t="shared" si="3"/>
        <v>1551867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108099611</v>
      </c>
      <c r="O13" s="43">
        <f t="shared" si="1"/>
        <v>375.4775494183724</v>
      </c>
      <c r="P13" s="10"/>
    </row>
    <row r="14" spans="1:133">
      <c r="A14" s="12"/>
      <c r="B14" s="44">
        <v>521</v>
      </c>
      <c r="C14" s="20" t="s">
        <v>28</v>
      </c>
      <c r="D14" s="46">
        <v>34306260</v>
      </c>
      <c r="E14" s="46">
        <v>755878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35062138</v>
      </c>
      <c r="O14" s="47">
        <f t="shared" si="1"/>
        <v>121.78624448157166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8324057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8324057</v>
      </c>
      <c r="O15" s="47">
        <f t="shared" si="1"/>
        <v>28.913115363373961</v>
      </c>
      <c r="P15" s="9"/>
    </row>
    <row r="16" spans="1:133">
      <c r="A16" s="12"/>
      <c r="B16" s="44">
        <v>523</v>
      </c>
      <c r="C16" s="20" t="s">
        <v>125</v>
      </c>
      <c r="D16" s="46">
        <v>34259894</v>
      </c>
      <c r="E16" s="46">
        <v>4034019</v>
      </c>
      <c r="F16" s="46">
        <v>0</v>
      </c>
      <c r="G16" s="46">
        <v>1376668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39670581</v>
      </c>
      <c r="O16" s="47">
        <f t="shared" si="1"/>
        <v>137.79339629522855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1932904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1932904</v>
      </c>
      <c r="O17" s="47">
        <f t="shared" si="1"/>
        <v>6.7138267239552762</v>
      </c>
      <c r="P17" s="9"/>
    </row>
    <row r="18" spans="1:16">
      <c r="A18" s="12"/>
      <c r="B18" s="44">
        <v>525</v>
      </c>
      <c r="C18" s="20" t="s">
        <v>32</v>
      </c>
      <c r="D18" s="46">
        <v>34</v>
      </c>
      <c r="E18" s="46">
        <v>1500824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1500858</v>
      </c>
      <c r="O18" s="47">
        <f t="shared" si="1"/>
        <v>5.2131407194884316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19237014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19237014</v>
      </c>
      <c r="O19" s="47">
        <f t="shared" si="1"/>
        <v>66.818620418966375</v>
      </c>
      <c r="P19" s="9"/>
    </row>
    <row r="20" spans="1:16">
      <c r="A20" s="12"/>
      <c r="B20" s="44">
        <v>527</v>
      </c>
      <c r="C20" s="20" t="s">
        <v>88</v>
      </c>
      <c r="D20" s="46">
        <v>598738</v>
      </c>
      <c r="E20" s="46">
        <v>0</v>
      </c>
      <c r="F20" s="46">
        <v>0</v>
      </c>
      <c r="G20" s="46">
        <v>145569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744307</v>
      </c>
      <c r="O20" s="47">
        <f t="shared" si="1"/>
        <v>2.5853059579922126</v>
      </c>
      <c r="P20" s="9"/>
    </row>
    <row r="21" spans="1:16">
      <c r="A21" s="12"/>
      <c r="B21" s="44">
        <v>529</v>
      </c>
      <c r="C21" s="20" t="s">
        <v>34</v>
      </c>
      <c r="D21" s="46">
        <v>1513287</v>
      </c>
      <c r="E21" s="46">
        <v>84835</v>
      </c>
      <c r="F21" s="46">
        <v>0</v>
      </c>
      <c r="G21" s="46">
        <v>29630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1627752</v>
      </c>
      <c r="O21" s="47">
        <f t="shared" si="1"/>
        <v>5.6538994577959629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2352078</v>
      </c>
      <c r="E22" s="31">
        <f t="shared" si="5"/>
        <v>7118758</v>
      </c>
      <c r="F22" s="31">
        <f t="shared" si="5"/>
        <v>0</v>
      </c>
      <c r="G22" s="31">
        <f t="shared" si="5"/>
        <v>2956224</v>
      </c>
      <c r="H22" s="31">
        <f t="shared" si="5"/>
        <v>0</v>
      </c>
      <c r="I22" s="31">
        <f t="shared" si="5"/>
        <v>11708788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24135848</v>
      </c>
      <c r="O22" s="43">
        <f t="shared" si="1"/>
        <v>83.834428045946666</v>
      </c>
      <c r="P22" s="10"/>
    </row>
    <row r="23" spans="1:16">
      <c r="A23" s="12"/>
      <c r="B23" s="44">
        <v>534</v>
      </c>
      <c r="C23" s="20" t="s">
        <v>126</v>
      </c>
      <c r="D23" s="46">
        <v>-22</v>
      </c>
      <c r="E23" s="46">
        <v>0</v>
      </c>
      <c r="F23" s="46">
        <v>0</v>
      </c>
      <c r="G23" s="46">
        <v>0</v>
      </c>
      <c r="H23" s="46">
        <v>0</v>
      </c>
      <c r="I23" s="46">
        <v>11708788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11708766</v>
      </c>
      <c r="O23" s="47">
        <f t="shared" si="1"/>
        <v>40.669700137895582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637891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637891</v>
      </c>
      <c r="O24" s="47">
        <f t="shared" si="1"/>
        <v>2.2156763309355019</v>
      </c>
      <c r="P24" s="9"/>
    </row>
    <row r="25" spans="1:16">
      <c r="A25" s="12"/>
      <c r="B25" s="44">
        <v>537</v>
      </c>
      <c r="C25" s="20" t="s">
        <v>127</v>
      </c>
      <c r="D25" s="46">
        <v>440738</v>
      </c>
      <c r="E25" s="46">
        <v>3242662</v>
      </c>
      <c r="F25" s="46">
        <v>0</v>
      </c>
      <c r="G25" s="46">
        <v>214811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3898211</v>
      </c>
      <c r="O25" s="47">
        <f t="shared" si="1"/>
        <v>13.540203335197413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3238205</v>
      </c>
      <c r="F26" s="46">
        <v>0</v>
      </c>
      <c r="G26" s="46">
        <v>2293967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5532172</v>
      </c>
      <c r="O26" s="47">
        <f t="shared" si="1"/>
        <v>19.215669384054824</v>
      </c>
      <c r="P26" s="9"/>
    </row>
    <row r="27" spans="1:16">
      <c r="A27" s="12"/>
      <c r="B27" s="44">
        <v>539</v>
      </c>
      <c r="C27" s="20" t="s">
        <v>40</v>
      </c>
      <c r="D27" s="46">
        <v>1911362</v>
      </c>
      <c r="E27" s="46">
        <v>0</v>
      </c>
      <c r="F27" s="46">
        <v>0</v>
      </c>
      <c r="G27" s="46">
        <v>447446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2358808</v>
      </c>
      <c r="O27" s="47">
        <f t="shared" si="1"/>
        <v>8.193178857863348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14150058</v>
      </c>
      <c r="F28" s="31">
        <f t="shared" si="7"/>
        <v>0</v>
      </c>
      <c r="G28" s="31">
        <f t="shared" si="7"/>
        <v>6154958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20305016</v>
      </c>
      <c r="O28" s="43">
        <f t="shared" si="1"/>
        <v>70.528261647313812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14150058</v>
      </c>
      <c r="F29" s="46">
        <v>0</v>
      </c>
      <c r="G29" s="46">
        <v>6154958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20305016</v>
      </c>
      <c r="O29" s="47">
        <f t="shared" si="1"/>
        <v>70.528261647313812</v>
      </c>
      <c r="P29" s="9"/>
    </row>
    <row r="30" spans="1:16" ht="15.75">
      <c r="A30" s="28" t="s">
        <v>43</v>
      </c>
      <c r="B30" s="29"/>
      <c r="C30" s="30"/>
      <c r="D30" s="31">
        <f>SUM(D31:D35)</f>
        <v>2745247</v>
      </c>
      <c r="E30" s="31">
        <f t="shared" ref="E30:M30" si="9">SUM(E31:E35)</f>
        <v>4400360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70865</v>
      </c>
      <c r="N30" s="31">
        <f t="shared" si="8"/>
        <v>7216472</v>
      </c>
      <c r="O30" s="43">
        <f t="shared" si="1"/>
        <v>25.065984946109573</v>
      </c>
      <c r="P30" s="10"/>
    </row>
    <row r="31" spans="1:16">
      <c r="A31" s="13"/>
      <c r="B31" s="45">
        <v>551</v>
      </c>
      <c r="C31" s="21" t="s">
        <v>130</v>
      </c>
      <c r="D31" s="46">
        <v>55673</v>
      </c>
      <c r="E31" s="46">
        <v>51242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106915</v>
      </c>
      <c r="O31" s="47">
        <f t="shared" si="1"/>
        <v>0.3713628737855984</v>
      </c>
      <c r="P31" s="9"/>
    </row>
    <row r="32" spans="1:16">
      <c r="A32" s="13"/>
      <c r="B32" s="45">
        <v>552</v>
      </c>
      <c r="C32" s="21" t="s">
        <v>45</v>
      </c>
      <c r="D32" s="46">
        <v>0</v>
      </c>
      <c r="E32" s="46">
        <v>3704985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3704985</v>
      </c>
      <c r="O32" s="47">
        <f t="shared" si="1"/>
        <v>12.869044352359682</v>
      </c>
      <c r="P32" s="9"/>
    </row>
    <row r="33" spans="1:16">
      <c r="A33" s="13"/>
      <c r="B33" s="45">
        <v>553</v>
      </c>
      <c r="C33" s="21" t="s">
        <v>131</v>
      </c>
      <c r="D33" s="46">
        <v>287263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287263</v>
      </c>
      <c r="O33" s="47">
        <f t="shared" si="1"/>
        <v>0.99779089194474446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564133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70865</v>
      </c>
      <c r="N34" s="46">
        <f t="shared" si="8"/>
        <v>634998</v>
      </c>
      <c r="O34" s="47">
        <f t="shared" si="1"/>
        <v>2.2056276680363598</v>
      </c>
      <c r="P34" s="9"/>
    </row>
    <row r="35" spans="1:16">
      <c r="A35" s="13"/>
      <c r="B35" s="45">
        <v>559</v>
      </c>
      <c r="C35" s="21" t="s">
        <v>48</v>
      </c>
      <c r="D35" s="46">
        <v>2402311</v>
      </c>
      <c r="E35" s="46">
        <v>80000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2482311</v>
      </c>
      <c r="O35" s="47">
        <f t="shared" si="1"/>
        <v>8.6221591599831893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7956241</v>
      </c>
      <c r="E36" s="31">
        <f t="shared" si="10"/>
        <v>2113422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10069663</v>
      </c>
      <c r="O36" s="43">
        <f t="shared" si="1"/>
        <v>34.976373658817849</v>
      </c>
      <c r="P36" s="10"/>
    </row>
    <row r="37" spans="1:16">
      <c r="A37" s="12"/>
      <c r="B37" s="44">
        <v>562</v>
      </c>
      <c r="C37" s="20" t="s">
        <v>132</v>
      </c>
      <c r="D37" s="46">
        <v>2539969</v>
      </c>
      <c r="E37" s="46">
        <v>1934626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4474595</v>
      </c>
      <c r="O37" s="47">
        <f t="shared" ref="O37:O68" si="12">(N37/O$76)</f>
        <v>15.542238771235747</v>
      </c>
      <c r="P37" s="9"/>
    </row>
    <row r="38" spans="1:16">
      <c r="A38" s="12"/>
      <c r="B38" s="44">
        <v>563</v>
      </c>
      <c r="C38" s="20" t="s">
        <v>133</v>
      </c>
      <c r="D38" s="46">
        <v>691336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691336</v>
      </c>
      <c r="O38" s="47">
        <f t="shared" si="12"/>
        <v>2.4013143498240703</v>
      </c>
      <c r="P38" s="9"/>
    </row>
    <row r="39" spans="1:16">
      <c r="A39" s="12"/>
      <c r="B39" s="44">
        <v>564</v>
      </c>
      <c r="C39" s="20" t="s">
        <v>134</v>
      </c>
      <c r="D39" s="46">
        <v>2820763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2820763</v>
      </c>
      <c r="O39" s="47">
        <f t="shared" si="12"/>
        <v>9.7977519894129532</v>
      </c>
      <c r="P39" s="9"/>
    </row>
    <row r="40" spans="1:16">
      <c r="A40" s="12"/>
      <c r="B40" s="44">
        <v>569</v>
      </c>
      <c r="C40" s="20" t="s">
        <v>52</v>
      </c>
      <c r="D40" s="46">
        <v>1904173</v>
      </c>
      <c r="E40" s="46">
        <v>178796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2082969</v>
      </c>
      <c r="O40" s="47">
        <f t="shared" si="12"/>
        <v>7.2350685483450796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6662338</v>
      </c>
      <c r="E41" s="31">
        <f t="shared" si="13"/>
        <v>6233688</v>
      </c>
      <c r="F41" s="31">
        <f t="shared" si="13"/>
        <v>0</v>
      </c>
      <c r="G41" s="31">
        <f t="shared" si="13"/>
        <v>2750335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15646361</v>
      </c>
      <c r="O41" s="43">
        <f t="shared" si="12"/>
        <v>54.346701447382586</v>
      </c>
      <c r="P41" s="9"/>
    </row>
    <row r="42" spans="1:16">
      <c r="A42" s="12"/>
      <c r="B42" s="44">
        <v>571</v>
      </c>
      <c r="C42" s="20" t="s">
        <v>54</v>
      </c>
      <c r="D42" s="46">
        <v>6512338</v>
      </c>
      <c r="E42" s="46">
        <v>76656</v>
      </c>
      <c r="F42" s="46">
        <v>0</v>
      </c>
      <c r="G42" s="46">
        <v>499041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7088035</v>
      </c>
      <c r="O42" s="47">
        <f t="shared" si="12"/>
        <v>24.61986668935981</v>
      </c>
      <c r="P42" s="9"/>
    </row>
    <row r="43" spans="1:16">
      <c r="A43" s="12"/>
      <c r="B43" s="44">
        <v>572</v>
      </c>
      <c r="C43" s="20" t="s">
        <v>135</v>
      </c>
      <c r="D43" s="46">
        <v>0</v>
      </c>
      <c r="E43" s="46">
        <v>4870416</v>
      </c>
      <c r="F43" s="46">
        <v>0</v>
      </c>
      <c r="G43" s="46">
        <v>2251294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7121710</v>
      </c>
      <c r="O43" s="47">
        <f t="shared" si="12"/>
        <v>24.736834792757183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1286616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1436616</v>
      </c>
      <c r="O44" s="47">
        <f t="shared" si="12"/>
        <v>4.9899999652655964</v>
      </c>
      <c r="P44" s="9"/>
    </row>
    <row r="45" spans="1:16" ht="15.75">
      <c r="A45" s="28" t="s">
        <v>137</v>
      </c>
      <c r="B45" s="29"/>
      <c r="C45" s="30"/>
      <c r="D45" s="31">
        <f t="shared" ref="D45:M45" si="14">SUM(D46:D48)</f>
        <v>25204417</v>
      </c>
      <c r="E45" s="31">
        <f t="shared" si="14"/>
        <v>83830185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117146</v>
      </c>
      <c r="J45" s="31">
        <f t="shared" si="14"/>
        <v>25000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109176748</v>
      </c>
      <c r="O45" s="43">
        <f t="shared" si="12"/>
        <v>379.21892052421163</v>
      </c>
      <c r="P45" s="9"/>
    </row>
    <row r="46" spans="1:16">
      <c r="A46" s="12"/>
      <c r="B46" s="44">
        <v>581</v>
      </c>
      <c r="C46" s="20" t="s">
        <v>138</v>
      </c>
      <c r="D46" s="46">
        <v>18547450</v>
      </c>
      <c r="E46" s="46">
        <v>83611273</v>
      </c>
      <c r="F46" s="46">
        <v>0</v>
      </c>
      <c r="G46" s="46">
        <v>0</v>
      </c>
      <c r="H46" s="46">
        <v>0</v>
      </c>
      <c r="I46" s="46">
        <v>117146</v>
      </c>
      <c r="J46" s="46">
        <v>25000</v>
      </c>
      <c r="K46" s="46">
        <v>0</v>
      </c>
      <c r="L46" s="46">
        <v>0</v>
      </c>
      <c r="M46" s="46">
        <v>0</v>
      </c>
      <c r="N46" s="46">
        <f>SUM(D46:M46)</f>
        <v>102300869</v>
      </c>
      <c r="O46" s="47">
        <f t="shared" si="12"/>
        <v>355.33596504329643</v>
      </c>
      <c r="P46" s="9"/>
    </row>
    <row r="47" spans="1:16">
      <c r="A47" s="12"/>
      <c r="B47" s="44">
        <v>587</v>
      </c>
      <c r="C47" s="20" t="s">
        <v>160</v>
      </c>
      <c r="D47" s="46">
        <v>0</v>
      </c>
      <c r="E47" s="46">
        <v>218912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218912</v>
      </c>
      <c r="O47" s="47">
        <f t="shared" si="12"/>
        <v>0.76037777137120999</v>
      </c>
      <c r="P47" s="9"/>
    </row>
    <row r="48" spans="1:16">
      <c r="A48" s="12"/>
      <c r="B48" s="44">
        <v>593</v>
      </c>
      <c r="C48" s="20" t="s">
        <v>166</v>
      </c>
      <c r="D48" s="46">
        <v>6656967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6656967</v>
      </c>
      <c r="O48" s="47">
        <f t="shared" si="12"/>
        <v>23.122577709543972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SUM(D50:D73)</f>
        <v>7085808</v>
      </c>
      <c r="E49" s="31">
        <f t="shared" si="16"/>
        <v>8404554</v>
      </c>
      <c r="F49" s="31">
        <f t="shared" si="16"/>
        <v>0</v>
      </c>
      <c r="G49" s="31">
        <f t="shared" si="16"/>
        <v>1376856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16867218</v>
      </c>
      <c r="O49" s="43">
        <f t="shared" si="12"/>
        <v>58.587275398664111</v>
      </c>
      <c r="P49" s="9"/>
    </row>
    <row r="50" spans="1:16">
      <c r="A50" s="12"/>
      <c r="B50" s="44">
        <v>601</v>
      </c>
      <c r="C50" s="20" t="s">
        <v>140</v>
      </c>
      <c r="D50" s="46">
        <v>866</v>
      </c>
      <c r="E50" s="46">
        <v>129924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130790</v>
      </c>
      <c r="O50" s="47">
        <f t="shared" si="12"/>
        <v>0.45429126186614055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26113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26113</v>
      </c>
      <c r="O51" s="47">
        <f t="shared" si="12"/>
        <v>9.0701947557997764E-2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42156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42156</v>
      </c>
      <c r="O52" s="47">
        <f t="shared" si="12"/>
        <v>0.14642635090778364</v>
      </c>
      <c r="P52" s="9"/>
    </row>
    <row r="53" spans="1:16">
      <c r="A53" s="12"/>
      <c r="B53" s="44">
        <v>604</v>
      </c>
      <c r="C53" s="20" t="s">
        <v>143</v>
      </c>
      <c r="D53" s="46">
        <v>0</v>
      </c>
      <c r="E53" s="46">
        <v>796479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796479</v>
      </c>
      <c r="O53" s="47">
        <f t="shared" si="12"/>
        <v>2.7665222873299316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251079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251079</v>
      </c>
      <c r="O54" s="47">
        <f t="shared" si="12"/>
        <v>0.87210792673819637</v>
      </c>
      <c r="P54" s="9"/>
    </row>
    <row r="55" spans="1:16">
      <c r="A55" s="12"/>
      <c r="B55" s="44">
        <v>614</v>
      </c>
      <c r="C55" s="20" t="s">
        <v>145</v>
      </c>
      <c r="D55" s="46">
        <v>0</v>
      </c>
      <c r="E55" s="46">
        <v>858133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7">SUM(D55:M55)</f>
        <v>858133</v>
      </c>
      <c r="O55" s="47">
        <f t="shared" si="12"/>
        <v>2.9806737779568531</v>
      </c>
      <c r="P55" s="9"/>
    </row>
    <row r="56" spans="1:16">
      <c r="A56" s="12"/>
      <c r="B56" s="44">
        <v>619</v>
      </c>
      <c r="C56" s="20" t="s">
        <v>108</v>
      </c>
      <c r="D56" s="46">
        <v>0</v>
      </c>
      <c r="E56" s="46">
        <v>145812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145812</v>
      </c>
      <c r="O56" s="47">
        <f t="shared" si="12"/>
        <v>0.50646928263036695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39585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39585</v>
      </c>
      <c r="O57" s="47">
        <f t="shared" si="12"/>
        <v>0.13749613579762346</v>
      </c>
      <c r="P57" s="9"/>
    </row>
    <row r="58" spans="1:16">
      <c r="A58" s="12"/>
      <c r="B58" s="44">
        <v>634</v>
      </c>
      <c r="C58" s="20" t="s">
        <v>146</v>
      </c>
      <c r="D58" s="46">
        <v>0</v>
      </c>
      <c r="E58" s="46">
        <v>450703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450703</v>
      </c>
      <c r="O58" s="47">
        <f t="shared" si="12"/>
        <v>1.5654899808613438</v>
      </c>
      <c r="P58" s="9"/>
    </row>
    <row r="59" spans="1:16">
      <c r="A59" s="12"/>
      <c r="B59" s="44">
        <v>654</v>
      </c>
      <c r="C59" s="20" t="s">
        <v>147</v>
      </c>
      <c r="D59" s="46">
        <v>2407</v>
      </c>
      <c r="E59" s="46">
        <v>570203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572610</v>
      </c>
      <c r="O59" s="47">
        <f t="shared" si="12"/>
        <v>1.988926672201015</v>
      </c>
      <c r="P59" s="9"/>
    </row>
    <row r="60" spans="1:16">
      <c r="A60" s="12"/>
      <c r="B60" s="44">
        <v>662</v>
      </c>
      <c r="C60" s="20" t="s">
        <v>161</v>
      </c>
      <c r="D60" s="46">
        <v>0</v>
      </c>
      <c r="E60" s="46">
        <v>127413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127413</v>
      </c>
      <c r="O60" s="47">
        <f t="shared" si="12"/>
        <v>0.44256145384318807</v>
      </c>
      <c r="P60" s="9"/>
    </row>
    <row r="61" spans="1:16">
      <c r="A61" s="12"/>
      <c r="B61" s="44">
        <v>674</v>
      </c>
      <c r="C61" s="20" t="s">
        <v>148</v>
      </c>
      <c r="D61" s="46">
        <v>0</v>
      </c>
      <c r="E61" s="46">
        <v>500575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500575</v>
      </c>
      <c r="O61" s="47">
        <f t="shared" si="12"/>
        <v>1.7387173974206231</v>
      </c>
      <c r="P61" s="9"/>
    </row>
    <row r="62" spans="1:16">
      <c r="A62" s="12"/>
      <c r="B62" s="44">
        <v>685</v>
      </c>
      <c r="C62" s="20" t="s">
        <v>99</v>
      </c>
      <c r="D62" s="46">
        <v>-113149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-113149</v>
      </c>
      <c r="O62" s="47">
        <f t="shared" si="12"/>
        <v>-0.39301630085550837</v>
      </c>
      <c r="P62" s="9"/>
    </row>
    <row r="63" spans="1:16">
      <c r="A63" s="12"/>
      <c r="B63" s="44">
        <v>689</v>
      </c>
      <c r="C63" s="20" t="s">
        <v>111</v>
      </c>
      <c r="D63" s="46">
        <v>0</v>
      </c>
      <c r="E63" s="46">
        <v>1130379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1130379</v>
      </c>
      <c r="O63" s="47">
        <f t="shared" si="12"/>
        <v>3.9263040163390635</v>
      </c>
      <c r="P63" s="9"/>
    </row>
    <row r="64" spans="1:16">
      <c r="A64" s="12"/>
      <c r="B64" s="44">
        <v>694</v>
      </c>
      <c r="C64" s="20" t="s">
        <v>149</v>
      </c>
      <c r="D64" s="46">
        <v>0</v>
      </c>
      <c r="E64" s="46">
        <v>397544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397544</v>
      </c>
      <c r="O64" s="47">
        <f t="shared" si="12"/>
        <v>1.3808453659095725</v>
      </c>
      <c r="P64" s="9"/>
    </row>
    <row r="65" spans="1:119">
      <c r="A65" s="12"/>
      <c r="B65" s="44">
        <v>711</v>
      </c>
      <c r="C65" s="20" t="s">
        <v>112</v>
      </c>
      <c r="D65" s="46">
        <v>4359238</v>
      </c>
      <c r="E65" s="46">
        <v>7370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3" si="18">SUM(D65:M65)</f>
        <v>4366608</v>
      </c>
      <c r="O65" s="47">
        <f t="shared" si="12"/>
        <v>15.167152369407328</v>
      </c>
      <c r="P65" s="9"/>
    </row>
    <row r="66" spans="1:119">
      <c r="A66" s="12"/>
      <c r="B66" s="44">
        <v>712</v>
      </c>
      <c r="C66" s="20" t="s">
        <v>113</v>
      </c>
      <c r="D66" s="46">
        <v>1113973</v>
      </c>
      <c r="E66" s="46">
        <v>91557</v>
      </c>
      <c r="F66" s="46">
        <v>0</v>
      </c>
      <c r="G66" s="46">
        <v>903799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2109329</v>
      </c>
      <c r="O66" s="47">
        <f t="shared" si="12"/>
        <v>7.3266284356666747</v>
      </c>
      <c r="P66" s="9"/>
    </row>
    <row r="67" spans="1:119">
      <c r="A67" s="12"/>
      <c r="B67" s="44">
        <v>713</v>
      </c>
      <c r="C67" s="20" t="s">
        <v>150</v>
      </c>
      <c r="D67" s="46">
        <v>1372206</v>
      </c>
      <c r="E67" s="46">
        <v>31952</v>
      </c>
      <c r="F67" s="46">
        <v>0</v>
      </c>
      <c r="G67" s="46">
        <v>473057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1877215</v>
      </c>
      <c r="O67" s="47">
        <f t="shared" si="12"/>
        <v>6.5203943049472208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301500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301500</v>
      </c>
      <c r="O68" s="47">
        <f t="shared" si="12"/>
        <v>1.047242262043286</v>
      </c>
      <c r="P68" s="9"/>
    </row>
    <row r="69" spans="1:119">
      <c r="A69" s="12"/>
      <c r="B69" s="44">
        <v>716</v>
      </c>
      <c r="C69" s="20" t="s">
        <v>117</v>
      </c>
      <c r="D69" s="46">
        <v>0</v>
      </c>
      <c r="E69" s="46">
        <v>504576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504576</v>
      </c>
      <c r="O69" s="47">
        <f t="shared" ref="O69:O74" si="19">(N69/O$76)</f>
        <v>1.7526146322147698</v>
      </c>
      <c r="P69" s="9"/>
    </row>
    <row r="70" spans="1:119">
      <c r="A70" s="12"/>
      <c r="B70" s="44">
        <v>719</v>
      </c>
      <c r="C70" s="20" t="s">
        <v>118</v>
      </c>
      <c r="D70" s="46">
        <v>350267</v>
      </c>
      <c r="E70" s="46">
        <v>74000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424267</v>
      </c>
      <c r="O70" s="47">
        <f t="shared" si="19"/>
        <v>1.473666112074026</v>
      </c>
      <c r="P70" s="9"/>
    </row>
    <row r="71" spans="1:119">
      <c r="A71" s="12"/>
      <c r="B71" s="44">
        <v>724</v>
      </c>
      <c r="C71" s="20" t="s">
        <v>151</v>
      </c>
      <c r="D71" s="46">
        <v>0</v>
      </c>
      <c r="E71" s="46">
        <v>548095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548095</v>
      </c>
      <c r="O71" s="47">
        <f t="shared" si="19"/>
        <v>1.9037752823038636</v>
      </c>
      <c r="P71" s="9"/>
    </row>
    <row r="72" spans="1:119">
      <c r="A72" s="12"/>
      <c r="B72" s="44">
        <v>744</v>
      </c>
      <c r="C72" s="20" t="s">
        <v>152</v>
      </c>
      <c r="D72" s="46">
        <v>0</v>
      </c>
      <c r="E72" s="46">
        <v>459174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459174</v>
      </c>
      <c r="O72" s="47">
        <f t="shared" si="19"/>
        <v>1.5949134939683709</v>
      </c>
      <c r="P72" s="9"/>
    </row>
    <row r="73" spans="1:119" ht="15.75" thickBot="1">
      <c r="A73" s="12"/>
      <c r="B73" s="44">
        <v>764</v>
      </c>
      <c r="C73" s="20" t="s">
        <v>153</v>
      </c>
      <c r="D73" s="46">
        <v>0</v>
      </c>
      <c r="E73" s="46">
        <v>920232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920232</v>
      </c>
      <c r="O73" s="47">
        <f t="shared" si="19"/>
        <v>3.1963709495343853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SUM(D5,D13,D22,D28,D30,D36,D41,D45,D49)</f>
        <v>160284862</v>
      </c>
      <c r="E74" s="15">
        <f t="shared" si="20"/>
        <v>164329447</v>
      </c>
      <c r="F74" s="15">
        <f t="shared" si="20"/>
        <v>8527128</v>
      </c>
      <c r="G74" s="15">
        <f t="shared" si="20"/>
        <v>19400695</v>
      </c>
      <c r="H74" s="15">
        <f t="shared" si="20"/>
        <v>0</v>
      </c>
      <c r="I74" s="15">
        <f t="shared" si="20"/>
        <v>11825934</v>
      </c>
      <c r="J74" s="15">
        <f t="shared" si="20"/>
        <v>7303811</v>
      </c>
      <c r="K74" s="15">
        <f t="shared" si="20"/>
        <v>0</v>
      </c>
      <c r="L74" s="15">
        <f t="shared" si="20"/>
        <v>0</v>
      </c>
      <c r="M74" s="15">
        <f t="shared" si="20"/>
        <v>70865</v>
      </c>
      <c r="N74" s="15">
        <f>SUM(D74:M74)</f>
        <v>371742742</v>
      </c>
      <c r="O74" s="37">
        <f t="shared" si="19"/>
        <v>1291.2262355895643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167</v>
      </c>
      <c r="M76" s="48"/>
      <c r="N76" s="48"/>
      <c r="O76" s="41">
        <v>287899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32436031</v>
      </c>
      <c r="E5" s="26">
        <f t="shared" si="0"/>
        <v>3567027</v>
      </c>
      <c r="F5" s="26">
        <f t="shared" si="0"/>
        <v>8564986</v>
      </c>
      <c r="G5" s="26">
        <f t="shared" si="0"/>
        <v>2287736</v>
      </c>
      <c r="H5" s="26">
        <f t="shared" si="0"/>
        <v>0</v>
      </c>
      <c r="I5" s="26">
        <f t="shared" si="0"/>
        <v>0</v>
      </c>
      <c r="J5" s="26">
        <f t="shared" si="0"/>
        <v>6671755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53527535</v>
      </c>
      <c r="O5" s="32">
        <f t="shared" ref="O5:O36" si="1">(N5/O$75)</f>
        <v>186.07205801071362</v>
      </c>
      <c r="P5" s="6"/>
    </row>
    <row r="6" spans="1:133">
      <c r="A6" s="12"/>
      <c r="B6" s="44">
        <v>511</v>
      </c>
      <c r="C6" s="20" t="s">
        <v>20</v>
      </c>
      <c r="D6" s="46">
        <v>1597693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1597693</v>
      </c>
      <c r="O6" s="47">
        <f t="shared" si="1"/>
        <v>5.553889686482127</v>
      </c>
      <c r="P6" s="9"/>
    </row>
    <row r="7" spans="1:133">
      <c r="A7" s="12"/>
      <c r="B7" s="44">
        <v>512</v>
      </c>
      <c r="C7" s="20" t="s">
        <v>21</v>
      </c>
      <c r="D7" s="46">
        <v>1673651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1673651</v>
      </c>
      <c r="O7" s="47">
        <f t="shared" si="1"/>
        <v>5.8179343764230662</v>
      </c>
      <c r="P7" s="9"/>
    </row>
    <row r="8" spans="1:133">
      <c r="A8" s="12"/>
      <c r="B8" s="44">
        <v>513</v>
      </c>
      <c r="C8" s="20" t="s">
        <v>22</v>
      </c>
      <c r="D8" s="46">
        <v>17662297</v>
      </c>
      <c r="E8" s="46">
        <v>102</v>
      </c>
      <c r="F8" s="46">
        <v>0</v>
      </c>
      <c r="G8" s="46">
        <v>6000</v>
      </c>
      <c r="H8" s="46">
        <v>0</v>
      </c>
      <c r="I8" s="46">
        <v>0</v>
      </c>
      <c r="J8" s="46">
        <v>193953</v>
      </c>
      <c r="K8" s="46">
        <v>0</v>
      </c>
      <c r="L8" s="46">
        <v>0</v>
      </c>
      <c r="M8" s="46">
        <v>0</v>
      </c>
      <c r="N8" s="46">
        <f t="shared" si="2"/>
        <v>17862352</v>
      </c>
      <c r="O8" s="47">
        <f t="shared" si="1"/>
        <v>62.092988170514232</v>
      </c>
      <c r="P8" s="9"/>
    </row>
    <row r="9" spans="1:133">
      <c r="A9" s="12"/>
      <c r="B9" s="44">
        <v>514</v>
      </c>
      <c r="C9" s="20" t="s">
        <v>23</v>
      </c>
      <c r="D9" s="46">
        <v>1886259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1886259</v>
      </c>
      <c r="O9" s="47">
        <f t="shared" si="1"/>
        <v>6.5570008794769024</v>
      </c>
      <c r="P9" s="9"/>
    </row>
    <row r="10" spans="1:133">
      <c r="A10" s="12"/>
      <c r="B10" s="44">
        <v>515</v>
      </c>
      <c r="C10" s="20" t="s">
        <v>24</v>
      </c>
      <c r="D10" s="46">
        <v>1212173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1212173</v>
      </c>
      <c r="O10" s="47">
        <f t="shared" si="1"/>
        <v>4.2137476492242874</v>
      </c>
      <c r="P10" s="9"/>
    </row>
    <row r="11" spans="1:133">
      <c r="A11" s="12"/>
      <c r="B11" s="44">
        <v>516</v>
      </c>
      <c r="C11" s="20" t="s">
        <v>25</v>
      </c>
      <c r="D11" s="46">
        <v>170660</v>
      </c>
      <c r="E11" s="46">
        <v>259183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429843</v>
      </c>
      <c r="O11" s="47">
        <f t="shared" si="1"/>
        <v>1.4942173524616662</v>
      </c>
      <c r="P11" s="9"/>
    </row>
    <row r="12" spans="1:133">
      <c r="A12" s="12"/>
      <c r="B12" s="44">
        <v>519</v>
      </c>
      <c r="C12" s="20" t="s">
        <v>124</v>
      </c>
      <c r="D12" s="46">
        <v>8233298</v>
      </c>
      <c r="E12" s="46">
        <v>3307742</v>
      </c>
      <c r="F12" s="46">
        <v>8564986</v>
      </c>
      <c r="G12" s="46">
        <v>2281736</v>
      </c>
      <c r="H12" s="46">
        <v>0</v>
      </c>
      <c r="I12" s="46">
        <v>0</v>
      </c>
      <c r="J12" s="46">
        <v>6477802</v>
      </c>
      <c r="K12" s="46">
        <v>0</v>
      </c>
      <c r="L12" s="46">
        <v>0</v>
      </c>
      <c r="M12" s="46">
        <v>0</v>
      </c>
      <c r="N12" s="46">
        <f t="shared" si="2"/>
        <v>28865564</v>
      </c>
      <c r="O12" s="47">
        <f t="shared" si="1"/>
        <v>100.34227989613134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68231023</v>
      </c>
      <c r="E13" s="31">
        <f t="shared" si="3"/>
        <v>35123348</v>
      </c>
      <c r="F13" s="31">
        <f t="shared" si="3"/>
        <v>0</v>
      </c>
      <c r="G13" s="31">
        <f t="shared" si="3"/>
        <v>1053564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104407935</v>
      </c>
      <c r="O13" s="43">
        <f t="shared" si="1"/>
        <v>362.94216309603678</v>
      </c>
      <c r="P13" s="10"/>
    </row>
    <row r="14" spans="1:133">
      <c r="A14" s="12"/>
      <c r="B14" s="44">
        <v>521</v>
      </c>
      <c r="C14" s="20" t="s">
        <v>28</v>
      </c>
      <c r="D14" s="46">
        <v>32948813</v>
      </c>
      <c r="E14" s="46">
        <v>946661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33895474</v>
      </c>
      <c r="O14" s="47">
        <f t="shared" si="1"/>
        <v>117.82721928870133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8432270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8432270</v>
      </c>
      <c r="O15" s="47">
        <f t="shared" si="1"/>
        <v>29.312200395590796</v>
      </c>
      <c r="P15" s="9"/>
    </row>
    <row r="16" spans="1:133">
      <c r="A16" s="12"/>
      <c r="B16" s="44">
        <v>523</v>
      </c>
      <c r="C16" s="20" t="s">
        <v>125</v>
      </c>
      <c r="D16" s="46">
        <v>33242692</v>
      </c>
      <c r="E16" s="46">
        <v>4060711</v>
      </c>
      <c r="F16" s="46">
        <v>0</v>
      </c>
      <c r="G16" s="46">
        <v>867159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38170562</v>
      </c>
      <c r="O16" s="47">
        <f t="shared" si="1"/>
        <v>132.68825150953694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1668040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1668040</v>
      </c>
      <c r="O17" s="47">
        <f t="shared" si="1"/>
        <v>5.7984294558714646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1544125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1544125</v>
      </c>
      <c r="O18" s="47">
        <f t="shared" si="1"/>
        <v>5.3676769643099238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18384236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18384236</v>
      </c>
      <c r="O19" s="47">
        <f t="shared" si="1"/>
        <v>63.90715782960396</v>
      </c>
      <c r="P19" s="9"/>
    </row>
    <row r="20" spans="1:16">
      <c r="A20" s="12"/>
      <c r="B20" s="44">
        <v>527</v>
      </c>
      <c r="C20" s="20" t="s">
        <v>88</v>
      </c>
      <c r="D20" s="46">
        <v>513126</v>
      </c>
      <c r="E20" s="46">
        <v>0</v>
      </c>
      <c r="F20" s="46">
        <v>0</v>
      </c>
      <c r="G20" s="46">
        <v>57044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570170</v>
      </c>
      <c r="O20" s="47">
        <f t="shared" si="1"/>
        <v>1.9820211283028182</v>
      </c>
      <c r="P20" s="9"/>
    </row>
    <row r="21" spans="1:16">
      <c r="A21" s="12"/>
      <c r="B21" s="44">
        <v>529</v>
      </c>
      <c r="C21" s="20" t="s">
        <v>34</v>
      </c>
      <c r="D21" s="46">
        <v>1526392</v>
      </c>
      <c r="E21" s="46">
        <v>87305</v>
      </c>
      <c r="F21" s="46">
        <v>0</v>
      </c>
      <c r="G21" s="46">
        <v>129361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1743058</v>
      </c>
      <c r="O21" s="47">
        <f t="shared" si="1"/>
        <v>6.059206524119567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2252679</v>
      </c>
      <c r="E22" s="31">
        <f t="shared" si="5"/>
        <v>7130069</v>
      </c>
      <c r="F22" s="31">
        <f t="shared" si="5"/>
        <v>0</v>
      </c>
      <c r="G22" s="31">
        <f t="shared" si="5"/>
        <v>4178762</v>
      </c>
      <c r="H22" s="31">
        <f t="shared" si="5"/>
        <v>0</v>
      </c>
      <c r="I22" s="31">
        <f t="shared" si="5"/>
        <v>15576040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29137550</v>
      </c>
      <c r="O22" s="43">
        <f t="shared" si="1"/>
        <v>101.28775580437375</v>
      </c>
      <c r="P22" s="10"/>
    </row>
    <row r="23" spans="1:16">
      <c r="A23" s="12"/>
      <c r="B23" s="44">
        <v>534</v>
      </c>
      <c r="C23" s="20" t="s">
        <v>126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15576040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15576040</v>
      </c>
      <c r="O23" s="47">
        <f t="shared" si="1"/>
        <v>54.145325736692264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251581</v>
      </c>
      <c r="F24" s="46">
        <v>0</v>
      </c>
      <c r="G24" s="46">
        <v>322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251903</v>
      </c>
      <c r="O24" s="47">
        <f t="shared" si="1"/>
        <v>0.87566351839427681</v>
      </c>
      <c r="P24" s="9"/>
    </row>
    <row r="25" spans="1:16">
      <c r="A25" s="12"/>
      <c r="B25" s="44">
        <v>537</v>
      </c>
      <c r="C25" s="20" t="s">
        <v>127</v>
      </c>
      <c r="D25" s="46">
        <v>361619</v>
      </c>
      <c r="E25" s="46">
        <v>3745695</v>
      </c>
      <c r="F25" s="46">
        <v>0</v>
      </c>
      <c r="G25" s="46">
        <v>264626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4371940</v>
      </c>
      <c r="O25" s="47">
        <f t="shared" si="1"/>
        <v>15.197708493383066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3132793</v>
      </c>
      <c r="F26" s="46">
        <v>0</v>
      </c>
      <c r="G26" s="46">
        <v>3428434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6561227</v>
      </c>
      <c r="O26" s="47">
        <f t="shared" si="1"/>
        <v>22.808093273218365</v>
      </c>
      <c r="P26" s="9"/>
    </row>
    <row r="27" spans="1:16">
      <c r="A27" s="12"/>
      <c r="B27" s="44">
        <v>539</v>
      </c>
      <c r="C27" s="20" t="s">
        <v>40</v>
      </c>
      <c r="D27" s="46">
        <v>1891060</v>
      </c>
      <c r="E27" s="46">
        <v>0</v>
      </c>
      <c r="F27" s="46">
        <v>0</v>
      </c>
      <c r="G27" s="46">
        <v>485380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2376440</v>
      </c>
      <c r="O27" s="47">
        <f t="shared" si="1"/>
        <v>8.2609647826857771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15465129</v>
      </c>
      <c r="F28" s="31">
        <f t="shared" si="7"/>
        <v>0</v>
      </c>
      <c r="G28" s="31">
        <f t="shared" si="7"/>
        <v>10575799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26040928</v>
      </c>
      <c r="O28" s="43">
        <f t="shared" si="1"/>
        <v>90.523299185527918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15465129</v>
      </c>
      <c r="F29" s="46">
        <v>0</v>
      </c>
      <c r="G29" s="46">
        <v>10575799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26040928</v>
      </c>
      <c r="O29" s="47">
        <f t="shared" si="1"/>
        <v>90.523299185527918</v>
      </c>
      <c r="P29" s="9"/>
    </row>
    <row r="30" spans="1:16" ht="15.75">
      <c r="A30" s="28" t="s">
        <v>43</v>
      </c>
      <c r="B30" s="29"/>
      <c r="C30" s="30"/>
      <c r="D30" s="31">
        <f>SUM(D31:D35)</f>
        <v>2426943</v>
      </c>
      <c r="E30" s="31">
        <f t="shared" ref="E30:M30" si="9">SUM(E31:E35)</f>
        <v>3521551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125108</v>
      </c>
      <c r="N30" s="31">
        <f t="shared" si="8"/>
        <v>6073602</v>
      </c>
      <c r="O30" s="43">
        <f t="shared" si="1"/>
        <v>21.113014520059373</v>
      </c>
      <c r="P30" s="10"/>
    </row>
    <row r="31" spans="1:16">
      <c r="A31" s="13"/>
      <c r="B31" s="45">
        <v>551</v>
      </c>
      <c r="C31" s="21" t="s">
        <v>130</v>
      </c>
      <c r="D31" s="46">
        <v>52741</v>
      </c>
      <c r="E31" s="46">
        <v>3182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55923</v>
      </c>
      <c r="O31" s="47">
        <f t="shared" si="1"/>
        <v>0.19439915737074645</v>
      </c>
      <c r="P31" s="9"/>
    </row>
    <row r="32" spans="1:16">
      <c r="A32" s="13"/>
      <c r="B32" s="45">
        <v>552</v>
      </c>
      <c r="C32" s="21" t="s">
        <v>45</v>
      </c>
      <c r="D32" s="46">
        <v>0</v>
      </c>
      <c r="E32" s="46">
        <v>3304417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3304417</v>
      </c>
      <c r="O32" s="47">
        <f t="shared" si="1"/>
        <v>11.486792203593689</v>
      </c>
      <c r="P32" s="9"/>
    </row>
    <row r="33" spans="1:16">
      <c r="A33" s="13"/>
      <c r="B33" s="45">
        <v>553</v>
      </c>
      <c r="C33" s="21" t="s">
        <v>131</v>
      </c>
      <c r="D33" s="46">
        <v>282655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282655</v>
      </c>
      <c r="O33" s="47">
        <f t="shared" si="1"/>
        <v>0.98256341445609741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173952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125108</v>
      </c>
      <c r="N34" s="46">
        <f t="shared" si="8"/>
        <v>299060</v>
      </c>
      <c r="O34" s="47">
        <f t="shared" si="1"/>
        <v>1.0395903653826768</v>
      </c>
      <c r="P34" s="9"/>
    </row>
    <row r="35" spans="1:16">
      <c r="A35" s="13"/>
      <c r="B35" s="45">
        <v>559</v>
      </c>
      <c r="C35" s="21" t="s">
        <v>48</v>
      </c>
      <c r="D35" s="46">
        <v>2091547</v>
      </c>
      <c r="E35" s="46">
        <v>40000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2131547</v>
      </c>
      <c r="O35" s="47">
        <f t="shared" si="1"/>
        <v>7.4096693792561643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7975499</v>
      </c>
      <c r="E36" s="31">
        <f t="shared" si="10"/>
        <v>1793172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9768671</v>
      </c>
      <c r="O36" s="43">
        <f t="shared" si="1"/>
        <v>33.957788584876475</v>
      </c>
      <c r="P36" s="10"/>
    </row>
    <row r="37" spans="1:16">
      <c r="A37" s="12"/>
      <c r="B37" s="44">
        <v>562</v>
      </c>
      <c r="C37" s="20" t="s">
        <v>132</v>
      </c>
      <c r="D37" s="46">
        <v>2911784</v>
      </c>
      <c r="E37" s="46">
        <v>1641591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4553375</v>
      </c>
      <c r="O37" s="47">
        <f t="shared" ref="O37:O68" si="12">(N37/O$75)</f>
        <v>15.828411622999885</v>
      </c>
      <c r="P37" s="9"/>
    </row>
    <row r="38" spans="1:16">
      <c r="A38" s="12"/>
      <c r="B38" s="44">
        <v>563</v>
      </c>
      <c r="C38" s="20" t="s">
        <v>133</v>
      </c>
      <c r="D38" s="46">
        <v>583710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583710</v>
      </c>
      <c r="O38" s="47">
        <f t="shared" si="12"/>
        <v>2.0290887854528261</v>
      </c>
      <c r="P38" s="9"/>
    </row>
    <row r="39" spans="1:16">
      <c r="A39" s="12"/>
      <c r="B39" s="44">
        <v>564</v>
      </c>
      <c r="C39" s="20" t="s">
        <v>134</v>
      </c>
      <c r="D39" s="46">
        <v>2745827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2745827</v>
      </c>
      <c r="O39" s="47">
        <f t="shared" si="12"/>
        <v>9.5450253935919847</v>
      </c>
      <c r="P39" s="9"/>
    </row>
    <row r="40" spans="1:16">
      <c r="A40" s="12"/>
      <c r="B40" s="44">
        <v>569</v>
      </c>
      <c r="C40" s="20" t="s">
        <v>52</v>
      </c>
      <c r="D40" s="46">
        <v>1734178</v>
      </c>
      <c r="E40" s="46">
        <v>151581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1885759</v>
      </c>
      <c r="O40" s="47">
        <f t="shared" si="12"/>
        <v>6.5552627828317762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6387670</v>
      </c>
      <c r="E41" s="31">
        <f t="shared" si="13"/>
        <v>6226569</v>
      </c>
      <c r="F41" s="31">
        <f t="shared" si="13"/>
        <v>0</v>
      </c>
      <c r="G41" s="31">
        <f t="shared" si="13"/>
        <v>2726339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15340578</v>
      </c>
      <c r="O41" s="43">
        <f t="shared" si="12"/>
        <v>53.326814312183018</v>
      </c>
      <c r="P41" s="9"/>
    </row>
    <row r="42" spans="1:16">
      <c r="A42" s="12"/>
      <c r="B42" s="44">
        <v>571</v>
      </c>
      <c r="C42" s="20" t="s">
        <v>54</v>
      </c>
      <c r="D42" s="46">
        <v>6237670</v>
      </c>
      <c r="E42" s="46">
        <v>97590</v>
      </c>
      <c r="F42" s="46">
        <v>0</v>
      </c>
      <c r="G42" s="46">
        <v>367258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6702518</v>
      </c>
      <c r="O42" s="47">
        <f t="shared" si="12"/>
        <v>23.299248099391317</v>
      </c>
      <c r="P42" s="9"/>
    </row>
    <row r="43" spans="1:16">
      <c r="A43" s="12"/>
      <c r="B43" s="44">
        <v>572</v>
      </c>
      <c r="C43" s="20" t="s">
        <v>135</v>
      </c>
      <c r="D43" s="46">
        <v>0</v>
      </c>
      <c r="E43" s="46">
        <v>4680732</v>
      </c>
      <c r="F43" s="46">
        <v>0</v>
      </c>
      <c r="G43" s="46">
        <v>2359081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7039813</v>
      </c>
      <c r="O43" s="47">
        <f t="shared" si="12"/>
        <v>24.471750715226769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1358247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1508247</v>
      </c>
      <c r="O44" s="47">
        <f t="shared" si="12"/>
        <v>5.242958101442273</v>
      </c>
      <c r="P44" s="9"/>
    </row>
    <row r="45" spans="1:16">
      <c r="A45" s="12"/>
      <c r="B45" s="44">
        <v>574</v>
      </c>
      <c r="C45" s="20" t="s">
        <v>92</v>
      </c>
      <c r="D45" s="46">
        <v>0</v>
      </c>
      <c r="E45" s="46">
        <v>90000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90000</v>
      </c>
      <c r="O45" s="47">
        <f t="shared" si="12"/>
        <v>0.31285739612265401</v>
      </c>
      <c r="P45" s="9"/>
    </row>
    <row r="46" spans="1:16" ht="15.75">
      <c r="A46" s="28" t="s">
        <v>137</v>
      </c>
      <c r="B46" s="29"/>
      <c r="C46" s="30"/>
      <c r="D46" s="31">
        <f t="shared" ref="D46:M46" si="14">SUM(D47:D48)</f>
        <v>29639034</v>
      </c>
      <c r="E46" s="31">
        <f t="shared" si="14"/>
        <v>87405663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30053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117074750</v>
      </c>
      <c r="O46" s="43">
        <f t="shared" si="12"/>
        <v>406.97446040789652</v>
      </c>
      <c r="P46" s="9"/>
    </row>
    <row r="47" spans="1:16">
      <c r="A47" s="12"/>
      <c r="B47" s="44">
        <v>581</v>
      </c>
      <c r="C47" s="20" t="s">
        <v>138</v>
      </c>
      <c r="D47" s="46">
        <v>29639034</v>
      </c>
      <c r="E47" s="46">
        <v>87267782</v>
      </c>
      <c r="F47" s="46">
        <v>0</v>
      </c>
      <c r="G47" s="46">
        <v>0</v>
      </c>
      <c r="H47" s="46">
        <v>0</v>
      </c>
      <c r="I47" s="46">
        <v>30053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116936869</v>
      </c>
      <c r="O47" s="47">
        <f t="shared" si="12"/>
        <v>406.49515940084331</v>
      </c>
      <c r="P47" s="9"/>
    </row>
    <row r="48" spans="1:16">
      <c r="A48" s="12"/>
      <c r="B48" s="44">
        <v>587</v>
      </c>
      <c r="C48" s="20" t="s">
        <v>160</v>
      </c>
      <c r="D48" s="46">
        <v>0</v>
      </c>
      <c r="E48" s="46">
        <v>137881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137881</v>
      </c>
      <c r="O48" s="47">
        <f t="shared" si="12"/>
        <v>0.47930100705319617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SUM(D50:D72)</f>
        <v>11223250</v>
      </c>
      <c r="E49" s="31">
        <f t="shared" si="16"/>
        <v>8860884</v>
      </c>
      <c r="F49" s="31">
        <f t="shared" si="16"/>
        <v>0</v>
      </c>
      <c r="G49" s="31">
        <f t="shared" si="16"/>
        <v>784911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20869045</v>
      </c>
      <c r="O49" s="43">
        <f t="shared" si="12"/>
        <v>72.544834202961027</v>
      </c>
      <c r="P49" s="9"/>
    </row>
    <row r="50" spans="1:16">
      <c r="A50" s="12"/>
      <c r="B50" s="44">
        <v>601</v>
      </c>
      <c r="C50" s="20" t="s">
        <v>140</v>
      </c>
      <c r="D50" s="46">
        <v>0</v>
      </c>
      <c r="E50" s="46">
        <v>112162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112162</v>
      </c>
      <c r="O50" s="47">
        <f t="shared" si="12"/>
        <v>0.38989679182121245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14140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14140</v>
      </c>
      <c r="O51" s="47">
        <f t="shared" si="12"/>
        <v>4.9153373124159197E-2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21520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21520</v>
      </c>
      <c r="O52" s="47">
        <f t="shared" si="12"/>
        <v>7.4807679606216829E-2</v>
      </c>
      <c r="P52" s="9"/>
    </row>
    <row r="53" spans="1:16">
      <c r="A53" s="12"/>
      <c r="B53" s="44">
        <v>604</v>
      </c>
      <c r="C53" s="20" t="s">
        <v>143</v>
      </c>
      <c r="D53" s="46">
        <v>0</v>
      </c>
      <c r="E53" s="46">
        <v>890193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890193</v>
      </c>
      <c r="O53" s="47">
        <f t="shared" si="12"/>
        <v>3.0944829336290414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137798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137798</v>
      </c>
      <c r="O54" s="47">
        <f t="shared" si="12"/>
        <v>0.47901248301010529</v>
      </c>
      <c r="P54" s="9"/>
    </row>
    <row r="55" spans="1:16">
      <c r="A55" s="12"/>
      <c r="B55" s="44">
        <v>614</v>
      </c>
      <c r="C55" s="20" t="s">
        <v>145</v>
      </c>
      <c r="D55" s="46">
        <v>0</v>
      </c>
      <c r="E55" s="46">
        <v>883878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7">SUM(D55:M55)</f>
        <v>883878</v>
      </c>
      <c r="O55" s="47">
        <f t="shared" si="12"/>
        <v>3.0725307730011018</v>
      </c>
      <c r="P55" s="9"/>
    </row>
    <row r="56" spans="1:16">
      <c r="A56" s="12"/>
      <c r="B56" s="44">
        <v>619</v>
      </c>
      <c r="C56" s="20" t="s">
        <v>108</v>
      </c>
      <c r="D56" s="46">
        <v>0</v>
      </c>
      <c r="E56" s="46">
        <v>169123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169123</v>
      </c>
      <c r="O56" s="47">
        <f t="shared" si="12"/>
        <v>0.58790423782724011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16656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16656</v>
      </c>
      <c r="O57" s="47">
        <f t="shared" si="12"/>
        <v>5.7899475442432499E-2</v>
      </c>
      <c r="P57" s="9"/>
    </row>
    <row r="58" spans="1:16">
      <c r="A58" s="12"/>
      <c r="B58" s="44">
        <v>634</v>
      </c>
      <c r="C58" s="20" t="s">
        <v>146</v>
      </c>
      <c r="D58" s="46">
        <v>0</v>
      </c>
      <c r="E58" s="46">
        <v>676776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676776</v>
      </c>
      <c r="O58" s="47">
        <f t="shared" si="12"/>
        <v>2.3526041902033921</v>
      </c>
      <c r="P58" s="9"/>
    </row>
    <row r="59" spans="1:16">
      <c r="A59" s="12"/>
      <c r="B59" s="44">
        <v>654</v>
      </c>
      <c r="C59" s="20" t="s">
        <v>147</v>
      </c>
      <c r="D59" s="46">
        <v>6543</v>
      </c>
      <c r="E59" s="46">
        <v>884864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891407</v>
      </c>
      <c r="O59" s="47">
        <f t="shared" si="12"/>
        <v>3.098703032283407</v>
      </c>
      <c r="P59" s="9"/>
    </row>
    <row r="60" spans="1:16">
      <c r="A60" s="12"/>
      <c r="B60" s="44">
        <v>662</v>
      </c>
      <c r="C60" s="20" t="s">
        <v>161</v>
      </c>
      <c r="D60" s="46">
        <v>0</v>
      </c>
      <c r="E60" s="46">
        <v>167382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167382</v>
      </c>
      <c r="O60" s="47">
        <f t="shared" si="12"/>
        <v>0.58185218530891192</v>
      </c>
      <c r="P60" s="9"/>
    </row>
    <row r="61" spans="1:16">
      <c r="A61" s="12"/>
      <c r="B61" s="44">
        <v>674</v>
      </c>
      <c r="C61" s="20" t="s">
        <v>148</v>
      </c>
      <c r="D61" s="46">
        <v>0</v>
      </c>
      <c r="E61" s="46">
        <v>289066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289066</v>
      </c>
      <c r="O61" s="47">
        <f t="shared" si="12"/>
        <v>1.0048492896399011</v>
      </c>
      <c r="P61" s="9"/>
    </row>
    <row r="62" spans="1:16">
      <c r="A62" s="12"/>
      <c r="B62" s="44">
        <v>689</v>
      </c>
      <c r="C62" s="20" t="s">
        <v>111</v>
      </c>
      <c r="D62" s="46">
        <v>0</v>
      </c>
      <c r="E62" s="46">
        <v>1428567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1428567</v>
      </c>
      <c r="O62" s="47">
        <f t="shared" si="12"/>
        <v>4.9659750200750166</v>
      </c>
      <c r="P62" s="9"/>
    </row>
    <row r="63" spans="1:16">
      <c r="A63" s="12"/>
      <c r="B63" s="44">
        <v>694</v>
      </c>
      <c r="C63" s="20" t="s">
        <v>149</v>
      </c>
      <c r="D63" s="46">
        <v>0</v>
      </c>
      <c r="E63" s="46">
        <v>223307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223307</v>
      </c>
      <c r="O63" s="47">
        <f t="shared" si="12"/>
        <v>0.77625829506623889</v>
      </c>
      <c r="P63" s="9"/>
    </row>
    <row r="64" spans="1:16">
      <c r="A64" s="12"/>
      <c r="B64" s="44">
        <v>711</v>
      </c>
      <c r="C64" s="20" t="s">
        <v>112</v>
      </c>
      <c r="D64" s="46">
        <v>4144626</v>
      </c>
      <c r="E64" s="46">
        <v>13104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8">SUM(D64:M64)</f>
        <v>4157730</v>
      </c>
      <c r="O64" s="47">
        <f t="shared" si="12"/>
        <v>14.453073128678247</v>
      </c>
      <c r="P64" s="9"/>
    </row>
    <row r="65" spans="1:119">
      <c r="A65" s="12"/>
      <c r="B65" s="44">
        <v>712</v>
      </c>
      <c r="C65" s="20" t="s">
        <v>113</v>
      </c>
      <c r="D65" s="46">
        <v>1025569</v>
      </c>
      <c r="E65" s="46">
        <v>124305</v>
      </c>
      <c r="F65" s="46">
        <v>0</v>
      </c>
      <c r="G65" s="46">
        <v>518190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1668064</v>
      </c>
      <c r="O65" s="47">
        <f t="shared" si="12"/>
        <v>5.7985128845104299</v>
      </c>
      <c r="P65" s="9"/>
    </row>
    <row r="66" spans="1:119">
      <c r="A66" s="12"/>
      <c r="B66" s="44">
        <v>713</v>
      </c>
      <c r="C66" s="20" t="s">
        <v>150</v>
      </c>
      <c r="D66" s="46">
        <v>5800242</v>
      </c>
      <c r="E66" s="46">
        <v>14836</v>
      </c>
      <c r="F66" s="46">
        <v>0</v>
      </c>
      <c r="G66" s="46">
        <v>266721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6081799</v>
      </c>
      <c r="O66" s="47">
        <f t="shared" si="12"/>
        <v>21.141508876459568</v>
      </c>
      <c r="P66" s="9"/>
    </row>
    <row r="67" spans="1:119">
      <c r="A67" s="12"/>
      <c r="B67" s="44">
        <v>715</v>
      </c>
      <c r="C67" s="20" t="s">
        <v>116</v>
      </c>
      <c r="D67" s="46">
        <v>0</v>
      </c>
      <c r="E67" s="46">
        <v>301293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301293</v>
      </c>
      <c r="O67" s="47">
        <f t="shared" si="12"/>
        <v>1.0473527049998088</v>
      </c>
      <c r="P67" s="9"/>
    </row>
    <row r="68" spans="1:119">
      <c r="A68" s="12"/>
      <c r="B68" s="44">
        <v>716</v>
      </c>
      <c r="C68" s="20" t="s">
        <v>117</v>
      </c>
      <c r="D68" s="46">
        <v>0</v>
      </c>
      <c r="E68" s="46">
        <v>468067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468067</v>
      </c>
      <c r="O68" s="47">
        <f t="shared" si="12"/>
        <v>1.6270913647882477</v>
      </c>
      <c r="P68" s="9"/>
    </row>
    <row r="69" spans="1:119">
      <c r="A69" s="12"/>
      <c r="B69" s="44">
        <v>719</v>
      </c>
      <c r="C69" s="20" t="s">
        <v>118</v>
      </c>
      <c r="D69" s="46">
        <v>246270</v>
      </c>
      <c r="E69" s="46">
        <v>74000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320270</v>
      </c>
      <c r="O69" s="47">
        <f>(N69/O$75)</f>
        <v>1.1133204250689155</v>
      </c>
      <c r="P69" s="9"/>
    </row>
    <row r="70" spans="1:119">
      <c r="A70" s="12"/>
      <c r="B70" s="44">
        <v>724</v>
      </c>
      <c r="C70" s="20" t="s">
        <v>151</v>
      </c>
      <c r="D70" s="46">
        <v>0</v>
      </c>
      <c r="E70" s="46">
        <v>627209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627209</v>
      </c>
      <c r="O70" s="47">
        <f>(N70/O$75)</f>
        <v>2.1802997173854854</v>
      </c>
      <c r="P70" s="9"/>
    </row>
    <row r="71" spans="1:119">
      <c r="A71" s="12"/>
      <c r="B71" s="44">
        <v>744</v>
      </c>
      <c r="C71" s="20" t="s">
        <v>152</v>
      </c>
      <c r="D71" s="46">
        <v>0</v>
      </c>
      <c r="E71" s="46">
        <v>427462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427462</v>
      </c>
      <c r="O71" s="47">
        <f>(N71/O$75)</f>
        <v>1.485940536237577</v>
      </c>
      <c r="P71" s="9"/>
    </row>
    <row r="72" spans="1:119" ht="15.75" thickBot="1">
      <c r="A72" s="12"/>
      <c r="B72" s="44">
        <v>764</v>
      </c>
      <c r="C72" s="20" t="s">
        <v>153</v>
      </c>
      <c r="D72" s="46">
        <v>0</v>
      </c>
      <c r="E72" s="46">
        <v>895176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895176</v>
      </c>
      <c r="O72" s="47">
        <f>(N72/O$75)</f>
        <v>3.1118048047943656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SUM(D5,D13,D22,D28,D30,D36,D41,D46,D49)</f>
        <v>160572129</v>
      </c>
      <c r="E73" s="15">
        <f t="shared" si="19"/>
        <v>169093412</v>
      </c>
      <c r="F73" s="15">
        <f t="shared" si="19"/>
        <v>8564986</v>
      </c>
      <c r="G73" s="15">
        <f t="shared" si="19"/>
        <v>21607111</v>
      </c>
      <c r="H73" s="15">
        <f t="shared" si="19"/>
        <v>0</v>
      </c>
      <c r="I73" s="15">
        <f t="shared" si="19"/>
        <v>15606093</v>
      </c>
      <c r="J73" s="15">
        <f t="shared" si="19"/>
        <v>6671755</v>
      </c>
      <c r="K73" s="15">
        <f t="shared" si="19"/>
        <v>0</v>
      </c>
      <c r="L73" s="15">
        <f t="shared" si="19"/>
        <v>0</v>
      </c>
      <c r="M73" s="15">
        <f t="shared" si="19"/>
        <v>125108</v>
      </c>
      <c r="N73" s="15">
        <f>SUM(D73:M73)</f>
        <v>382240594</v>
      </c>
      <c r="O73" s="37">
        <f>(N73/O$75)</f>
        <v>1328.7421881246285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164</v>
      </c>
      <c r="M75" s="48"/>
      <c r="N75" s="48"/>
      <c r="O75" s="41">
        <v>287671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29596320</v>
      </c>
      <c r="E5" s="26">
        <f t="shared" si="0"/>
        <v>2784269</v>
      </c>
      <c r="F5" s="26">
        <f t="shared" si="0"/>
        <v>2083469</v>
      </c>
      <c r="G5" s="26">
        <f t="shared" si="0"/>
        <v>3005708</v>
      </c>
      <c r="H5" s="26">
        <f t="shared" si="0"/>
        <v>0</v>
      </c>
      <c r="I5" s="26">
        <f t="shared" si="0"/>
        <v>0</v>
      </c>
      <c r="J5" s="26">
        <f t="shared" si="0"/>
        <v>7048386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44518152</v>
      </c>
      <c r="O5" s="32">
        <f t="shared" ref="O5:O36" si="1">(N5/O$75)</f>
        <v>156.50992290195222</v>
      </c>
      <c r="P5" s="6"/>
    </row>
    <row r="6" spans="1:133">
      <c r="A6" s="12"/>
      <c r="B6" s="44">
        <v>511</v>
      </c>
      <c r="C6" s="20" t="s">
        <v>20</v>
      </c>
      <c r="D6" s="46">
        <v>1542347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1542347</v>
      </c>
      <c r="O6" s="47">
        <f t="shared" si="1"/>
        <v>5.422341207201443</v>
      </c>
      <c r="P6" s="9"/>
    </row>
    <row r="7" spans="1:133">
      <c r="A7" s="12"/>
      <c r="B7" s="44">
        <v>512</v>
      </c>
      <c r="C7" s="20" t="s">
        <v>21</v>
      </c>
      <c r="D7" s="46">
        <v>1540182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1540182</v>
      </c>
      <c r="O7" s="47">
        <f t="shared" si="1"/>
        <v>5.4147298404249709</v>
      </c>
      <c r="P7" s="9"/>
    </row>
    <row r="8" spans="1:133">
      <c r="A8" s="12"/>
      <c r="B8" s="44">
        <v>513</v>
      </c>
      <c r="C8" s="20" t="s">
        <v>22</v>
      </c>
      <c r="D8" s="46">
        <v>17761137</v>
      </c>
      <c r="E8" s="46">
        <v>0</v>
      </c>
      <c r="F8" s="46">
        <v>0</v>
      </c>
      <c r="G8" s="46">
        <v>761735</v>
      </c>
      <c r="H8" s="46">
        <v>0</v>
      </c>
      <c r="I8" s="46">
        <v>0</v>
      </c>
      <c r="J8" s="46">
        <v>186432</v>
      </c>
      <c r="K8" s="46">
        <v>0</v>
      </c>
      <c r="L8" s="46">
        <v>0</v>
      </c>
      <c r="M8" s="46">
        <v>0</v>
      </c>
      <c r="N8" s="46">
        <f t="shared" si="2"/>
        <v>18709304</v>
      </c>
      <c r="O8" s="47">
        <f t="shared" si="1"/>
        <v>65.775230889844366</v>
      </c>
      <c r="P8" s="9"/>
    </row>
    <row r="9" spans="1:133">
      <c r="A9" s="12"/>
      <c r="B9" s="44">
        <v>514</v>
      </c>
      <c r="C9" s="20" t="s">
        <v>23</v>
      </c>
      <c r="D9" s="46">
        <v>1822212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1822212</v>
      </c>
      <c r="O9" s="47">
        <f t="shared" si="1"/>
        <v>6.4062465942209865</v>
      </c>
      <c r="P9" s="9"/>
    </row>
    <row r="10" spans="1:133">
      <c r="A10" s="12"/>
      <c r="B10" s="44">
        <v>515</v>
      </c>
      <c r="C10" s="20" t="s">
        <v>24</v>
      </c>
      <c r="D10" s="46">
        <v>1139174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1139174</v>
      </c>
      <c r="O10" s="47">
        <f t="shared" si="1"/>
        <v>4.0049289312797294</v>
      </c>
      <c r="P10" s="9"/>
    </row>
    <row r="11" spans="1:133">
      <c r="A11" s="12"/>
      <c r="B11" s="44">
        <v>516</v>
      </c>
      <c r="C11" s="20" t="s">
        <v>25</v>
      </c>
      <c r="D11" s="46">
        <v>152841</v>
      </c>
      <c r="E11" s="46">
        <v>6279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159120</v>
      </c>
      <c r="O11" s="47">
        <f t="shared" si="1"/>
        <v>0.55940909074928891</v>
      </c>
      <c r="P11" s="9"/>
    </row>
    <row r="12" spans="1:133">
      <c r="A12" s="12"/>
      <c r="B12" s="44">
        <v>519</v>
      </c>
      <c r="C12" s="20" t="s">
        <v>124</v>
      </c>
      <c r="D12" s="46">
        <v>5638427</v>
      </c>
      <c r="E12" s="46">
        <v>2777990</v>
      </c>
      <c r="F12" s="46">
        <v>2083469</v>
      </c>
      <c r="G12" s="46">
        <v>2243973</v>
      </c>
      <c r="H12" s="46">
        <v>0</v>
      </c>
      <c r="I12" s="46">
        <v>0</v>
      </c>
      <c r="J12" s="46">
        <v>6861954</v>
      </c>
      <c r="K12" s="46">
        <v>0</v>
      </c>
      <c r="L12" s="46">
        <v>0</v>
      </c>
      <c r="M12" s="46">
        <v>0</v>
      </c>
      <c r="N12" s="46">
        <f t="shared" si="2"/>
        <v>19605813</v>
      </c>
      <c r="O12" s="47">
        <f t="shared" si="1"/>
        <v>68.927036348231454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65840417</v>
      </c>
      <c r="E13" s="31">
        <f t="shared" si="3"/>
        <v>33119593</v>
      </c>
      <c r="F13" s="31">
        <f t="shared" si="3"/>
        <v>0</v>
      </c>
      <c r="G13" s="31">
        <f t="shared" si="3"/>
        <v>1937904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100897914</v>
      </c>
      <c r="O13" s="43">
        <f t="shared" si="1"/>
        <v>354.72103022398159</v>
      </c>
      <c r="P13" s="10"/>
    </row>
    <row r="14" spans="1:133">
      <c r="A14" s="12"/>
      <c r="B14" s="44">
        <v>521</v>
      </c>
      <c r="C14" s="20" t="s">
        <v>28</v>
      </c>
      <c r="D14" s="46">
        <v>31652957</v>
      </c>
      <c r="E14" s="46">
        <v>615968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32268925</v>
      </c>
      <c r="O14" s="47">
        <f t="shared" si="1"/>
        <v>113.44601554617269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6891327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6891327</v>
      </c>
      <c r="O15" s="47">
        <f t="shared" si="1"/>
        <v>24.227444514366674</v>
      </c>
      <c r="P15" s="9"/>
    </row>
    <row r="16" spans="1:133">
      <c r="A16" s="12"/>
      <c r="B16" s="44">
        <v>523</v>
      </c>
      <c r="C16" s="20" t="s">
        <v>125</v>
      </c>
      <c r="D16" s="46">
        <v>32237289</v>
      </c>
      <c r="E16" s="46">
        <v>3754675</v>
      </c>
      <c r="F16" s="46">
        <v>0</v>
      </c>
      <c r="G16" s="46">
        <v>1852376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37844340</v>
      </c>
      <c r="O16" s="47">
        <f t="shared" si="1"/>
        <v>133.04718344272843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1465204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1465204</v>
      </c>
      <c r="O17" s="47">
        <f t="shared" si="1"/>
        <v>5.1511339706021948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1315343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1315343</v>
      </c>
      <c r="O18" s="47">
        <f t="shared" si="1"/>
        <v>4.6242762170276643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18956076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18956076</v>
      </c>
      <c r="O19" s="47">
        <f t="shared" si="1"/>
        <v>66.642793107933755</v>
      </c>
      <c r="P19" s="9"/>
    </row>
    <row r="20" spans="1:16">
      <c r="A20" s="12"/>
      <c r="B20" s="44">
        <v>527</v>
      </c>
      <c r="C20" s="20" t="s">
        <v>88</v>
      </c>
      <c r="D20" s="46">
        <v>493698</v>
      </c>
      <c r="E20" s="46">
        <v>0</v>
      </c>
      <c r="F20" s="46">
        <v>0</v>
      </c>
      <c r="G20" s="46">
        <v>5000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498698</v>
      </c>
      <c r="O20" s="47">
        <f t="shared" si="1"/>
        <v>1.7532440594424894</v>
      </c>
      <c r="P20" s="9"/>
    </row>
    <row r="21" spans="1:16">
      <c r="A21" s="12"/>
      <c r="B21" s="44">
        <v>529</v>
      </c>
      <c r="C21" s="20" t="s">
        <v>34</v>
      </c>
      <c r="D21" s="46">
        <v>1456473</v>
      </c>
      <c r="E21" s="46">
        <v>121000</v>
      </c>
      <c r="F21" s="46">
        <v>0</v>
      </c>
      <c r="G21" s="46">
        <v>80528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1658001</v>
      </c>
      <c r="O21" s="47">
        <f t="shared" si="1"/>
        <v>5.8289393657077166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2299570</v>
      </c>
      <c r="E22" s="31">
        <f t="shared" si="5"/>
        <v>7835689</v>
      </c>
      <c r="F22" s="31">
        <f t="shared" si="5"/>
        <v>0</v>
      </c>
      <c r="G22" s="31">
        <f t="shared" si="5"/>
        <v>2660851</v>
      </c>
      <c r="H22" s="31">
        <f t="shared" si="5"/>
        <v>0</v>
      </c>
      <c r="I22" s="31">
        <f t="shared" si="5"/>
        <v>8836632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21632742</v>
      </c>
      <c r="O22" s="43">
        <f t="shared" si="1"/>
        <v>76.052994800364218</v>
      </c>
      <c r="P22" s="10"/>
    </row>
    <row r="23" spans="1:16">
      <c r="A23" s="12"/>
      <c r="B23" s="44">
        <v>534</v>
      </c>
      <c r="C23" s="20" t="s">
        <v>126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8836632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8836632</v>
      </c>
      <c r="O23" s="47">
        <f t="shared" si="1"/>
        <v>31.066442134276464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319190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319190</v>
      </c>
      <c r="O24" s="47">
        <f t="shared" si="1"/>
        <v>1.122158042208808</v>
      </c>
      <c r="P24" s="9"/>
    </row>
    <row r="25" spans="1:16">
      <c r="A25" s="12"/>
      <c r="B25" s="44">
        <v>537</v>
      </c>
      <c r="C25" s="20" t="s">
        <v>127</v>
      </c>
      <c r="D25" s="46">
        <v>524525</v>
      </c>
      <c r="E25" s="46">
        <v>3414022</v>
      </c>
      <c r="F25" s="46">
        <v>0</v>
      </c>
      <c r="G25" s="46">
        <v>64705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4003252</v>
      </c>
      <c r="O25" s="47">
        <f t="shared" si="1"/>
        <v>14.074004282052995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4102477</v>
      </c>
      <c r="F26" s="46">
        <v>0</v>
      </c>
      <c r="G26" s="46">
        <v>2152413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6254890</v>
      </c>
      <c r="O26" s="47">
        <f t="shared" si="1"/>
        <v>21.989959324012194</v>
      </c>
      <c r="P26" s="9"/>
    </row>
    <row r="27" spans="1:16">
      <c r="A27" s="12"/>
      <c r="B27" s="44">
        <v>539</v>
      </c>
      <c r="C27" s="20" t="s">
        <v>40</v>
      </c>
      <c r="D27" s="46">
        <v>1775045</v>
      </c>
      <c r="E27" s="46">
        <v>0</v>
      </c>
      <c r="F27" s="46">
        <v>0</v>
      </c>
      <c r="G27" s="46">
        <v>443733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2218778</v>
      </c>
      <c r="O27" s="47">
        <f t="shared" si="1"/>
        <v>7.8004310178137626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12486044</v>
      </c>
      <c r="F28" s="31">
        <f t="shared" si="7"/>
        <v>0</v>
      </c>
      <c r="G28" s="31">
        <f t="shared" si="7"/>
        <v>10456243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22942287</v>
      </c>
      <c r="O28" s="43">
        <f t="shared" si="1"/>
        <v>80.65688732013092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12486044</v>
      </c>
      <c r="F29" s="46">
        <v>0</v>
      </c>
      <c r="G29" s="46">
        <v>10456243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22942287</v>
      </c>
      <c r="O29" s="47">
        <f t="shared" si="1"/>
        <v>80.65688732013092</v>
      </c>
      <c r="P29" s="9"/>
    </row>
    <row r="30" spans="1:16" ht="15.75">
      <c r="A30" s="28" t="s">
        <v>43</v>
      </c>
      <c r="B30" s="29"/>
      <c r="C30" s="30"/>
      <c r="D30" s="31">
        <f>SUM(D31:D35)</f>
        <v>1868353</v>
      </c>
      <c r="E30" s="31">
        <f t="shared" ref="E30:M30" si="9">SUM(E31:E35)</f>
        <v>3570094</v>
      </c>
      <c r="F30" s="31">
        <f t="shared" si="9"/>
        <v>0</v>
      </c>
      <c r="G30" s="31">
        <f t="shared" si="9"/>
        <v>10883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78288</v>
      </c>
      <c r="N30" s="31">
        <f t="shared" si="8"/>
        <v>5527618</v>
      </c>
      <c r="O30" s="43">
        <f t="shared" si="1"/>
        <v>19.433130715116913</v>
      </c>
      <c r="P30" s="10"/>
    </row>
    <row r="31" spans="1:16">
      <c r="A31" s="13"/>
      <c r="B31" s="45">
        <v>551</v>
      </c>
      <c r="C31" s="21" t="s">
        <v>130</v>
      </c>
      <c r="D31" s="46">
        <v>49040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49040</v>
      </c>
      <c r="O31" s="47">
        <f t="shared" si="1"/>
        <v>0.1724071255049342</v>
      </c>
      <c r="P31" s="9"/>
    </row>
    <row r="32" spans="1:16">
      <c r="A32" s="13"/>
      <c r="B32" s="45">
        <v>552</v>
      </c>
      <c r="C32" s="21" t="s">
        <v>45</v>
      </c>
      <c r="D32" s="46">
        <v>-74750</v>
      </c>
      <c r="E32" s="46">
        <v>3238152</v>
      </c>
      <c r="F32" s="46">
        <v>0</v>
      </c>
      <c r="G32" s="46">
        <v>10883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3174285</v>
      </c>
      <c r="O32" s="47">
        <f t="shared" si="1"/>
        <v>11.159652373234708</v>
      </c>
      <c r="P32" s="9"/>
    </row>
    <row r="33" spans="1:16">
      <c r="A33" s="13"/>
      <c r="B33" s="45">
        <v>553</v>
      </c>
      <c r="C33" s="21" t="s">
        <v>131</v>
      </c>
      <c r="D33" s="46">
        <v>233398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233398</v>
      </c>
      <c r="O33" s="47">
        <f t="shared" si="1"/>
        <v>0.82054401057505366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306942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78288</v>
      </c>
      <c r="N34" s="46">
        <f t="shared" si="8"/>
        <v>385230</v>
      </c>
      <c r="O34" s="47">
        <f t="shared" si="1"/>
        <v>1.3543310962125981</v>
      </c>
      <c r="P34" s="9"/>
    </row>
    <row r="35" spans="1:16">
      <c r="A35" s="13"/>
      <c r="B35" s="45">
        <v>559</v>
      </c>
      <c r="C35" s="21" t="s">
        <v>48</v>
      </c>
      <c r="D35" s="46">
        <v>1660665</v>
      </c>
      <c r="E35" s="46">
        <v>25000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1685665</v>
      </c>
      <c r="O35" s="47">
        <f t="shared" si="1"/>
        <v>5.9261961095896192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7928448</v>
      </c>
      <c r="E36" s="31">
        <f t="shared" si="10"/>
        <v>1749450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9677898</v>
      </c>
      <c r="O36" s="43">
        <f t="shared" si="1"/>
        <v>34.024032934542248</v>
      </c>
      <c r="P36" s="10"/>
    </row>
    <row r="37" spans="1:16">
      <c r="A37" s="12"/>
      <c r="B37" s="44">
        <v>562</v>
      </c>
      <c r="C37" s="20" t="s">
        <v>132</v>
      </c>
      <c r="D37" s="46">
        <v>3302929</v>
      </c>
      <c r="E37" s="46">
        <v>1483640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4786569</v>
      </c>
      <c r="O37" s="47">
        <f t="shared" ref="O37:O68" si="12">(N37/O$75)</f>
        <v>16.82786709463759</v>
      </c>
      <c r="P37" s="9"/>
    </row>
    <row r="38" spans="1:16">
      <c r="A38" s="12"/>
      <c r="B38" s="44">
        <v>563</v>
      </c>
      <c r="C38" s="20" t="s">
        <v>133</v>
      </c>
      <c r="D38" s="46">
        <v>692601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692601</v>
      </c>
      <c r="O38" s="47">
        <f t="shared" si="12"/>
        <v>2.4349377555432898</v>
      </c>
      <c r="P38" s="9"/>
    </row>
    <row r="39" spans="1:16">
      <c r="A39" s="12"/>
      <c r="B39" s="44">
        <v>564</v>
      </c>
      <c r="C39" s="20" t="s">
        <v>134</v>
      </c>
      <c r="D39" s="46">
        <v>2630398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2630398</v>
      </c>
      <c r="O39" s="47">
        <f t="shared" si="12"/>
        <v>9.2475399289137012</v>
      </c>
      <c r="P39" s="9"/>
    </row>
    <row r="40" spans="1:16">
      <c r="A40" s="12"/>
      <c r="B40" s="44">
        <v>569</v>
      </c>
      <c r="C40" s="20" t="s">
        <v>52</v>
      </c>
      <c r="D40" s="46">
        <v>1302520</v>
      </c>
      <c r="E40" s="46">
        <v>265810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1568330</v>
      </c>
      <c r="O40" s="47">
        <f t="shared" si="12"/>
        <v>5.5136881554476647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6344382</v>
      </c>
      <c r="E41" s="31">
        <f t="shared" si="13"/>
        <v>5291736</v>
      </c>
      <c r="F41" s="31">
        <f t="shared" si="13"/>
        <v>0</v>
      </c>
      <c r="G41" s="31">
        <f t="shared" si="13"/>
        <v>3999655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15635773</v>
      </c>
      <c r="O41" s="43">
        <f t="shared" si="12"/>
        <v>54.969793596608106</v>
      </c>
      <c r="P41" s="9"/>
    </row>
    <row r="42" spans="1:16">
      <c r="A42" s="12"/>
      <c r="B42" s="44">
        <v>571</v>
      </c>
      <c r="C42" s="20" t="s">
        <v>54</v>
      </c>
      <c r="D42" s="46">
        <v>6194382</v>
      </c>
      <c r="E42" s="46">
        <v>59703</v>
      </c>
      <c r="F42" s="46">
        <v>0</v>
      </c>
      <c r="G42" s="46">
        <v>179330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6433415</v>
      </c>
      <c r="O42" s="47">
        <f t="shared" si="12"/>
        <v>22.617589464321497</v>
      </c>
      <c r="P42" s="9"/>
    </row>
    <row r="43" spans="1:16">
      <c r="A43" s="12"/>
      <c r="B43" s="44">
        <v>572</v>
      </c>
      <c r="C43" s="20" t="s">
        <v>135</v>
      </c>
      <c r="D43" s="46">
        <v>0</v>
      </c>
      <c r="E43" s="46">
        <v>4327533</v>
      </c>
      <c r="F43" s="46">
        <v>0</v>
      </c>
      <c r="G43" s="46">
        <v>3820325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8147858</v>
      </c>
      <c r="O43" s="47">
        <f t="shared" si="12"/>
        <v>28.64495874393112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904500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1054500</v>
      </c>
      <c r="O44" s="47">
        <f t="shared" si="12"/>
        <v>3.7072453883554877</v>
      </c>
      <c r="P44" s="9"/>
    </row>
    <row r="45" spans="1:16" ht="15.75">
      <c r="A45" s="28" t="s">
        <v>137</v>
      </c>
      <c r="B45" s="29"/>
      <c r="C45" s="30"/>
      <c r="D45" s="31">
        <f t="shared" ref="D45:M45" si="14">SUM(D46:D48)</f>
        <v>17983502</v>
      </c>
      <c r="E45" s="31">
        <f t="shared" si="14"/>
        <v>77373943</v>
      </c>
      <c r="F45" s="31">
        <f t="shared" si="14"/>
        <v>20477326</v>
      </c>
      <c r="G45" s="31">
        <f t="shared" si="14"/>
        <v>21830</v>
      </c>
      <c r="H45" s="31">
        <f t="shared" si="14"/>
        <v>0</v>
      </c>
      <c r="I45" s="31">
        <f t="shared" si="14"/>
        <v>57678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115914279</v>
      </c>
      <c r="O45" s="43">
        <f t="shared" si="12"/>
        <v>407.51320651237683</v>
      </c>
      <c r="P45" s="9"/>
    </row>
    <row r="46" spans="1:16">
      <c r="A46" s="12"/>
      <c r="B46" s="44">
        <v>581</v>
      </c>
      <c r="C46" s="20" t="s">
        <v>138</v>
      </c>
      <c r="D46" s="46">
        <v>17983502</v>
      </c>
      <c r="E46" s="46">
        <v>77260045</v>
      </c>
      <c r="F46" s="46">
        <v>9050</v>
      </c>
      <c r="G46" s="46">
        <v>21830</v>
      </c>
      <c r="H46" s="46">
        <v>0</v>
      </c>
      <c r="I46" s="46">
        <v>57678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95332105</v>
      </c>
      <c r="O46" s="47">
        <f t="shared" si="12"/>
        <v>335.15363359267059</v>
      </c>
      <c r="P46" s="9"/>
    </row>
    <row r="47" spans="1:16">
      <c r="A47" s="12"/>
      <c r="B47" s="44">
        <v>585</v>
      </c>
      <c r="C47" s="20" t="s">
        <v>139</v>
      </c>
      <c r="D47" s="46">
        <v>0</v>
      </c>
      <c r="E47" s="46">
        <v>0</v>
      </c>
      <c r="F47" s="46">
        <v>20468276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20468276</v>
      </c>
      <c r="O47" s="47">
        <f t="shared" si="12"/>
        <v>71.959148230049607</v>
      </c>
      <c r="P47" s="9"/>
    </row>
    <row r="48" spans="1:16">
      <c r="A48" s="12"/>
      <c r="B48" s="44">
        <v>587</v>
      </c>
      <c r="C48" s="20" t="s">
        <v>160</v>
      </c>
      <c r="D48" s="46">
        <v>0</v>
      </c>
      <c r="E48" s="46">
        <v>113898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113898</v>
      </c>
      <c r="O48" s="47">
        <f t="shared" si="12"/>
        <v>0.40042468965662714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SUM(D50:D72)</f>
        <v>10734475</v>
      </c>
      <c r="E49" s="31">
        <f t="shared" si="16"/>
        <v>8932709</v>
      </c>
      <c r="F49" s="31">
        <f t="shared" si="16"/>
        <v>0</v>
      </c>
      <c r="G49" s="31">
        <f t="shared" si="16"/>
        <v>255426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19922610</v>
      </c>
      <c r="O49" s="43">
        <f t="shared" si="12"/>
        <v>70.040781457093331</v>
      </c>
      <c r="P49" s="9"/>
    </row>
    <row r="50" spans="1:16">
      <c r="A50" s="12"/>
      <c r="B50" s="44">
        <v>601</v>
      </c>
      <c r="C50" s="20" t="s">
        <v>140</v>
      </c>
      <c r="D50" s="46">
        <v>0</v>
      </c>
      <c r="E50" s="46">
        <v>1834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1834</v>
      </c>
      <c r="O50" s="47">
        <f t="shared" si="12"/>
        <v>6.4476889921706634E-3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12480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12480</v>
      </c>
      <c r="O51" s="47">
        <f t="shared" si="12"/>
        <v>4.3875222803865799E-2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-4481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-4481</v>
      </c>
      <c r="O52" s="47">
        <f t="shared" si="12"/>
        <v>-1.5753595623727776E-2</v>
      </c>
      <c r="P52" s="9"/>
    </row>
    <row r="53" spans="1:16">
      <c r="A53" s="12"/>
      <c r="B53" s="44">
        <v>604</v>
      </c>
      <c r="C53" s="20" t="s">
        <v>143</v>
      </c>
      <c r="D53" s="46">
        <v>0</v>
      </c>
      <c r="E53" s="46">
        <v>839083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839083</v>
      </c>
      <c r="O53" s="47">
        <f t="shared" si="12"/>
        <v>2.9499161519179591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103657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103657</v>
      </c>
      <c r="O54" s="47">
        <f t="shared" si="12"/>
        <v>0.36442099120034593</v>
      </c>
      <c r="P54" s="9"/>
    </row>
    <row r="55" spans="1:16">
      <c r="A55" s="12"/>
      <c r="B55" s="44">
        <v>614</v>
      </c>
      <c r="C55" s="20" t="s">
        <v>145</v>
      </c>
      <c r="D55" s="46">
        <v>0</v>
      </c>
      <c r="E55" s="46">
        <v>1018055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7">SUM(D55:M55)</f>
        <v>1018055</v>
      </c>
      <c r="O55" s="47">
        <f t="shared" si="12"/>
        <v>3.5791177845825</v>
      </c>
      <c r="P55" s="9"/>
    </row>
    <row r="56" spans="1:16">
      <c r="A56" s="12"/>
      <c r="B56" s="44">
        <v>619</v>
      </c>
      <c r="C56" s="20" t="s">
        <v>108</v>
      </c>
      <c r="D56" s="46">
        <v>0</v>
      </c>
      <c r="E56" s="46">
        <v>107796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107796</v>
      </c>
      <c r="O56" s="47">
        <f t="shared" si="12"/>
        <v>0.37897223696839083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22860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22860</v>
      </c>
      <c r="O57" s="47">
        <f t="shared" si="12"/>
        <v>8.0367595616696486E-2</v>
      </c>
      <c r="P57" s="9"/>
    </row>
    <row r="58" spans="1:16">
      <c r="A58" s="12"/>
      <c r="B58" s="44">
        <v>634</v>
      </c>
      <c r="C58" s="20" t="s">
        <v>146</v>
      </c>
      <c r="D58" s="46">
        <v>0</v>
      </c>
      <c r="E58" s="46">
        <v>865521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865521</v>
      </c>
      <c r="O58" s="47">
        <f t="shared" si="12"/>
        <v>3.042862717662238</v>
      </c>
      <c r="P58" s="9"/>
    </row>
    <row r="59" spans="1:16">
      <c r="A59" s="12"/>
      <c r="B59" s="44">
        <v>654</v>
      </c>
      <c r="C59" s="20" t="s">
        <v>147</v>
      </c>
      <c r="D59" s="46">
        <v>7179</v>
      </c>
      <c r="E59" s="46">
        <v>574901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582080</v>
      </c>
      <c r="O59" s="47">
        <f t="shared" si="12"/>
        <v>2.0463853918008179</v>
      </c>
      <c r="P59" s="9"/>
    </row>
    <row r="60" spans="1:16">
      <c r="A60" s="12"/>
      <c r="B60" s="44">
        <v>662</v>
      </c>
      <c r="C60" s="20" t="s">
        <v>161</v>
      </c>
      <c r="D60" s="46">
        <v>0</v>
      </c>
      <c r="E60" s="46">
        <v>154300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154300</v>
      </c>
      <c r="O60" s="47">
        <f t="shared" si="12"/>
        <v>0.54246369219843693</v>
      </c>
      <c r="P60" s="9"/>
    </row>
    <row r="61" spans="1:16">
      <c r="A61" s="12"/>
      <c r="B61" s="44">
        <v>674</v>
      </c>
      <c r="C61" s="20" t="s">
        <v>148</v>
      </c>
      <c r="D61" s="46">
        <v>0</v>
      </c>
      <c r="E61" s="46">
        <v>332755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332755</v>
      </c>
      <c r="O61" s="47">
        <f t="shared" si="12"/>
        <v>1.1698477375080421</v>
      </c>
      <c r="P61" s="9"/>
    </row>
    <row r="62" spans="1:16">
      <c r="A62" s="12"/>
      <c r="B62" s="44">
        <v>689</v>
      </c>
      <c r="C62" s="20" t="s">
        <v>111</v>
      </c>
      <c r="D62" s="46">
        <v>0</v>
      </c>
      <c r="E62" s="46">
        <v>1277778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1277778</v>
      </c>
      <c r="O62" s="47">
        <f t="shared" si="12"/>
        <v>4.4922110932594581</v>
      </c>
      <c r="P62" s="9"/>
    </row>
    <row r="63" spans="1:16">
      <c r="A63" s="12"/>
      <c r="B63" s="44">
        <v>694</v>
      </c>
      <c r="C63" s="20" t="s">
        <v>149</v>
      </c>
      <c r="D63" s="46">
        <v>0</v>
      </c>
      <c r="E63" s="46">
        <v>257246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257246</v>
      </c>
      <c r="O63" s="47">
        <f t="shared" si="12"/>
        <v>0.90438506133038954</v>
      </c>
      <c r="P63" s="9"/>
    </row>
    <row r="64" spans="1:16">
      <c r="A64" s="12"/>
      <c r="B64" s="44">
        <v>711</v>
      </c>
      <c r="C64" s="20" t="s">
        <v>112</v>
      </c>
      <c r="D64" s="46">
        <v>4144343</v>
      </c>
      <c r="E64" s="46">
        <v>5211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8">SUM(D64:M64)</f>
        <v>4149554</v>
      </c>
      <c r="O64" s="47">
        <f t="shared" si="12"/>
        <v>14.588349862714146</v>
      </c>
      <c r="P64" s="9"/>
    </row>
    <row r="65" spans="1:119">
      <c r="A65" s="12"/>
      <c r="B65" s="44">
        <v>712</v>
      </c>
      <c r="C65" s="20" t="s">
        <v>113</v>
      </c>
      <c r="D65" s="46">
        <v>789293</v>
      </c>
      <c r="E65" s="46">
        <v>40835</v>
      </c>
      <c r="F65" s="46">
        <v>0</v>
      </c>
      <c r="G65" s="46">
        <v>126705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956833</v>
      </c>
      <c r="O65" s="47">
        <f t="shared" si="12"/>
        <v>3.3638830978438561</v>
      </c>
      <c r="P65" s="9"/>
    </row>
    <row r="66" spans="1:119">
      <c r="A66" s="12"/>
      <c r="B66" s="44">
        <v>713</v>
      </c>
      <c r="C66" s="20" t="s">
        <v>150</v>
      </c>
      <c r="D66" s="46">
        <v>5544145</v>
      </c>
      <c r="E66" s="46">
        <v>10417</v>
      </c>
      <c r="F66" s="46">
        <v>0</v>
      </c>
      <c r="G66" s="46">
        <v>128721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5683283</v>
      </c>
      <c r="O66" s="47">
        <f t="shared" si="12"/>
        <v>19.980393259809521</v>
      </c>
      <c r="P66" s="9"/>
    </row>
    <row r="67" spans="1:119">
      <c r="A67" s="12"/>
      <c r="B67" s="44">
        <v>715</v>
      </c>
      <c r="C67" s="20" t="s">
        <v>116</v>
      </c>
      <c r="D67" s="46">
        <v>0</v>
      </c>
      <c r="E67" s="46">
        <v>176500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176500</v>
      </c>
      <c r="O67" s="47">
        <f t="shared" si="12"/>
        <v>0.62051096353223667</v>
      </c>
      <c r="P67" s="9"/>
    </row>
    <row r="68" spans="1:119">
      <c r="A68" s="12"/>
      <c r="B68" s="44">
        <v>716</v>
      </c>
      <c r="C68" s="20" t="s">
        <v>117</v>
      </c>
      <c r="D68" s="46">
        <v>0</v>
      </c>
      <c r="E68" s="46">
        <v>816513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816513</v>
      </c>
      <c r="O68" s="47">
        <f t="shared" si="12"/>
        <v>2.8705680927285959</v>
      </c>
      <c r="P68" s="9"/>
    </row>
    <row r="69" spans="1:119">
      <c r="A69" s="12"/>
      <c r="B69" s="44">
        <v>719</v>
      </c>
      <c r="C69" s="20" t="s">
        <v>118</v>
      </c>
      <c r="D69" s="46">
        <v>249515</v>
      </c>
      <c r="E69" s="46">
        <v>74000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323515</v>
      </c>
      <c r="O69" s="47">
        <f>(N69/O$75)</f>
        <v>1.1373631975474876</v>
      </c>
      <c r="P69" s="9"/>
    </row>
    <row r="70" spans="1:119">
      <c r="A70" s="12"/>
      <c r="B70" s="44">
        <v>724</v>
      </c>
      <c r="C70" s="20" t="s">
        <v>151</v>
      </c>
      <c r="D70" s="46">
        <v>0</v>
      </c>
      <c r="E70" s="46">
        <v>722270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722270</v>
      </c>
      <c r="O70" s="47">
        <f>(N70/O$75)</f>
        <v>2.5392433633452045</v>
      </c>
      <c r="P70" s="9"/>
    </row>
    <row r="71" spans="1:119">
      <c r="A71" s="12"/>
      <c r="B71" s="44">
        <v>744</v>
      </c>
      <c r="C71" s="20" t="s">
        <v>152</v>
      </c>
      <c r="D71" s="46">
        <v>0</v>
      </c>
      <c r="E71" s="46">
        <v>492102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492102</v>
      </c>
      <c r="O71" s="47">
        <f>(N71/O$75)</f>
        <v>1.7300548791849333</v>
      </c>
      <c r="P71" s="9"/>
    </row>
    <row r="72" spans="1:119" ht="15.75" thickBot="1">
      <c r="A72" s="12"/>
      <c r="B72" s="44">
        <v>764</v>
      </c>
      <c r="C72" s="20" t="s">
        <v>153</v>
      </c>
      <c r="D72" s="46">
        <v>0</v>
      </c>
      <c r="E72" s="46">
        <v>1031076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1031076</v>
      </c>
      <c r="O72" s="47">
        <f>(N72/O$75)</f>
        <v>3.6248949701697706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SUM(D5,D13,D22,D28,D30,D36,D41,D45,D49)</f>
        <v>142595467</v>
      </c>
      <c r="E73" s="15">
        <f t="shared" si="19"/>
        <v>153143527</v>
      </c>
      <c r="F73" s="15">
        <f t="shared" si="19"/>
        <v>22560795</v>
      </c>
      <c r="G73" s="15">
        <f t="shared" si="19"/>
        <v>22348500</v>
      </c>
      <c r="H73" s="15">
        <f t="shared" si="19"/>
        <v>0</v>
      </c>
      <c r="I73" s="15">
        <f t="shared" si="19"/>
        <v>8894310</v>
      </c>
      <c r="J73" s="15">
        <f t="shared" si="19"/>
        <v>7048386</v>
      </c>
      <c r="K73" s="15">
        <f t="shared" si="19"/>
        <v>0</v>
      </c>
      <c r="L73" s="15">
        <f t="shared" si="19"/>
        <v>0</v>
      </c>
      <c r="M73" s="15">
        <f t="shared" si="19"/>
        <v>78288</v>
      </c>
      <c r="N73" s="15">
        <f>SUM(D73:M73)</f>
        <v>356669273</v>
      </c>
      <c r="O73" s="37">
        <f>(N73/O$75)</f>
        <v>1253.9217804621665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162</v>
      </c>
      <c r="M75" s="48"/>
      <c r="N75" s="48"/>
      <c r="O75" s="41">
        <v>284443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32906561</v>
      </c>
      <c r="E5" s="26">
        <f t="shared" si="0"/>
        <v>1715165</v>
      </c>
      <c r="F5" s="26">
        <f t="shared" si="0"/>
        <v>8977444</v>
      </c>
      <c r="G5" s="26">
        <f t="shared" si="0"/>
        <v>5863974</v>
      </c>
      <c r="H5" s="26">
        <f t="shared" si="0"/>
        <v>0</v>
      </c>
      <c r="I5" s="26">
        <f t="shared" si="0"/>
        <v>0</v>
      </c>
      <c r="J5" s="26">
        <f t="shared" si="0"/>
        <v>6069276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55532420</v>
      </c>
      <c r="O5" s="32">
        <f t="shared" ref="O5:O36" si="1">(N5/O$77)</f>
        <v>197.41912318871493</v>
      </c>
      <c r="P5" s="6"/>
    </row>
    <row r="6" spans="1:133">
      <c r="A6" s="12"/>
      <c r="B6" s="44">
        <v>511</v>
      </c>
      <c r="C6" s="20" t="s">
        <v>20</v>
      </c>
      <c r="D6" s="46">
        <v>1439749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1439749</v>
      </c>
      <c r="O6" s="47">
        <f t="shared" si="1"/>
        <v>5.1183432163019216</v>
      </c>
      <c r="P6" s="9"/>
    </row>
    <row r="7" spans="1:133">
      <c r="A7" s="12"/>
      <c r="B7" s="44">
        <v>512</v>
      </c>
      <c r="C7" s="20" t="s">
        <v>21</v>
      </c>
      <c r="D7" s="46">
        <v>1578480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1578480</v>
      </c>
      <c r="O7" s="47">
        <f t="shared" si="1"/>
        <v>5.6115353440552873</v>
      </c>
      <c r="P7" s="9"/>
    </row>
    <row r="8" spans="1:133">
      <c r="A8" s="12"/>
      <c r="B8" s="44">
        <v>513</v>
      </c>
      <c r="C8" s="20" t="s">
        <v>22</v>
      </c>
      <c r="D8" s="46">
        <v>20639258</v>
      </c>
      <c r="E8" s="46">
        <v>2771</v>
      </c>
      <c r="F8" s="46">
        <v>0</v>
      </c>
      <c r="G8" s="46">
        <v>2225038</v>
      </c>
      <c r="H8" s="46">
        <v>0</v>
      </c>
      <c r="I8" s="46">
        <v>0</v>
      </c>
      <c r="J8" s="46">
        <v>173053</v>
      </c>
      <c r="K8" s="46">
        <v>0</v>
      </c>
      <c r="L8" s="46">
        <v>0</v>
      </c>
      <c r="M8" s="46">
        <v>0</v>
      </c>
      <c r="N8" s="46">
        <f t="shared" si="2"/>
        <v>23040120</v>
      </c>
      <c r="O8" s="47">
        <f t="shared" si="1"/>
        <v>81.908195042873601</v>
      </c>
      <c r="P8" s="9"/>
    </row>
    <row r="9" spans="1:133">
      <c r="A9" s="12"/>
      <c r="B9" s="44">
        <v>514</v>
      </c>
      <c r="C9" s="20" t="s">
        <v>23</v>
      </c>
      <c r="D9" s="46">
        <v>1821899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1821899</v>
      </c>
      <c r="O9" s="47">
        <f t="shared" si="1"/>
        <v>6.4768958946575088</v>
      </c>
      <c r="P9" s="9"/>
    </row>
    <row r="10" spans="1:133">
      <c r="A10" s="12"/>
      <c r="B10" s="44">
        <v>515</v>
      </c>
      <c r="C10" s="20" t="s">
        <v>24</v>
      </c>
      <c r="D10" s="46">
        <v>1136848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1136848</v>
      </c>
      <c r="O10" s="47">
        <f t="shared" si="1"/>
        <v>4.041522688167456</v>
      </c>
      <c r="P10" s="9"/>
    </row>
    <row r="11" spans="1:133">
      <c r="A11" s="12"/>
      <c r="B11" s="44">
        <v>516</v>
      </c>
      <c r="C11" s="20" t="s">
        <v>25</v>
      </c>
      <c r="D11" s="46">
        <v>154435</v>
      </c>
      <c r="E11" s="46">
        <v>298381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452816</v>
      </c>
      <c r="O11" s="47">
        <f t="shared" si="1"/>
        <v>1.6097720518180396</v>
      </c>
      <c r="P11" s="9"/>
    </row>
    <row r="12" spans="1:133">
      <c r="A12" s="12"/>
      <c r="B12" s="44">
        <v>519</v>
      </c>
      <c r="C12" s="20" t="s">
        <v>124</v>
      </c>
      <c r="D12" s="46">
        <v>6135892</v>
      </c>
      <c r="E12" s="46">
        <v>1414013</v>
      </c>
      <c r="F12" s="46">
        <v>8977444</v>
      </c>
      <c r="G12" s="46">
        <v>3638936</v>
      </c>
      <c r="H12" s="46">
        <v>0</v>
      </c>
      <c r="I12" s="46">
        <v>0</v>
      </c>
      <c r="J12" s="46">
        <v>5896223</v>
      </c>
      <c r="K12" s="46">
        <v>0</v>
      </c>
      <c r="L12" s="46">
        <v>0</v>
      </c>
      <c r="M12" s="46">
        <v>0</v>
      </c>
      <c r="N12" s="46">
        <f t="shared" si="2"/>
        <v>26062508</v>
      </c>
      <c r="O12" s="47">
        <f t="shared" si="1"/>
        <v>92.652858950841122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61684176</v>
      </c>
      <c r="E13" s="31">
        <f t="shared" si="3"/>
        <v>28689214</v>
      </c>
      <c r="F13" s="31">
        <f t="shared" si="3"/>
        <v>0</v>
      </c>
      <c r="G13" s="31">
        <f t="shared" si="3"/>
        <v>2898813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93272203</v>
      </c>
      <c r="O13" s="43">
        <f t="shared" si="1"/>
        <v>331.58498286478107</v>
      </c>
      <c r="P13" s="10"/>
    </row>
    <row r="14" spans="1:133">
      <c r="A14" s="12"/>
      <c r="B14" s="44">
        <v>521</v>
      </c>
      <c r="C14" s="20" t="s">
        <v>28</v>
      </c>
      <c r="D14" s="46">
        <v>29974588</v>
      </c>
      <c r="E14" s="46">
        <v>623160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30597748</v>
      </c>
      <c r="O14" s="47">
        <f t="shared" si="1"/>
        <v>108.77574904369837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6889465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6889465</v>
      </c>
      <c r="O15" s="47">
        <f t="shared" si="1"/>
        <v>24.492218050993273</v>
      </c>
      <c r="P15" s="9"/>
    </row>
    <row r="16" spans="1:133">
      <c r="A16" s="12"/>
      <c r="B16" s="44">
        <v>523</v>
      </c>
      <c r="C16" s="20" t="s">
        <v>125</v>
      </c>
      <c r="D16" s="46">
        <v>30037930</v>
      </c>
      <c r="E16" s="46">
        <v>3591476</v>
      </c>
      <c r="F16" s="46">
        <v>0</v>
      </c>
      <c r="G16" s="46">
        <v>1233936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34863342</v>
      </c>
      <c r="O16" s="47">
        <f t="shared" si="1"/>
        <v>123.94004095388422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1319489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1319489</v>
      </c>
      <c r="O17" s="47">
        <f t="shared" si="1"/>
        <v>4.6908159492626877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1194822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1194822</v>
      </c>
      <c r="O18" s="47">
        <f t="shared" si="1"/>
        <v>4.2476216884945179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14932528</v>
      </c>
      <c r="F19" s="46">
        <v>0</v>
      </c>
      <c r="G19" s="46">
        <v>384615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15317143</v>
      </c>
      <c r="O19" s="47">
        <f t="shared" si="1"/>
        <v>54.452821267579594</v>
      </c>
      <c r="P19" s="9"/>
    </row>
    <row r="20" spans="1:16">
      <c r="A20" s="12"/>
      <c r="B20" s="44">
        <v>527</v>
      </c>
      <c r="C20" s="20" t="s">
        <v>88</v>
      </c>
      <c r="D20" s="46">
        <v>396522</v>
      </c>
      <c r="E20" s="46">
        <v>0</v>
      </c>
      <c r="F20" s="46">
        <v>0</v>
      </c>
      <c r="G20" s="46">
        <v>12175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408697</v>
      </c>
      <c r="O20" s="47">
        <f t="shared" si="1"/>
        <v>1.4529279183197532</v>
      </c>
      <c r="P20" s="9"/>
    </row>
    <row r="21" spans="1:16">
      <c r="A21" s="12"/>
      <c r="B21" s="44">
        <v>529</v>
      </c>
      <c r="C21" s="20" t="s">
        <v>34</v>
      </c>
      <c r="D21" s="46">
        <v>1275136</v>
      </c>
      <c r="E21" s="46">
        <v>138274</v>
      </c>
      <c r="F21" s="46">
        <v>0</v>
      </c>
      <c r="G21" s="46">
        <v>1268087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2681497</v>
      </c>
      <c r="O21" s="47">
        <f t="shared" si="1"/>
        <v>9.532787992548668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2252075</v>
      </c>
      <c r="E22" s="31">
        <f t="shared" si="5"/>
        <v>8230033</v>
      </c>
      <c r="F22" s="31">
        <f t="shared" si="5"/>
        <v>0</v>
      </c>
      <c r="G22" s="31">
        <f t="shared" si="5"/>
        <v>4718099</v>
      </c>
      <c r="H22" s="31">
        <f t="shared" si="5"/>
        <v>0</v>
      </c>
      <c r="I22" s="31">
        <f t="shared" si="5"/>
        <v>10865511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26065718</v>
      </c>
      <c r="O22" s="43">
        <f t="shared" si="1"/>
        <v>92.664270580037822</v>
      </c>
      <c r="P22" s="10"/>
    </row>
    <row r="23" spans="1:16">
      <c r="A23" s="12"/>
      <c r="B23" s="44">
        <v>534</v>
      </c>
      <c r="C23" s="20" t="s">
        <v>126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10865511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10865511</v>
      </c>
      <c r="O23" s="47">
        <f t="shared" si="1"/>
        <v>38.627159677488159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224265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224265</v>
      </c>
      <c r="O24" s="47">
        <f t="shared" si="1"/>
        <v>0.79726760803719976</v>
      </c>
      <c r="P24" s="9"/>
    </row>
    <row r="25" spans="1:16">
      <c r="A25" s="12"/>
      <c r="B25" s="44">
        <v>537</v>
      </c>
      <c r="C25" s="20" t="s">
        <v>127</v>
      </c>
      <c r="D25" s="46">
        <v>492942</v>
      </c>
      <c r="E25" s="46">
        <v>3475061</v>
      </c>
      <c r="F25" s="46">
        <v>0</v>
      </c>
      <c r="G25" s="46">
        <v>9025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3977028</v>
      </c>
      <c r="O25" s="47">
        <f t="shared" si="1"/>
        <v>14.138432660722666</v>
      </c>
      <c r="P25" s="9"/>
    </row>
    <row r="26" spans="1:16">
      <c r="A26" s="12"/>
      <c r="B26" s="44">
        <v>538</v>
      </c>
      <c r="C26" s="20" t="s">
        <v>128</v>
      </c>
      <c r="D26" s="46">
        <v>0</v>
      </c>
      <c r="E26" s="46">
        <v>4530707</v>
      </c>
      <c r="F26" s="46">
        <v>0</v>
      </c>
      <c r="G26" s="46">
        <v>4257975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8788682</v>
      </c>
      <c r="O26" s="47">
        <f t="shared" si="1"/>
        <v>31.243981343230523</v>
      </c>
      <c r="P26" s="9"/>
    </row>
    <row r="27" spans="1:16">
      <c r="A27" s="12"/>
      <c r="B27" s="44">
        <v>539</v>
      </c>
      <c r="C27" s="20" t="s">
        <v>40</v>
      </c>
      <c r="D27" s="46">
        <v>1759133</v>
      </c>
      <c r="E27" s="46">
        <v>0</v>
      </c>
      <c r="F27" s="46">
        <v>0</v>
      </c>
      <c r="G27" s="46">
        <v>451099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2210232</v>
      </c>
      <c r="O27" s="47">
        <f t="shared" si="1"/>
        <v>7.8574292905592769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11653986</v>
      </c>
      <c r="F28" s="31">
        <f t="shared" si="7"/>
        <v>0</v>
      </c>
      <c r="G28" s="31">
        <f t="shared" si="7"/>
        <v>8910631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20564617</v>
      </c>
      <c r="O28" s="43">
        <f t="shared" si="1"/>
        <v>73.107720802582364</v>
      </c>
      <c r="P28" s="10"/>
    </row>
    <row r="29" spans="1:16">
      <c r="A29" s="12"/>
      <c r="B29" s="44">
        <v>541</v>
      </c>
      <c r="C29" s="20" t="s">
        <v>129</v>
      </c>
      <c r="D29" s="46">
        <v>0</v>
      </c>
      <c r="E29" s="46">
        <v>11653986</v>
      </c>
      <c r="F29" s="46">
        <v>0</v>
      </c>
      <c r="G29" s="46">
        <v>8910631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20564617</v>
      </c>
      <c r="O29" s="47">
        <f t="shared" si="1"/>
        <v>73.107720802582364</v>
      </c>
      <c r="P29" s="9"/>
    </row>
    <row r="30" spans="1:16" ht="15.75">
      <c r="A30" s="28" t="s">
        <v>43</v>
      </c>
      <c r="B30" s="29"/>
      <c r="C30" s="30"/>
      <c r="D30" s="31">
        <f>SUM(D31:D35)</f>
        <v>1822015</v>
      </c>
      <c r="E30" s="31">
        <f t="shared" ref="E30:M30" si="9">SUM(E31:E35)</f>
        <v>3289161</v>
      </c>
      <c r="F30" s="31">
        <f t="shared" si="9"/>
        <v>0</v>
      </c>
      <c r="G30" s="31">
        <f t="shared" si="9"/>
        <v>240279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136892</v>
      </c>
      <c r="N30" s="31">
        <f t="shared" si="8"/>
        <v>5488347</v>
      </c>
      <c r="O30" s="43">
        <f t="shared" si="1"/>
        <v>19.511208992790412</v>
      </c>
      <c r="P30" s="10"/>
    </row>
    <row r="31" spans="1:16">
      <c r="A31" s="13"/>
      <c r="B31" s="45">
        <v>551</v>
      </c>
      <c r="C31" s="21" t="s">
        <v>130</v>
      </c>
      <c r="D31" s="46">
        <v>68008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68008</v>
      </c>
      <c r="O31" s="47">
        <f t="shared" si="1"/>
        <v>0.24177011788461811</v>
      </c>
      <c r="P31" s="9"/>
    </row>
    <row r="32" spans="1:16">
      <c r="A32" s="13"/>
      <c r="B32" s="45">
        <v>552</v>
      </c>
      <c r="C32" s="21" t="s">
        <v>45</v>
      </c>
      <c r="D32" s="46">
        <v>199500</v>
      </c>
      <c r="E32" s="46">
        <v>3174042</v>
      </c>
      <c r="F32" s="46">
        <v>0</v>
      </c>
      <c r="G32" s="46">
        <v>240279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3613821</v>
      </c>
      <c r="O32" s="47">
        <f t="shared" si="1"/>
        <v>12.847222814726335</v>
      </c>
      <c r="P32" s="9"/>
    </row>
    <row r="33" spans="1:16">
      <c r="A33" s="13"/>
      <c r="B33" s="45">
        <v>553</v>
      </c>
      <c r="C33" s="21" t="s">
        <v>131</v>
      </c>
      <c r="D33" s="46">
        <v>242628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242628</v>
      </c>
      <c r="O33" s="47">
        <f t="shared" si="1"/>
        <v>0.86254852608677102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115119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136892</v>
      </c>
      <c r="N34" s="46">
        <f t="shared" si="8"/>
        <v>252011</v>
      </c>
      <c r="O34" s="47">
        <f t="shared" si="1"/>
        <v>0.89590532258293876</v>
      </c>
      <c r="P34" s="9"/>
    </row>
    <row r="35" spans="1:16">
      <c r="A35" s="13"/>
      <c r="B35" s="45">
        <v>559</v>
      </c>
      <c r="C35" s="21" t="s">
        <v>48</v>
      </c>
      <c r="D35" s="46">
        <v>1311879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1311879</v>
      </c>
      <c r="O35" s="47">
        <f t="shared" si="1"/>
        <v>4.6637622115097477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7293507</v>
      </c>
      <c r="E36" s="31">
        <f t="shared" si="10"/>
        <v>1578739</v>
      </c>
      <c r="F36" s="31">
        <f t="shared" si="10"/>
        <v>0</v>
      </c>
      <c r="G36" s="31">
        <f t="shared" si="10"/>
        <v>51635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8923881</v>
      </c>
      <c r="O36" s="43">
        <f t="shared" si="1"/>
        <v>31.72461712384284</v>
      </c>
      <c r="P36" s="10"/>
    </row>
    <row r="37" spans="1:16">
      <c r="A37" s="12"/>
      <c r="B37" s="44">
        <v>562</v>
      </c>
      <c r="C37" s="20" t="s">
        <v>132</v>
      </c>
      <c r="D37" s="46">
        <v>2195649</v>
      </c>
      <c r="E37" s="46">
        <v>1248250</v>
      </c>
      <c r="F37" s="46">
        <v>0</v>
      </c>
      <c r="G37" s="46">
        <v>51635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3495534</v>
      </c>
      <c r="O37" s="47">
        <f t="shared" ref="O37:O68" si="12">(N37/O$77)</f>
        <v>12.426709611364704</v>
      </c>
      <c r="P37" s="9"/>
    </row>
    <row r="38" spans="1:16">
      <c r="A38" s="12"/>
      <c r="B38" s="44">
        <v>563</v>
      </c>
      <c r="C38" s="20" t="s">
        <v>133</v>
      </c>
      <c r="D38" s="46">
        <v>691336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691336</v>
      </c>
      <c r="O38" s="47">
        <f t="shared" si="12"/>
        <v>2.4577165365527636</v>
      </c>
      <c r="P38" s="9"/>
    </row>
    <row r="39" spans="1:16">
      <c r="A39" s="12"/>
      <c r="B39" s="44">
        <v>564</v>
      </c>
      <c r="C39" s="20" t="s">
        <v>134</v>
      </c>
      <c r="D39" s="46">
        <v>2566918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2566918</v>
      </c>
      <c r="O39" s="47">
        <f t="shared" si="12"/>
        <v>9.125456820670335</v>
      </c>
      <c r="P39" s="9"/>
    </row>
    <row r="40" spans="1:16">
      <c r="A40" s="12"/>
      <c r="B40" s="44">
        <v>569</v>
      </c>
      <c r="C40" s="20" t="s">
        <v>52</v>
      </c>
      <c r="D40" s="46">
        <v>1839604</v>
      </c>
      <c r="E40" s="46">
        <v>330489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2170093</v>
      </c>
      <c r="O40" s="47">
        <f t="shared" si="12"/>
        <v>7.7147341552550373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6397878</v>
      </c>
      <c r="E41" s="31">
        <f t="shared" si="13"/>
        <v>4900606</v>
      </c>
      <c r="F41" s="31">
        <f t="shared" si="13"/>
        <v>0</v>
      </c>
      <c r="G41" s="31">
        <f t="shared" si="13"/>
        <v>2854051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14152535</v>
      </c>
      <c r="O41" s="43">
        <f t="shared" si="12"/>
        <v>50.312611094520996</v>
      </c>
      <c r="P41" s="9"/>
    </row>
    <row r="42" spans="1:16">
      <c r="A42" s="12"/>
      <c r="B42" s="44">
        <v>571</v>
      </c>
      <c r="C42" s="20" t="s">
        <v>54</v>
      </c>
      <c r="D42" s="46">
        <v>6219878</v>
      </c>
      <c r="E42" s="46">
        <v>64401</v>
      </c>
      <c r="F42" s="46">
        <v>0</v>
      </c>
      <c r="G42" s="46">
        <v>272081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6556360</v>
      </c>
      <c r="O42" s="47">
        <f t="shared" si="12"/>
        <v>23.308021557669612</v>
      </c>
      <c r="P42" s="9"/>
    </row>
    <row r="43" spans="1:16">
      <c r="A43" s="12"/>
      <c r="B43" s="44">
        <v>572</v>
      </c>
      <c r="C43" s="20" t="s">
        <v>135</v>
      </c>
      <c r="D43" s="46">
        <v>1000</v>
      </c>
      <c r="E43" s="46">
        <v>4247205</v>
      </c>
      <c r="F43" s="46">
        <v>0</v>
      </c>
      <c r="G43" s="46">
        <v>2581970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6830175</v>
      </c>
      <c r="O43" s="47">
        <f t="shared" si="12"/>
        <v>24.281440638198028</v>
      </c>
      <c r="P43" s="9"/>
    </row>
    <row r="44" spans="1:16">
      <c r="A44" s="12"/>
      <c r="B44" s="44">
        <v>573</v>
      </c>
      <c r="C44" s="20" t="s">
        <v>91</v>
      </c>
      <c r="D44" s="46">
        <v>150000</v>
      </c>
      <c r="E44" s="46">
        <v>504500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654500</v>
      </c>
      <c r="O44" s="47">
        <f t="shared" si="12"/>
        <v>2.3267636477397153</v>
      </c>
      <c r="P44" s="9"/>
    </row>
    <row r="45" spans="1:16">
      <c r="A45" s="12"/>
      <c r="B45" s="44">
        <v>574</v>
      </c>
      <c r="C45" s="20" t="s">
        <v>92</v>
      </c>
      <c r="D45" s="46">
        <v>27000</v>
      </c>
      <c r="E45" s="46">
        <v>84500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111500</v>
      </c>
      <c r="O45" s="47">
        <f t="shared" si="12"/>
        <v>0.39638525091364135</v>
      </c>
      <c r="P45" s="9"/>
    </row>
    <row r="46" spans="1:16" ht="15.75">
      <c r="A46" s="28" t="s">
        <v>137</v>
      </c>
      <c r="B46" s="29"/>
      <c r="C46" s="30"/>
      <c r="D46" s="31">
        <f t="shared" ref="D46:M46" si="14">SUM(D47:D48)</f>
        <v>23276648</v>
      </c>
      <c r="E46" s="31">
        <f t="shared" si="14"/>
        <v>76341100</v>
      </c>
      <c r="F46" s="31">
        <f t="shared" si="14"/>
        <v>16871334</v>
      </c>
      <c r="G46" s="31">
        <f t="shared" si="14"/>
        <v>589752</v>
      </c>
      <c r="H46" s="31">
        <f t="shared" si="14"/>
        <v>0</v>
      </c>
      <c r="I46" s="31">
        <f t="shared" si="14"/>
        <v>29020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117107854</v>
      </c>
      <c r="O46" s="43">
        <f t="shared" si="12"/>
        <v>416.32131023989308</v>
      </c>
      <c r="P46" s="9"/>
    </row>
    <row r="47" spans="1:16">
      <c r="A47" s="12"/>
      <c r="B47" s="44">
        <v>581</v>
      </c>
      <c r="C47" s="20" t="s">
        <v>138</v>
      </c>
      <c r="D47" s="46">
        <v>23276648</v>
      </c>
      <c r="E47" s="46">
        <v>76341100</v>
      </c>
      <c r="F47" s="46">
        <v>532393</v>
      </c>
      <c r="G47" s="46">
        <v>589752</v>
      </c>
      <c r="H47" s="46">
        <v>0</v>
      </c>
      <c r="I47" s="46">
        <v>29020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100768913</v>
      </c>
      <c r="O47" s="47">
        <f t="shared" si="12"/>
        <v>358.23597187264477</v>
      </c>
      <c r="P47" s="9"/>
    </row>
    <row r="48" spans="1:16">
      <c r="A48" s="12"/>
      <c r="B48" s="44">
        <v>585</v>
      </c>
      <c r="C48" s="20" t="s">
        <v>139</v>
      </c>
      <c r="D48" s="46">
        <v>0</v>
      </c>
      <c r="E48" s="46">
        <v>0</v>
      </c>
      <c r="F48" s="46">
        <v>16338941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16338941</v>
      </c>
      <c r="O48" s="47">
        <f t="shared" si="12"/>
        <v>58.085338367248269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SUM(D50:D74)</f>
        <v>5050802</v>
      </c>
      <c r="E49" s="31">
        <f t="shared" si="16"/>
        <v>9637986</v>
      </c>
      <c r="F49" s="31">
        <f t="shared" si="16"/>
        <v>0</v>
      </c>
      <c r="G49" s="31">
        <f t="shared" si="16"/>
        <v>179825</v>
      </c>
      <c r="H49" s="31">
        <f t="shared" si="16"/>
        <v>0</v>
      </c>
      <c r="I49" s="31">
        <f t="shared" si="16"/>
        <v>0</v>
      </c>
      <c r="J49" s="31">
        <f t="shared" si="16"/>
        <v>55075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14923688</v>
      </c>
      <c r="O49" s="43">
        <f t="shared" si="12"/>
        <v>53.054079035308504</v>
      </c>
      <c r="P49" s="9"/>
    </row>
    <row r="50" spans="1:16">
      <c r="A50" s="12"/>
      <c r="B50" s="44">
        <v>601</v>
      </c>
      <c r="C50" s="20" t="s">
        <v>140</v>
      </c>
      <c r="D50" s="46">
        <v>188885</v>
      </c>
      <c r="E50" s="46">
        <v>2338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191223</v>
      </c>
      <c r="O50" s="47">
        <f t="shared" si="12"/>
        <v>0.67980248282923084</v>
      </c>
      <c r="P50" s="9"/>
    </row>
    <row r="51" spans="1:16">
      <c r="A51" s="12"/>
      <c r="B51" s="44">
        <v>602</v>
      </c>
      <c r="C51" s="20" t="s">
        <v>141</v>
      </c>
      <c r="D51" s="46">
        <v>0</v>
      </c>
      <c r="E51" s="46">
        <v>40008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40008</v>
      </c>
      <c r="O51" s="47">
        <f t="shared" si="12"/>
        <v>0.14222942707222389</v>
      </c>
      <c r="P51" s="9"/>
    </row>
    <row r="52" spans="1:16">
      <c r="A52" s="12"/>
      <c r="B52" s="44">
        <v>603</v>
      </c>
      <c r="C52" s="20" t="s">
        <v>142</v>
      </c>
      <c r="D52" s="46">
        <v>0</v>
      </c>
      <c r="E52" s="46">
        <v>41476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41476</v>
      </c>
      <c r="O52" s="47">
        <f t="shared" si="12"/>
        <v>0.14744820329053085</v>
      </c>
      <c r="P52" s="9"/>
    </row>
    <row r="53" spans="1:16">
      <c r="A53" s="12"/>
      <c r="B53" s="44">
        <v>604</v>
      </c>
      <c r="C53" s="20" t="s">
        <v>143</v>
      </c>
      <c r="D53" s="46">
        <v>0</v>
      </c>
      <c r="E53" s="46">
        <v>985191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985191</v>
      </c>
      <c r="O53" s="47">
        <f t="shared" si="12"/>
        <v>3.5023783115054821</v>
      </c>
      <c r="P53" s="9"/>
    </row>
    <row r="54" spans="1:16">
      <c r="A54" s="12"/>
      <c r="B54" s="44">
        <v>608</v>
      </c>
      <c r="C54" s="20" t="s">
        <v>144</v>
      </c>
      <c r="D54" s="46">
        <v>0</v>
      </c>
      <c r="E54" s="46">
        <v>193943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193943</v>
      </c>
      <c r="O54" s="47">
        <f t="shared" si="12"/>
        <v>0.68947214993672057</v>
      </c>
      <c r="P54" s="9"/>
    </row>
    <row r="55" spans="1:16">
      <c r="A55" s="12"/>
      <c r="B55" s="44">
        <v>614</v>
      </c>
      <c r="C55" s="20" t="s">
        <v>145</v>
      </c>
      <c r="D55" s="46">
        <v>0</v>
      </c>
      <c r="E55" s="46">
        <v>927857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8" si="17">SUM(D55:M55)</f>
        <v>927857</v>
      </c>
      <c r="O55" s="47">
        <f t="shared" si="12"/>
        <v>3.2985545269684171</v>
      </c>
      <c r="P55" s="9"/>
    </row>
    <row r="56" spans="1:16">
      <c r="A56" s="12"/>
      <c r="B56" s="44">
        <v>619</v>
      </c>
      <c r="C56" s="20" t="s">
        <v>108</v>
      </c>
      <c r="D56" s="46">
        <v>0</v>
      </c>
      <c r="E56" s="46">
        <v>142320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142320</v>
      </c>
      <c r="O56" s="47">
        <f t="shared" si="12"/>
        <v>0.50595111130071246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36324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36324</v>
      </c>
      <c r="O57" s="47">
        <f t="shared" si="12"/>
        <v>0.12913271618105029</v>
      </c>
      <c r="P57" s="9"/>
    </row>
    <row r="58" spans="1:16">
      <c r="A58" s="12"/>
      <c r="B58" s="44">
        <v>634</v>
      </c>
      <c r="C58" s="20" t="s">
        <v>146</v>
      </c>
      <c r="D58" s="46">
        <v>0</v>
      </c>
      <c r="E58" s="46">
        <v>866472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866472</v>
      </c>
      <c r="O58" s="47">
        <f t="shared" si="12"/>
        <v>3.080329337485602</v>
      </c>
      <c r="P58" s="9"/>
    </row>
    <row r="59" spans="1:16">
      <c r="A59" s="12"/>
      <c r="B59" s="44">
        <v>654</v>
      </c>
      <c r="C59" s="20" t="s">
        <v>147</v>
      </c>
      <c r="D59" s="46">
        <v>6291</v>
      </c>
      <c r="E59" s="46">
        <v>860655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866946</v>
      </c>
      <c r="O59" s="47">
        <f t="shared" si="12"/>
        <v>3.0820144191800689</v>
      </c>
      <c r="P59" s="9"/>
    </row>
    <row r="60" spans="1:16">
      <c r="A60" s="12"/>
      <c r="B60" s="44">
        <v>662</v>
      </c>
      <c r="C60" s="20" t="s">
        <v>110</v>
      </c>
      <c r="D60" s="46">
        <v>0</v>
      </c>
      <c r="E60" s="46">
        <v>203451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203451</v>
      </c>
      <c r="O60" s="47">
        <f t="shared" si="12"/>
        <v>0.7232733245168721</v>
      </c>
      <c r="P60" s="9"/>
    </row>
    <row r="61" spans="1:16">
      <c r="A61" s="12"/>
      <c r="B61" s="44">
        <v>674</v>
      </c>
      <c r="C61" s="20" t="s">
        <v>148</v>
      </c>
      <c r="D61" s="46">
        <v>0</v>
      </c>
      <c r="E61" s="46">
        <v>293602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293602</v>
      </c>
      <c r="O61" s="47">
        <f t="shared" si="12"/>
        <v>1.0437623537107348</v>
      </c>
      <c r="P61" s="9"/>
    </row>
    <row r="62" spans="1:16">
      <c r="A62" s="12"/>
      <c r="B62" s="44">
        <v>685</v>
      </c>
      <c r="C62" s="20" t="s">
        <v>99</v>
      </c>
      <c r="D62" s="46">
        <v>-1406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-1406</v>
      </c>
      <c r="O62" s="47">
        <f t="shared" si="12"/>
        <v>-4.9983646886509392E-3</v>
      </c>
      <c r="P62" s="9"/>
    </row>
    <row r="63" spans="1:16">
      <c r="A63" s="12"/>
      <c r="B63" s="44">
        <v>689</v>
      </c>
      <c r="C63" s="20" t="s">
        <v>111</v>
      </c>
      <c r="D63" s="46">
        <v>0</v>
      </c>
      <c r="E63" s="46">
        <v>954909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954909</v>
      </c>
      <c r="O63" s="47">
        <f t="shared" si="12"/>
        <v>3.3947250543918774</v>
      </c>
      <c r="P63" s="9"/>
    </row>
    <row r="64" spans="1:16">
      <c r="A64" s="12"/>
      <c r="B64" s="44">
        <v>694</v>
      </c>
      <c r="C64" s="20" t="s">
        <v>149</v>
      </c>
      <c r="D64" s="46">
        <v>0</v>
      </c>
      <c r="E64" s="46">
        <v>234677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234677</v>
      </c>
      <c r="O64" s="47">
        <f t="shared" si="12"/>
        <v>0.83428252492072297</v>
      </c>
      <c r="P64" s="9"/>
    </row>
    <row r="65" spans="1:119">
      <c r="A65" s="12"/>
      <c r="B65" s="44">
        <v>711</v>
      </c>
      <c r="C65" s="20" t="s">
        <v>112</v>
      </c>
      <c r="D65" s="46">
        <v>3422287</v>
      </c>
      <c r="E65" s="46">
        <v>323838</v>
      </c>
      <c r="F65" s="46">
        <v>0</v>
      </c>
      <c r="G65" s="46">
        <v>0</v>
      </c>
      <c r="H65" s="46">
        <v>0</v>
      </c>
      <c r="I65" s="46">
        <v>0</v>
      </c>
      <c r="J65" s="46">
        <v>55075</v>
      </c>
      <c r="K65" s="46">
        <v>0</v>
      </c>
      <c r="L65" s="46">
        <v>0</v>
      </c>
      <c r="M65" s="46">
        <v>0</v>
      </c>
      <c r="N65" s="46">
        <f t="shared" si="17"/>
        <v>3801200</v>
      </c>
      <c r="O65" s="47">
        <f t="shared" si="12"/>
        <v>13.513359782716892</v>
      </c>
      <c r="P65" s="9"/>
    </row>
    <row r="66" spans="1:119">
      <c r="A66" s="12"/>
      <c r="B66" s="44">
        <v>712</v>
      </c>
      <c r="C66" s="20" t="s">
        <v>113</v>
      </c>
      <c r="D66" s="46">
        <v>197503</v>
      </c>
      <c r="E66" s="46">
        <v>829324</v>
      </c>
      <c r="F66" s="46">
        <v>0</v>
      </c>
      <c r="G66" s="46">
        <v>58472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1085299</v>
      </c>
      <c r="O66" s="47">
        <f t="shared" si="12"/>
        <v>3.8582647213571661</v>
      </c>
      <c r="P66" s="9"/>
    </row>
    <row r="67" spans="1:119">
      <c r="A67" s="12"/>
      <c r="B67" s="44">
        <v>713</v>
      </c>
      <c r="C67" s="20" t="s">
        <v>150</v>
      </c>
      <c r="D67" s="46">
        <v>1194199</v>
      </c>
      <c r="E67" s="46">
        <v>34508</v>
      </c>
      <c r="F67" s="46">
        <v>0</v>
      </c>
      <c r="G67" s="46">
        <v>121353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1350060</v>
      </c>
      <c r="O67" s="47">
        <f t="shared" si="12"/>
        <v>4.7994966085064634</v>
      </c>
      <c r="P67" s="9"/>
    </row>
    <row r="68" spans="1:119">
      <c r="A68" s="12"/>
      <c r="B68" s="44">
        <v>714</v>
      </c>
      <c r="C68" s="20" t="s">
        <v>115</v>
      </c>
      <c r="D68" s="46">
        <v>0</v>
      </c>
      <c r="E68" s="46">
        <v>510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510</v>
      </c>
      <c r="O68" s="47">
        <f t="shared" si="12"/>
        <v>1.8130625826543237E-3</v>
      </c>
      <c r="P68" s="9"/>
    </row>
    <row r="69" spans="1:119">
      <c r="A69" s="12"/>
      <c r="B69" s="44">
        <v>715</v>
      </c>
      <c r="C69" s="20" t="s">
        <v>116</v>
      </c>
      <c r="D69" s="46">
        <v>0</v>
      </c>
      <c r="E69" s="46">
        <v>176500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176500</v>
      </c>
      <c r="O69" s="47">
        <f t="shared" ref="O69:O75" si="19">(N69/O$77)</f>
        <v>0.62746185458527082</v>
      </c>
      <c r="P69" s="9"/>
    </row>
    <row r="70" spans="1:119">
      <c r="A70" s="12"/>
      <c r="B70" s="44">
        <v>716</v>
      </c>
      <c r="C70" s="20" t="s">
        <v>117</v>
      </c>
      <c r="D70" s="46">
        <v>0</v>
      </c>
      <c r="E70" s="46">
        <v>442605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442605</v>
      </c>
      <c r="O70" s="47">
        <f t="shared" si="19"/>
        <v>1.5734716948935625</v>
      </c>
      <c r="P70" s="9"/>
    </row>
    <row r="71" spans="1:119">
      <c r="A71" s="12"/>
      <c r="B71" s="44">
        <v>719</v>
      </c>
      <c r="C71" s="20" t="s">
        <v>118</v>
      </c>
      <c r="D71" s="46">
        <v>43043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43043</v>
      </c>
      <c r="O71" s="47">
        <f t="shared" si="19"/>
        <v>0.15301892695135305</v>
      </c>
      <c r="P71" s="9"/>
    </row>
    <row r="72" spans="1:119">
      <c r="A72" s="12"/>
      <c r="B72" s="44">
        <v>724</v>
      </c>
      <c r="C72" s="20" t="s">
        <v>151</v>
      </c>
      <c r="D72" s="46">
        <v>0</v>
      </c>
      <c r="E72" s="46">
        <v>658543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658543</v>
      </c>
      <c r="O72" s="47">
        <f t="shared" si="19"/>
        <v>2.3411366124880906</v>
      </c>
      <c r="P72" s="9"/>
    </row>
    <row r="73" spans="1:119">
      <c r="A73" s="12"/>
      <c r="B73" s="44">
        <v>744</v>
      </c>
      <c r="C73" s="20" t="s">
        <v>152</v>
      </c>
      <c r="D73" s="46">
        <v>0</v>
      </c>
      <c r="E73" s="46">
        <v>448677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448677</v>
      </c>
      <c r="O73" s="47">
        <f t="shared" si="19"/>
        <v>1.5950578047011645</v>
      </c>
      <c r="P73" s="9"/>
    </row>
    <row r="74" spans="1:119" ht="15.75" thickBot="1">
      <c r="A74" s="12"/>
      <c r="B74" s="44">
        <v>764</v>
      </c>
      <c r="C74" s="20" t="s">
        <v>153</v>
      </c>
      <c r="D74" s="46">
        <v>0</v>
      </c>
      <c r="E74" s="46">
        <v>940258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940258</v>
      </c>
      <c r="O74" s="47">
        <f t="shared" si="19"/>
        <v>3.3426403879242921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SUM(D5,D13,D22,D28,D30,D36,D41,D46,D49)</f>
        <v>140683662</v>
      </c>
      <c r="E75" s="15">
        <f t="shared" si="20"/>
        <v>146035990</v>
      </c>
      <c r="F75" s="15">
        <f t="shared" si="20"/>
        <v>25848778</v>
      </c>
      <c r="G75" s="15">
        <f t="shared" si="20"/>
        <v>26307059</v>
      </c>
      <c r="H75" s="15">
        <f t="shared" si="20"/>
        <v>0</v>
      </c>
      <c r="I75" s="15">
        <f t="shared" si="20"/>
        <v>10894531</v>
      </c>
      <c r="J75" s="15">
        <f t="shared" si="20"/>
        <v>6124351</v>
      </c>
      <c r="K75" s="15">
        <f t="shared" si="20"/>
        <v>0</v>
      </c>
      <c r="L75" s="15">
        <f t="shared" si="20"/>
        <v>0</v>
      </c>
      <c r="M75" s="15">
        <f t="shared" si="20"/>
        <v>136892</v>
      </c>
      <c r="N75" s="15">
        <f>SUM(D75:M75)</f>
        <v>356031263</v>
      </c>
      <c r="O75" s="37">
        <f t="shared" si="19"/>
        <v>1265.699923922472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154</v>
      </c>
      <c r="M77" s="48"/>
      <c r="N77" s="48"/>
      <c r="O77" s="41">
        <v>281292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2023-08-24T16:04:02Z</cp:lastPrinted>
  <dcterms:created xsi:type="dcterms:W3CDTF">2000-08-31T21:26:31Z</dcterms:created>
  <dcterms:modified xsi:type="dcterms:W3CDTF">2023-08-24T16:04:06Z</dcterms:modified>
</cp:coreProperties>
</file>