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2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1" r:id="rId18"/>
  </sheets>
  <definedNames>
    <definedName name="_xlnm.Print_Area" localSheetId="17">'2005'!$A$1:$O$71</definedName>
    <definedName name="_xlnm.Print_Area" localSheetId="16">'2006'!$A$1:$O$71</definedName>
    <definedName name="_xlnm.Print_Area" localSheetId="15">'2007'!$A$1:$O$75</definedName>
    <definedName name="_xlnm.Print_Area" localSheetId="14">'2008'!$A$1:$O$73</definedName>
    <definedName name="_xlnm.Print_Area" localSheetId="13">'2009'!$A$1:$O$70</definedName>
    <definedName name="_xlnm.Print_Area" localSheetId="12">'2010'!$A$1:$O$75</definedName>
    <definedName name="_xlnm.Print_Area" localSheetId="11">'2011'!$A$1:$O$74</definedName>
    <definedName name="_xlnm.Print_Area" localSheetId="10">'2012'!$A$1:$O$74</definedName>
    <definedName name="_xlnm.Print_Area" localSheetId="9">'2013'!$A$1:$O$75</definedName>
    <definedName name="_xlnm.Print_Area" localSheetId="8">'2014'!$A$1:$O$74</definedName>
    <definedName name="_xlnm.Print_Area" localSheetId="7">'2015'!$A$1:$O$75</definedName>
    <definedName name="_xlnm.Print_Area" localSheetId="6">'2016'!$A$1:$O$74</definedName>
    <definedName name="_xlnm.Print_Area" localSheetId="5">'2017'!$A$1:$O$74</definedName>
    <definedName name="_xlnm.Print_Area" localSheetId="4">'2018'!$A$1:$O$75</definedName>
    <definedName name="_xlnm.Print_Area" localSheetId="3">'2019'!$A$1:$O$74</definedName>
    <definedName name="_xlnm.Print_Area" localSheetId="2">'2020'!$A$1:$O$74</definedName>
    <definedName name="_xlnm.Print_Area" localSheetId="1">'2021'!$A$1:$P$74</definedName>
    <definedName name="_xlnm.Print_Area" localSheetId="0">'2022'!$A$1:$P$77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2" i="51" l="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O48" i="51"/>
  <c r="P48" i="51" s="1"/>
  <c r="O47" i="51"/>
  <c r="P47" i="51" s="1"/>
  <c r="N46" i="51"/>
  <c r="M46" i="51"/>
  <c r="L46" i="51"/>
  <c r="K46" i="51"/>
  <c r="J46" i="51"/>
  <c r="I46" i="51"/>
  <c r="H46" i="51"/>
  <c r="G46" i="51"/>
  <c r="F46" i="51"/>
  <c r="E46" i="51"/>
  <c r="D46" i="51"/>
  <c r="O45" i="51"/>
  <c r="P45" i="51" s="1"/>
  <c r="O44" i="51"/>
  <c r="P44" i="51" s="1"/>
  <c r="O43" i="51"/>
  <c r="P43" i="51" s="1"/>
  <c r="N42" i="51"/>
  <c r="M42" i="51"/>
  <c r="L42" i="51"/>
  <c r="K42" i="51"/>
  <c r="J42" i="51"/>
  <c r="I42" i="51"/>
  <c r="H42" i="51"/>
  <c r="G42" i="51"/>
  <c r="F42" i="51"/>
  <c r="E42" i="51"/>
  <c r="D42" i="51"/>
  <c r="O41" i="51"/>
  <c r="P41" i="51" s="1"/>
  <c r="O40" i="51"/>
  <c r="P40" i="51" s="1"/>
  <c r="N39" i="51"/>
  <c r="M39" i="51"/>
  <c r="L39" i="51"/>
  <c r="K39" i="51"/>
  <c r="J39" i="51"/>
  <c r="I39" i="51"/>
  <c r="H39" i="51"/>
  <c r="G39" i="51"/>
  <c r="F39" i="51"/>
  <c r="E39" i="51"/>
  <c r="D39" i="51"/>
  <c r="O38" i="51"/>
  <c r="P38" i="51" s="1"/>
  <c r="O37" i="51"/>
  <c r="P37" i="51" s="1"/>
  <c r="N36" i="51"/>
  <c r="M36" i="51"/>
  <c r="L36" i="51"/>
  <c r="K36" i="51"/>
  <c r="J36" i="51"/>
  <c r="I36" i="51"/>
  <c r="H36" i="51"/>
  <c r="G36" i="51"/>
  <c r="F36" i="51"/>
  <c r="E36" i="51"/>
  <c r="D36" i="51"/>
  <c r="O35" i="51"/>
  <c r="P35" i="51" s="1"/>
  <c r="O34" i="51"/>
  <c r="P34" i="51" s="1"/>
  <c r="O33" i="51"/>
  <c r="P33" i="51" s="1"/>
  <c r="O32" i="51"/>
  <c r="P32" i="51" s="1"/>
  <c r="N31" i="51"/>
  <c r="M31" i="51"/>
  <c r="L31" i="51"/>
  <c r="K31" i="51"/>
  <c r="J31" i="51"/>
  <c r="I31" i="51"/>
  <c r="H31" i="51"/>
  <c r="G31" i="51"/>
  <c r="F31" i="51"/>
  <c r="E31" i="51"/>
  <c r="D31" i="51"/>
  <c r="O30" i="51"/>
  <c r="P30" i="51" s="1"/>
  <c r="O29" i="51"/>
  <c r="P29" i="51" s="1"/>
  <c r="N28" i="51"/>
  <c r="M28" i="51"/>
  <c r="L28" i="51"/>
  <c r="K28" i="51"/>
  <c r="J28" i="51"/>
  <c r="I28" i="51"/>
  <c r="H28" i="51"/>
  <c r="G28" i="51"/>
  <c r="F28" i="51"/>
  <c r="E28" i="51"/>
  <c r="D28" i="51"/>
  <c r="O27" i="51"/>
  <c r="P27" i="51" s="1"/>
  <c r="O26" i="51"/>
  <c r="P26" i="51" s="1"/>
  <c r="O25" i="51"/>
  <c r="P25" i="51" s="1"/>
  <c r="O24" i="51"/>
  <c r="P24" i="51" s="1"/>
  <c r="O23" i="51"/>
  <c r="P23" i="51" s="1"/>
  <c r="O22" i="51"/>
  <c r="P22" i="51" s="1"/>
  <c r="N21" i="51"/>
  <c r="M21" i="51"/>
  <c r="L21" i="51"/>
  <c r="K21" i="51"/>
  <c r="J21" i="51"/>
  <c r="I21" i="51"/>
  <c r="H21" i="51"/>
  <c r="G21" i="51"/>
  <c r="F21" i="51"/>
  <c r="E21" i="51"/>
  <c r="D21" i="5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O13" i="51"/>
  <c r="P13" i="51" s="1"/>
  <c r="N12" i="51"/>
  <c r="M12" i="51"/>
  <c r="L12" i="51"/>
  <c r="K12" i="51"/>
  <c r="J12" i="51"/>
  <c r="I12" i="51"/>
  <c r="H12" i="51"/>
  <c r="G12" i="51"/>
  <c r="F12" i="51"/>
  <c r="E12" i="51"/>
  <c r="D12" i="5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6" i="51" l="1"/>
  <c r="P46" i="51" s="1"/>
  <c r="O42" i="51"/>
  <c r="P42" i="51" s="1"/>
  <c r="O39" i="51"/>
  <c r="P39" i="51" s="1"/>
  <c r="O36" i="51"/>
  <c r="P36" i="51" s="1"/>
  <c r="O31" i="51"/>
  <c r="P31" i="51" s="1"/>
  <c r="O28" i="51"/>
  <c r="P28" i="51" s="1"/>
  <c r="H73" i="51"/>
  <c r="K73" i="51"/>
  <c r="G73" i="51"/>
  <c r="L73" i="51"/>
  <c r="M73" i="51"/>
  <c r="D73" i="51"/>
  <c r="E73" i="51"/>
  <c r="O12" i="51"/>
  <c r="P12" i="51" s="1"/>
  <c r="I73" i="51"/>
  <c r="J73" i="51"/>
  <c r="F73" i="51"/>
  <c r="N73" i="51"/>
  <c r="O21" i="51"/>
  <c r="P21" i="51" s="1"/>
  <c r="O5" i="51"/>
  <c r="P5" i="51" s="1"/>
  <c r="O69" i="50"/>
  <c r="P69" i="50" s="1"/>
  <c r="O68" i="50"/>
  <c r="P68" i="50" s="1"/>
  <c r="O67" i="50"/>
  <c r="P67" i="50"/>
  <c r="O66" i="50"/>
  <c r="P66" i="50" s="1"/>
  <c r="O65" i="50"/>
  <c r="P65" i="50"/>
  <c r="O64" i="50"/>
  <c r="P64" i="50"/>
  <c r="O63" i="50"/>
  <c r="P63" i="50" s="1"/>
  <c r="O62" i="50"/>
  <c r="P62" i="50" s="1"/>
  <c r="O61" i="50"/>
  <c r="P61" i="50"/>
  <c r="O60" i="50"/>
  <c r="P60" i="50" s="1"/>
  <c r="O59" i="50"/>
  <c r="P59" i="50"/>
  <c r="O58" i="50"/>
  <c r="P58" i="50" s="1"/>
  <c r="O57" i="50"/>
  <c r="P57" i="50" s="1"/>
  <c r="O56" i="50"/>
  <c r="P56" i="50" s="1"/>
  <c r="O55" i="50"/>
  <c r="P55" i="50"/>
  <c r="O54" i="50"/>
  <c r="P54" i="50" s="1"/>
  <c r="O53" i="50"/>
  <c r="P53" i="50"/>
  <c r="O52" i="50"/>
  <c r="P52" i="50" s="1"/>
  <c r="O51" i="50"/>
  <c r="P51" i="50" s="1"/>
  <c r="O50" i="50"/>
  <c r="P50" i="50" s="1"/>
  <c r="O49" i="50"/>
  <c r="P49" i="50"/>
  <c r="O48" i="50"/>
  <c r="P48" i="50" s="1"/>
  <c r="O47" i="50"/>
  <c r="P47" i="50"/>
  <c r="O46" i="50"/>
  <c r="P46" i="50" s="1"/>
  <c r="O45" i="50"/>
  <c r="P45" i="50" s="1"/>
  <c r="N44" i="50"/>
  <c r="M44" i="50"/>
  <c r="L44" i="50"/>
  <c r="K44" i="50"/>
  <c r="J44" i="50"/>
  <c r="I44" i="50"/>
  <c r="H44" i="50"/>
  <c r="G44" i="50"/>
  <c r="F44" i="50"/>
  <c r="E44" i="50"/>
  <c r="O44" i="50" s="1"/>
  <c r="P44" i="50" s="1"/>
  <c r="D44" i="50"/>
  <c r="O43" i="50"/>
  <c r="P43" i="50"/>
  <c r="N42" i="50"/>
  <c r="M42" i="50"/>
  <c r="L42" i="50"/>
  <c r="K42" i="50"/>
  <c r="J42" i="50"/>
  <c r="I42" i="50"/>
  <c r="H42" i="50"/>
  <c r="G42" i="50"/>
  <c r="F42" i="50"/>
  <c r="F70" i="50" s="1"/>
  <c r="E42" i="50"/>
  <c r="D42" i="50"/>
  <c r="O41" i="50"/>
  <c r="P41" i="50" s="1"/>
  <c r="O40" i="50"/>
  <c r="P40" i="50"/>
  <c r="N39" i="50"/>
  <c r="M39" i="50"/>
  <c r="L39" i="50"/>
  <c r="K39" i="50"/>
  <c r="J39" i="50"/>
  <c r="O39" i="50" s="1"/>
  <c r="P39" i="50" s="1"/>
  <c r="I39" i="50"/>
  <c r="H39" i="50"/>
  <c r="G39" i="50"/>
  <c r="F39" i="50"/>
  <c r="E39" i="50"/>
  <c r="D39" i="50"/>
  <c r="O38" i="50"/>
  <c r="P38" i="50"/>
  <c r="O37" i="50"/>
  <c r="P37" i="50"/>
  <c r="N36" i="50"/>
  <c r="M36" i="50"/>
  <c r="O36" i="50" s="1"/>
  <c r="P36" i="50" s="1"/>
  <c r="L36" i="50"/>
  <c r="K36" i="50"/>
  <c r="J36" i="50"/>
  <c r="I36" i="50"/>
  <c r="H36" i="50"/>
  <c r="G36" i="50"/>
  <c r="F36" i="50"/>
  <c r="E36" i="50"/>
  <c r="D36" i="50"/>
  <c r="O35" i="50"/>
  <c r="P35" i="50"/>
  <c r="O34" i="50"/>
  <c r="P34" i="50" s="1"/>
  <c r="O33" i="50"/>
  <c r="P33" i="50"/>
  <c r="O32" i="50"/>
  <c r="P32" i="50" s="1"/>
  <c r="N31" i="50"/>
  <c r="M31" i="50"/>
  <c r="L31" i="50"/>
  <c r="K31" i="50"/>
  <c r="J31" i="50"/>
  <c r="I31" i="50"/>
  <c r="H31" i="50"/>
  <c r="H70" i="50" s="1"/>
  <c r="G31" i="50"/>
  <c r="G70" i="50" s="1"/>
  <c r="F31" i="50"/>
  <c r="E31" i="50"/>
  <c r="D31" i="50"/>
  <c r="O30" i="50"/>
  <c r="P30" i="50" s="1"/>
  <c r="O29" i="50"/>
  <c r="P29" i="50"/>
  <c r="N28" i="50"/>
  <c r="M28" i="50"/>
  <c r="L28" i="50"/>
  <c r="K28" i="50"/>
  <c r="J28" i="50"/>
  <c r="J70" i="50" s="1"/>
  <c r="I28" i="50"/>
  <c r="H28" i="50"/>
  <c r="G28" i="50"/>
  <c r="F28" i="50"/>
  <c r="E28" i="50"/>
  <c r="D28" i="50"/>
  <c r="O27" i="50"/>
  <c r="P27" i="50" s="1"/>
  <c r="O26" i="50"/>
  <c r="P26" i="50"/>
  <c r="O25" i="50"/>
  <c r="P25" i="50"/>
  <c r="O24" i="50"/>
  <c r="P24" i="50" s="1"/>
  <c r="O23" i="50"/>
  <c r="P23" i="50" s="1"/>
  <c r="O22" i="50"/>
  <c r="P22" i="50"/>
  <c r="N21" i="50"/>
  <c r="M21" i="50"/>
  <c r="L21" i="50"/>
  <c r="K21" i="50"/>
  <c r="J21" i="50"/>
  <c r="I21" i="50"/>
  <c r="H21" i="50"/>
  <c r="G21" i="50"/>
  <c r="F21" i="50"/>
  <c r="E21" i="50"/>
  <c r="D21" i="50"/>
  <c r="O20" i="50"/>
  <c r="P20" i="50"/>
  <c r="O19" i="50"/>
  <c r="P19" i="50"/>
  <c r="O18" i="50"/>
  <c r="P18" i="50"/>
  <c r="O17" i="50"/>
  <c r="P17" i="50" s="1"/>
  <c r="O16" i="50"/>
  <c r="P16" i="50" s="1"/>
  <c r="O15" i="50"/>
  <c r="P15" i="50" s="1"/>
  <c r="O14" i="50"/>
  <c r="P14" i="50"/>
  <c r="O13" i="50"/>
  <c r="P13" i="50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/>
  <c r="O10" i="50"/>
  <c r="P10" i="50" s="1"/>
  <c r="O9" i="50"/>
  <c r="P9" i="50" s="1"/>
  <c r="O8" i="50"/>
  <c r="P8" i="50" s="1"/>
  <c r="O7" i="50"/>
  <c r="P7" i="50"/>
  <c r="O6" i="50"/>
  <c r="P6" i="50" s="1"/>
  <c r="N5" i="50"/>
  <c r="M5" i="50"/>
  <c r="L5" i="50"/>
  <c r="K5" i="50"/>
  <c r="K70" i="50" s="1"/>
  <c r="J5" i="50"/>
  <c r="I5" i="50"/>
  <c r="H5" i="50"/>
  <c r="G5" i="50"/>
  <c r="F5" i="50"/>
  <c r="E5" i="50"/>
  <c r="D5" i="50"/>
  <c r="D36" i="48"/>
  <c r="E36" i="48"/>
  <c r="F36" i="48"/>
  <c r="G36" i="48"/>
  <c r="H36" i="48"/>
  <c r="H70" i="48" s="1"/>
  <c r="I36" i="48"/>
  <c r="J36" i="48"/>
  <c r="K36" i="48"/>
  <c r="L36" i="48"/>
  <c r="M36" i="48"/>
  <c r="N69" i="48"/>
  <c r="O69" i="48"/>
  <c r="N68" i="48"/>
  <c r="O68" i="48"/>
  <c r="N67" i="48"/>
  <c r="O67" i="48"/>
  <c r="N66" i="48"/>
  <c r="O66" i="48" s="1"/>
  <c r="N65" i="48"/>
  <c r="O65" i="48" s="1"/>
  <c r="N64" i="48"/>
  <c r="O64" i="48" s="1"/>
  <c r="N63" i="48"/>
  <c r="O63" i="48"/>
  <c r="N62" i="48"/>
  <c r="O62" i="48"/>
  <c r="N61" i="48"/>
  <c r="O61" i="48"/>
  <c r="N60" i="48"/>
  <c r="O60" i="48" s="1"/>
  <c r="N59" i="48"/>
  <c r="O59" i="48" s="1"/>
  <c r="N58" i="48"/>
  <c r="O58" i="48" s="1"/>
  <c r="N57" i="48"/>
  <c r="O57" i="48"/>
  <c r="N56" i="48"/>
  <c r="O56" i="48"/>
  <c r="N55" i="48"/>
  <c r="O55" i="48"/>
  <c r="N54" i="48"/>
  <c r="O54" i="48" s="1"/>
  <c r="N53" i="48"/>
  <c r="O53" i="48" s="1"/>
  <c r="N52" i="48"/>
  <c r="O52" i="48" s="1"/>
  <c r="N51" i="48"/>
  <c r="O51" i="48"/>
  <c r="N50" i="48"/>
  <c r="O50" i="48"/>
  <c r="N49" i="48"/>
  <c r="O49" i="48"/>
  <c r="N48" i="48"/>
  <c r="O48" i="48" s="1"/>
  <c r="N47" i="48"/>
  <c r="O47" i="48" s="1"/>
  <c r="N46" i="48"/>
  <c r="O46" i="48" s="1"/>
  <c r="M45" i="48"/>
  <c r="L45" i="48"/>
  <c r="K45" i="48"/>
  <c r="J45" i="48"/>
  <c r="I45" i="48"/>
  <c r="H45" i="48"/>
  <c r="G45" i="48"/>
  <c r="F45" i="48"/>
  <c r="E45" i="48"/>
  <c r="D45" i="48"/>
  <c r="N44" i="48"/>
  <c r="O44" i="48"/>
  <c r="N43" i="48"/>
  <c r="O43" i="48"/>
  <c r="M42" i="48"/>
  <c r="L42" i="48"/>
  <c r="K42" i="48"/>
  <c r="J42" i="48"/>
  <c r="I42" i="48"/>
  <c r="N42" i="48" s="1"/>
  <c r="O42" i="48" s="1"/>
  <c r="H42" i="48"/>
  <c r="G42" i="48"/>
  <c r="F42" i="48"/>
  <c r="E42" i="48"/>
  <c r="D42" i="48"/>
  <c r="N41" i="48"/>
  <c r="O41" i="48"/>
  <c r="N40" i="48"/>
  <c r="O40" i="48"/>
  <c r="M39" i="48"/>
  <c r="L39" i="48"/>
  <c r="K39" i="48"/>
  <c r="J39" i="48"/>
  <c r="I39" i="48"/>
  <c r="H39" i="48"/>
  <c r="G39" i="48"/>
  <c r="F39" i="48"/>
  <c r="E39" i="48"/>
  <c r="D39" i="48"/>
  <c r="N38" i="48"/>
  <c r="O38" i="48"/>
  <c r="N37" i="48"/>
  <c r="O37" i="48"/>
  <c r="N35" i="48"/>
  <c r="O35" i="48" s="1"/>
  <c r="N34" i="48"/>
  <c r="O34" i="48" s="1"/>
  <c r="N33" i="48"/>
  <c r="O33" i="48"/>
  <c r="N32" i="48"/>
  <c r="O32" i="48"/>
  <c r="M31" i="48"/>
  <c r="L31" i="48"/>
  <c r="K31" i="48"/>
  <c r="J31" i="48"/>
  <c r="I31" i="48"/>
  <c r="H31" i="48"/>
  <c r="G31" i="48"/>
  <c r="N31" i="48" s="1"/>
  <c r="O31" i="48" s="1"/>
  <c r="F31" i="48"/>
  <c r="E31" i="48"/>
  <c r="D31" i="48"/>
  <c r="N30" i="48"/>
  <c r="O30" i="48"/>
  <c r="N29" i="48"/>
  <c r="O29" i="48"/>
  <c r="M28" i="48"/>
  <c r="L28" i="48"/>
  <c r="L70" i="48" s="1"/>
  <c r="K28" i="48"/>
  <c r="K70" i="48" s="1"/>
  <c r="J28" i="48"/>
  <c r="I28" i="48"/>
  <c r="N28" i="48" s="1"/>
  <c r="O28" i="48" s="1"/>
  <c r="H28" i="48"/>
  <c r="G28" i="48"/>
  <c r="F28" i="48"/>
  <c r="E28" i="48"/>
  <c r="D28" i="48"/>
  <c r="N27" i="48"/>
  <c r="O27" i="48"/>
  <c r="N26" i="48"/>
  <c r="O26" i="48"/>
  <c r="N25" i="48"/>
  <c r="O25" i="48" s="1"/>
  <c r="N24" i="48"/>
  <c r="O24" i="48" s="1"/>
  <c r="N23" i="48"/>
  <c r="O23" i="48" s="1"/>
  <c r="N22" i="48"/>
  <c r="O22" i="48"/>
  <c r="M21" i="48"/>
  <c r="L21" i="48"/>
  <c r="K21" i="48"/>
  <c r="J21" i="48"/>
  <c r="I21" i="48"/>
  <c r="H21" i="48"/>
  <c r="G21" i="48"/>
  <c r="N21" i="48" s="1"/>
  <c r="O21" i="48" s="1"/>
  <c r="F21" i="48"/>
  <c r="E21" i="48"/>
  <c r="D21" i="48"/>
  <c r="N20" i="48"/>
  <c r="O20" i="48"/>
  <c r="N19" i="48"/>
  <c r="O19" i="48"/>
  <c r="N18" i="48"/>
  <c r="O18" i="48"/>
  <c r="N17" i="48"/>
  <c r="O17" i="48" s="1"/>
  <c r="N16" i="48"/>
  <c r="O16" i="48" s="1"/>
  <c r="N15" i="48"/>
  <c r="O15" i="48" s="1"/>
  <c r="N14" i="48"/>
  <c r="O14" i="48"/>
  <c r="N13" i="48"/>
  <c r="O13" i="48"/>
  <c r="M12" i="48"/>
  <c r="L12" i="48"/>
  <c r="K12" i="48"/>
  <c r="J12" i="48"/>
  <c r="I12" i="48"/>
  <c r="H12" i="48"/>
  <c r="G12" i="48"/>
  <c r="F12" i="48"/>
  <c r="E12" i="48"/>
  <c r="D12" i="48"/>
  <c r="N11" i="48"/>
  <c r="O11" i="48"/>
  <c r="N10" i="48"/>
  <c r="O10" i="48"/>
  <c r="N9" i="48"/>
  <c r="O9" i="48" s="1"/>
  <c r="N8" i="48"/>
  <c r="O8" i="48" s="1"/>
  <c r="N7" i="48"/>
  <c r="O7" i="48" s="1"/>
  <c r="N6" i="48"/>
  <c r="O6" i="48"/>
  <c r="M5" i="48"/>
  <c r="L5" i="48"/>
  <c r="K5" i="48"/>
  <c r="J5" i="48"/>
  <c r="J70" i="48" s="1"/>
  <c r="I5" i="48"/>
  <c r="H5" i="48"/>
  <c r="G5" i="48"/>
  <c r="F5" i="48"/>
  <c r="E5" i="48"/>
  <c r="D5" i="48"/>
  <c r="N69" i="47"/>
  <c r="O69" i="47"/>
  <c r="N68" i="47"/>
  <c r="O68" i="47" s="1"/>
  <c r="N67" i="47"/>
  <c r="O67" i="47"/>
  <c r="N66" i="47"/>
  <c r="O66" i="47" s="1"/>
  <c r="N65" i="47"/>
  <c r="O65" i="47" s="1"/>
  <c r="N64" i="47"/>
  <c r="O64" i="47" s="1"/>
  <c r="N63" i="47"/>
  <c r="O63" i="47"/>
  <c r="N62" i="47"/>
  <c r="O62" i="47" s="1"/>
  <c r="N61" i="47"/>
  <c r="O61" i="47"/>
  <c r="N60" i="47"/>
  <c r="O60" i="47" s="1"/>
  <c r="N59" i="47"/>
  <c r="O59" i="47" s="1"/>
  <c r="N58" i="47"/>
  <c r="O58" i="47" s="1"/>
  <c r="N57" i="47"/>
  <c r="O57" i="47"/>
  <c r="N56" i="47"/>
  <c r="O56" i="47" s="1"/>
  <c r="N55" i="47"/>
  <c r="O55" i="47"/>
  <c r="N54" i="47"/>
  <c r="O54" i="47" s="1"/>
  <c r="N53" i="47"/>
  <c r="O53" i="47" s="1"/>
  <c r="N52" i="47"/>
  <c r="O52" i="47" s="1"/>
  <c r="N51" i="47"/>
  <c r="O51" i="47"/>
  <c r="N50" i="47"/>
  <c r="O50" i="47" s="1"/>
  <c r="N49" i="47"/>
  <c r="O49" i="47"/>
  <c r="N48" i="47"/>
  <c r="O48" i="47" s="1"/>
  <c r="N47" i="47"/>
  <c r="O47" i="47" s="1"/>
  <c r="N46" i="47"/>
  <c r="O46" i="47" s="1"/>
  <c r="M45" i="47"/>
  <c r="L45" i="47"/>
  <c r="K45" i="47"/>
  <c r="J45" i="47"/>
  <c r="I45" i="47"/>
  <c r="H45" i="47"/>
  <c r="G45" i="47"/>
  <c r="N45" i="47" s="1"/>
  <c r="O45" i="47" s="1"/>
  <c r="F45" i="47"/>
  <c r="E45" i="47"/>
  <c r="D45" i="47"/>
  <c r="N44" i="47"/>
  <c r="O44" i="47" s="1"/>
  <c r="N43" i="47"/>
  <c r="O43" i="47"/>
  <c r="M42" i="47"/>
  <c r="L42" i="47"/>
  <c r="K42" i="47"/>
  <c r="J42" i="47"/>
  <c r="I42" i="47"/>
  <c r="H42" i="47"/>
  <c r="G42" i="47"/>
  <c r="N42" i="47" s="1"/>
  <c r="O42" i="47" s="1"/>
  <c r="F42" i="47"/>
  <c r="E42" i="47"/>
  <c r="D42" i="47"/>
  <c r="N41" i="47"/>
  <c r="O41" i="47" s="1"/>
  <c r="N40" i="47"/>
  <c r="O40" i="47" s="1"/>
  <c r="M39" i="47"/>
  <c r="L39" i="47"/>
  <c r="K39" i="47"/>
  <c r="J39" i="47"/>
  <c r="I39" i="47"/>
  <c r="H39" i="47"/>
  <c r="G39" i="47"/>
  <c r="F39" i="47"/>
  <c r="E39" i="47"/>
  <c r="D39" i="47"/>
  <c r="N38" i="47"/>
  <c r="O38" i="47" s="1"/>
  <c r="N37" i="47"/>
  <c r="O37" i="47"/>
  <c r="M36" i="47"/>
  <c r="L36" i="47"/>
  <c r="K36" i="47"/>
  <c r="J36" i="47"/>
  <c r="I36" i="47"/>
  <c r="H36" i="47"/>
  <c r="G36" i="47"/>
  <c r="F36" i="47"/>
  <c r="E36" i="47"/>
  <c r="D36" i="47"/>
  <c r="N35" i="47"/>
  <c r="O35" i="47"/>
  <c r="N34" i="47"/>
  <c r="O34" i="47" s="1"/>
  <c r="N33" i="47"/>
  <c r="O33" i="47" s="1"/>
  <c r="N32" i="47"/>
  <c r="O32" i="47" s="1"/>
  <c r="M31" i="47"/>
  <c r="L31" i="47"/>
  <c r="K31" i="47"/>
  <c r="J31" i="47"/>
  <c r="I31" i="47"/>
  <c r="H31" i="47"/>
  <c r="G31" i="47"/>
  <c r="F31" i="47"/>
  <c r="E31" i="47"/>
  <c r="D31" i="47"/>
  <c r="N30" i="47"/>
  <c r="O30" i="47" s="1"/>
  <c r="N29" i="47"/>
  <c r="O29" i="47" s="1"/>
  <c r="M28" i="47"/>
  <c r="L28" i="47"/>
  <c r="K28" i="47"/>
  <c r="J28" i="47"/>
  <c r="I28" i="47"/>
  <c r="H28" i="47"/>
  <c r="G28" i="47"/>
  <c r="F28" i="47"/>
  <c r="E28" i="47"/>
  <c r="D28" i="47"/>
  <c r="N27" i="47"/>
  <c r="O27" i="47" s="1"/>
  <c r="N26" i="47"/>
  <c r="O26" i="47" s="1"/>
  <c r="N25" i="47"/>
  <c r="O25" i="47"/>
  <c r="N24" i="47"/>
  <c r="O24" i="47" s="1"/>
  <c r="N23" i="47"/>
  <c r="O23" i="47" s="1"/>
  <c r="N22" i="47"/>
  <c r="O22" i="47" s="1"/>
  <c r="M21" i="47"/>
  <c r="L21" i="47"/>
  <c r="K21" i="47"/>
  <c r="J21" i="47"/>
  <c r="I21" i="47"/>
  <c r="H21" i="47"/>
  <c r="G21" i="47"/>
  <c r="F21" i="47"/>
  <c r="E21" i="47"/>
  <c r="N21" i="47" s="1"/>
  <c r="O21" i="47" s="1"/>
  <c r="D21" i="47"/>
  <c r="N20" i="47"/>
  <c r="O20" i="47" s="1"/>
  <c r="N19" i="47"/>
  <c r="O19" i="47" s="1"/>
  <c r="N18" i="47"/>
  <c r="O18" i="47" s="1"/>
  <c r="N17" i="47"/>
  <c r="O17" i="47"/>
  <c r="N16" i="47"/>
  <c r="O16" i="47" s="1"/>
  <c r="N15" i="47"/>
  <c r="O15" i="47" s="1"/>
  <c r="N14" i="47"/>
  <c r="O14" i="47" s="1"/>
  <c r="N13" i="47"/>
  <c r="O13" i="47" s="1"/>
  <c r="M12" i="47"/>
  <c r="L12" i="47"/>
  <c r="K12" i="47"/>
  <c r="J12" i="47"/>
  <c r="I12" i="47"/>
  <c r="I70" i="47" s="1"/>
  <c r="H12" i="47"/>
  <c r="G12" i="47"/>
  <c r="F12" i="47"/>
  <c r="E12" i="47"/>
  <c r="D12" i="47"/>
  <c r="N11" i="47"/>
  <c r="O11" i="47" s="1"/>
  <c r="N10" i="47"/>
  <c r="O10" i="47" s="1"/>
  <c r="N9" i="47"/>
  <c r="O9" i="47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E70" i="47" s="1"/>
  <c r="D5" i="47"/>
  <c r="N70" i="46"/>
  <c r="O70" i="46" s="1"/>
  <c r="N69" i="46"/>
  <c r="O69" i="46" s="1"/>
  <c r="N68" i="46"/>
  <c r="O68" i="46" s="1"/>
  <c r="N67" i="46"/>
  <c r="O67" i="46"/>
  <c r="N66" i="46"/>
  <c r="O66" i="46" s="1"/>
  <c r="N65" i="46"/>
  <c r="O65" i="46" s="1"/>
  <c r="N64" i="46"/>
  <c r="O64" i="46" s="1"/>
  <c r="N63" i="46"/>
  <c r="O63" i="46" s="1"/>
  <c r="N62" i="46"/>
  <c r="O62" i="46" s="1"/>
  <c r="N61" i="46"/>
  <c r="O61" i="46"/>
  <c r="N60" i="46"/>
  <c r="O60" i="46" s="1"/>
  <c r="N59" i="46"/>
  <c r="O59" i="46" s="1"/>
  <c r="N58" i="46"/>
  <c r="O58" i="46" s="1"/>
  <c r="N57" i="46"/>
  <c r="O57" i="46" s="1"/>
  <c r="N56" i="46"/>
  <c r="O56" i="46" s="1"/>
  <c r="N55" i="46"/>
  <c r="O55" i="46"/>
  <c r="N54" i="46"/>
  <c r="O54" i="46" s="1"/>
  <c r="N53" i="46"/>
  <c r="O53" i="46" s="1"/>
  <c r="N52" i="46"/>
  <c r="O52" i="46" s="1"/>
  <c r="N51" i="46"/>
  <c r="O51" i="46" s="1"/>
  <c r="N50" i="46"/>
  <c r="O50" i="46" s="1"/>
  <c r="N49" i="46"/>
  <c r="O49" i="46"/>
  <c r="N48" i="46"/>
  <c r="O48" i="46" s="1"/>
  <c r="N47" i="46"/>
  <c r="O47" i="46" s="1"/>
  <c r="M46" i="46"/>
  <c r="L46" i="46"/>
  <c r="K46" i="46"/>
  <c r="J46" i="46"/>
  <c r="I46" i="46"/>
  <c r="H46" i="46"/>
  <c r="G46" i="46"/>
  <c r="F46" i="46"/>
  <c r="F71" i="46" s="1"/>
  <c r="N71" i="46" s="1"/>
  <c r="O71" i="46" s="1"/>
  <c r="E46" i="46"/>
  <c r="D46" i="46"/>
  <c r="N45" i="46"/>
  <c r="O45" i="46" s="1"/>
  <c r="N44" i="46"/>
  <c r="O44" i="46" s="1"/>
  <c r="M43" i="46"/>
  <c r="L43" i="46"/>
  <c r="K43" i="46"/>
  <c r="J43" i="46"/>
  <c r="I43" i="46"/>
  <c r="H43" i="46"/>
  <c r="G43" i="46"/>
  <c r="G71" i="46" s="1"/>
  <c r="F43" i="46"/>
  <c r="E43" i="46"/>
  <c r="D43" i="46"/>
  <c r="N42" i="46"/>
  <c r="O42" i="46" s="1"/>
  <c r="N41" i="46"/>
  <c r="O41" i="46" s="1"/>
  <c r="N40" i="46"/>
  <c r="O40" i="46" s="1"/>
  <c r="M39" i="46"/>
  <c r="L39" i="46"/>
  <c r="K39" i="46"/>
  <c r="J39" i="46"/>
  <c r="I39" i="46"/>
  <c r="H39" i="46"/>
  <c r="G39" i="46"/>
  <c r="F39" i="46"/>
  <c r="E39" i="46"/>
  <c r="D39" i="46"/>
  <c r="N38" i="46"/>
  <c r="O38" i="46" s="1"/>
  <c r="N37" i="46"/>
  <c r="O37" i="46"/>
  <c r="M36" i="46"/>
  <c r="L36" i="46"/>
  <c r="K36" i="46"/>
  <c r="J36" i="46"/>
  <c r="I36" i="46"/>
  <c r="H36" i="46"/>
  <c r="G36" i="46"/>
  <c r="F36" i="46"/>
  <c r="E36" i="46"/>
  <c r="D36" i="46"/>
  <c r="N35" i="46"/>
  <c r="O35" i="46"/>
  <c r="N34" i="46"/>
  <c r="O34" i="46" s="1"/>
  <c r="N33" i="46"/>
  <c r="O33" i="46" s="1"/>
  <c r="N32" i="46"/>
  <c r="O32" i="46" s="1"/>
  <c r="M31" i="46"/>
  <c r="L31" i="46"/>
  <c r="K31" i="46"/>
  <c r="J31" i="46"/>
  <c r="I31" i="46"/>
  <c r="H31" i="46"/>
  <c r="G31" i="46"/>
  <c r="F31" i="46"/>
  <c r="E31" i="46"/>
  <c r="D31" i="46"/>
  <c r="N30" i="46"/>
  <c r="O30" i="46" s="1"/>
  <c r="N29" i="46"/>
  <c r="O29" i="46" s="1"/>
  <c r="M28" i="46"/>
  <c r="L28" i="46"/>
  <c r="K28" i="46"/>
  <c r="J28" i="46"/>
  <c r="I28" i="46"/>
  <c r="N28" i="46" s="1"/>
  <c r="O28" i="46" s="1"/>
  <c r="H28" i="46"/>
  <c r="G28" i="46"/>
  <c r="F28" i="46"/>
  <c r="E28" i="46"/>
  <c r="D28" i="46"/>
  <c r="N27" i="46"/>
  <c r="O27" i="46" s="1"/>
  <c r="N26" i="46"/>
  <c r="O26" i="46" s="1"/>
  <c r="N25" i="46"/>
  <c r="O25" i="46"/>
  <c r="N24" i="46"/>
  <c r="O24" i="46" s="1"/>
  <c r="N23" i="46"/>
  <c r="O23" i="46" s="1"/>
  <c r="N22" i="46"/>
  <c r="O22" i="46" s="1"/>
  <c r="M21" i="46"/>
  <c r="L21" i="46"/>
  <c r="K21" i="46"/>
  <c r="J21" i="46"/>
  <c r="I21" i="46"/>
  <c r="H21" i="46"/>
  <c r="G21" i="46"/>
  <c r="F21" i="46"/>
  <c r="E21" i="46"/>
  <c r="N21" i="46" s="1"/>
  <c r="O21" i="46" s="1"/>
  <c r="D21" i="46"/>
  <c r="N20" i="46"/>
  <c r="O20" i="46" s="1"/>
  <c r="N19" i="46"/>
  <c r="O19" i="46" s="1"/>
  <c r="N18" i="46"/>
  <c r="O18" i="46" s="1"/>
  <c r="N17" i="46"/>
  <c r="O17" i="46"/>
  <c r="N16" i="46"/>
  <c r="O16" i="46" s="1"/>
  <c r="N15" i="46"/>
  <c r="O15" i="46" s="1"/>
  <c r="N14" i="46"/>
  <c r="O14" i="46" s="1"/>
  <c r="N13" i="46"/>
  <c r="O13" i="46" s="1"/>
  <c r="M12" i="46"/>
  <c r="L12" i="46"/>
  <c r="K12" i="46"/>
  <c r="J12" i="46"/>
  <c r="I12" i="46"/>
  <c r="I71" i="46" s="1"/>
  <c r="H12" i="46"/>
  <c r="G12" i="46"/>
  <c r="F12" i="46"/>
  <c r="E12" i="46"/>
  <c r="D12" i="46"/>
  <c r="N11" i="46"/>
  <c r="O11" i="46" s="1"/>
  <c r="N10" i="46"/>
  <c r="O10" i="46" s="1"/>
  <c r="N9" i="46"/>
  <c r="O9" i="46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N5" i="46" s="1"/>
  <c r="O5" i="46" s="1"/>
  <c r="D5" i="46"/>
  <c r="N69" i="45"/>
  <c r="O69" i="45" s="1"/>
  <c r="N68" i="45"/>
  <c r="O68" i="45" s="1"/>
  <c r="N67" i="45"/>
  <c r="O67" i="45" s="1"/>
  <c r="N66" i="45"/>
  <c r="O66" i="45"/>
  <c r="N65" i="45"/>
  <c r="O65" i="45" s="1"/>
  <c r="N64" i="45"/>
  <c r="O64" i="45" s="1"/>
  <c r="N63" i="45"/>
  <c r="O63" i="45" s="1"/>
  <c r="N62" i="45"/>
  <c r="O62" i="45" s="1"/>
  <c r="N61" i="45"/>
  <c r="O61" i="45" s="1"/>
  <c r="N60" i="45"/>
  <c r="O60" i="45"/>
  <c r="N59" i="45"/>
  <c r="O59" i="45" s="1"/>
  <c r="N58" i="45"/>
  <c r="O58" i="45" s="1"/>
  <c r="N57" i="45"/>
  <c r="O57" i="45" s="1"/>
  <c r="N56" i="45"/>
  <c r="O56" i="45" s="1"/>
  <c r="N55" i="45"/>
  <c r="O55" i="45" s="1"/>
  <c r="N54" i="45"/>
  <c r="O54" i="45"/>
  <c r="N53" i="45"/>
  <c r="O53" i="45" s="1"/>
  <c r="N52" i="45"/>
  <c r="O52" i="45" s="1"/>
  <c r="N51" i="45"/>
  <c r="O51" i="45" s="1"/>
  <c r="N50" i="45"/>
  <c r="O50" i="45" s="1"/>
  <c r="N49" i="45"/>
  <c r="O49" i="45" s="1"/>
  <c r="N48" i="45"/>
  <c r="O48" i="45"/>
  <c r="N47" i="45"/>
  <c r="O47" i="45" s="1"/>
  <c r="N46" i="45"/>
  <c r="O46" i="45" s="1"/>
  <c r="M45" i="45"/>
  <c r="L45" i="45"/>
  <c r="K45" i="45"/>
  <c r="J45" i="45"/>
  <c r="I45" i="45"/>
  <c r="H45" i="45"/>
  <c r="G45" i="45"/>
  <c r="F45" i="45"/>
  <c r="F70" i="45" s="1"/>
  <c r="E45" i="45"/>
  <c r="D45" i="45"/>
  <c r="N44" i="45"/>
  <c r="O44" i="45" s="1"/>
  <c r="N43" i="45"/>
  <c r="O43" i="45" s="1"/>
  <c r="M42" i="45"/>
  <c r="L42" i="45"/>
  <c r="K42" i="45"/>
  <c r="J42" i="45"/>
  <c r="I42" i="45"/>
  <c r="H42" i="45"/>
  <c r="G42" i="45"/>
  <c r="F42" i="45"/>
  <c r="E42" i="45"/>
  <c r="D42" i="45"/>
  <c r="N41" i="45"/>
  <c r="O41" i="45" s="1"/>
  <c r="N40" i="45"/>
  <c r="O40" i="45" s="1"/>
  <c r="M39" i="45"/>
  <c r="L39" i="45"/>
  <c r="K39" i="45"/>
  <c r="J39" i="45"/>
  <c r="I39" i="45"/>
  <c r="H39" i="45"/>
  <c r="G39" i="45"/>
  <c r="N39" i="45" s="1"/>
  <c r="O39" i="45" s="1"/>
  <c r="F39" i="45"/>
  <c r="E39" i="45"/>
  <c r="D39" i="45"/>
  <c r="N38" i="45"/>
  <c r="O38" i="45" s="1"/>
  <c r="N37" i="45"/>
  <c r="O37" i="45" s="1"/>
  <c r="M36" i="45"/>
  <c r="L36" i="45"/>
  <c r="K36" i="45"/>
  <c r="J36" i="45"/>
  <c r="I36" i="45"/>
  <c r="H36" i="45"/>
  <c r="G36" i="45"/>
  <c r="F36" i="45"/>
  <c r="E36" i="45"/>
  <c r="D36" i="45"/>
  <c r="N35" i="45"/>
  <c r="O35" i="45" s="1"/>
  <c r="N34" i="45"/>
  <c r="O34" i="45"/>
  <c r="N33" i="45"/>
  <c r="O33" i="45" s="1"/>
  <c r="N32" i="45"/>
  <c r="O32" i="45" s="1"/>
  <c r="M31" i="45"/>
  <c r="L31" i="45"/>
  <c r="K31" i="45"/>
  <c r="J31" i="45"/>
  <c r="I31" i="45"/>
  <c r="H31" i="45"/>
  <c r="G31" i="45"/>
  <c r="F31" i="45"/>
  <c r="E31" i="45"/>
  <c r="D31" i="45"/>
  <c r="N30" i="45"/>
  <c r="O30" i="45" s="1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 s="1"/>
  <c r="N25" i="45"/>
  <c r="O25" i="45" s="1"/>
  <c r="N24" i="45"/>
  <c r="O24" i="45"/>
  <c r="N23" i="45"/>
  <c r="O23" i="45" s="1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 s="1"/>
  <c r="N18" i="45"/>
  <c r="O18" i="45" s="1"/>
  <c r="N17" i="45"/>
  <c r="O17" i="45" s="1"/>
  <c r="N16" i="45"/>
  <c r="O16" i="45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G12" i="45"/>
  <c r="N12" i="45" s="1"/>
  <c r="O12" i="45" s="1"/>
  <c r="F12" i="45"/>
  <c r="E12" i="45"/>
  <c r="D12" i="45"/>
  <c r="N11" i="45"/>
  <c r="O11" i="45" s="1"/>
  <c r="N10" i="45"/>
  <c r="O10" i="45" s="1"/>
  <c r="N9" i="45"/>
  <c r="O9" i="45" s="1"/>
  <c r="N8" i="45"/>
  <c r="O8" i="45"/>
  <c r="N6" i="45"/>
  <c r="O6" i="45" s="1"/>
  <c r="N69" i="44"/>
  <c r="O69" i="44" s="1"/>
  <c r="N68" i="44"/>
  <c r="O68" i="44" s="1"/>
  <c r="N67" i="44"/>
  <c r="O67" i="44" s="1"/>
  <c r="N66" i="44"/>
  <c r="O66" i="44" s="1"/>
  <c r="N65" i="44"/>
  <c r="O65" i="44"/>
  <c r="N64" i="44"/>
  <c r="O64" i="44" s="1"/>
  <c r="N63" i="44"/>
  <c r="O63" i="44" s="1"/>
  <c r="N62" i="44"/>
  <c r="O62" i="44" s="1"/>
  <c r="N61" i="44"/>
  <c r="O61" i="44" s="1"/>
  <c r="N60" i="44"/>
  <c r="O60" i="44" s="1"/>
  <c r="N59" i="44"/>
  <c r="O59" i="44"/>
  <c r="N58" i="44"/>
  <c r="O58" i="44" s="1"/>
  <c r="N57" i="44"/>
  <c r="O57" i="44" s="1"/>
  <c r="N56" i="44"/>
  <c r="O56" i="44" s="1"/>
  <c r="N55" i="44"/>
  <c r="O55" i="44" s="1"/>
  <c r="N54" i="44"/>
  <c r="O54" i="44" s="1"/>
  <c r="N53" i="44"/>
  <c r="O53" i="44"/>
  <c r="N52" i="44"/>
  <c r="O52" i="44" s="1"/>
  <c r="N51" i="44"/>
  <c r="O51" i="44" s="1"/>
  <c r="N50" i="44"/>
  <c r="O50" i="44" s="1"/>
  <c r="N49" i="44"/>
  <c r="O49" i="44" s="1"/>
  <c r="N48" i="44"/>
  <c r="O48" i="44" s="1"/>
  <c r="N47" i="44"/>
  <c r="O47" i="44"/>
  <c r="N46" i="44"/>
  <c r="O46" i="44" s="1"/>
  <c r="M45" i="44"/>
  <c r="L45" i="44"/>
  <c r="K45" i="44"/>
  <c r="J45" i="44"/>
  <c r="I45" i="44"/>
  <c r="H45" i="44"/>
  <c r="G45" i="44"/>
  <c r="F45" i="44"/>
  <c r="E45" i="44"/>
  <c r="D45" i="44"/>
  <c r="N44" i="44"/>
  <c r="O44" i="44" s="1"/>
  <c r="N43" i="44"/>
  <c r="O43" i="44" s="1"/>
  <c r="M42" i="44"/>
  <c r="L42" i="44"/>
  <c r="K42" i="44"/>
  <c r="J42" i="44"/>
  <c r="I42" i="44"/>
  <c r="H42" i="44"/>
  <c r="G42" i="44"/>
  <c r="F42" i="44"/>
  <c r="E42" i="44"/>
  <c r="N42" i="44" s="1"/>
  <c r="O42" i="44" s="1"/>
  <c r="D42" i="44"/>
  <c r="N41" i="44"/>
  <c r="O41" i="44" s="1"/>
  <c r="N40" i="44"/>
  <c r="O40" i="44" s="1"/>
  <c r="M39" i="44"/>
  <c r="L39" i="44"/>
  <c r="K39" i="44"/>
  <c r="J39" i="44"/>
  <c r="I39" i="44"/>
  <c r="H39" i="44"/>
  <c r="G39" i="44"/>
  <c r="F39" i="44"/>
  <c r="E39" i="44"/>
  <c r="E70" i="44" s="1"/>
  <c r="D39" i="44"/>
  <c r="N38" i="44"/>
  <c r="O38" i="44" s="1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 s="1"/>
  <c r="N33" i="44"/>
  <c r="O33" i="44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N28" i="44" s="1"/>
  <c r="O28" i="44" s="1"/>
  <c r="E28" i="44"/>
  <c r="D28" i="44"/>
  <c r="N27" i="44"/>
  <c r="O27" i="44" s="1"/>
  <c r="N26" i="44"/>
  <c r="O26" i="44" s="1"/>
  <c r="N25" i="44"/>
  <c r="O25" i="44" s="1"/>
  <c r="N24" i="44"/>
  <c r="O24" i="44" s="1"/>
  <c r="N23" i="44"/>
  <c r="O23" i="44"/>
  <c r="N22" i="44"/>
  <c r="O22" i="44" s="1"/>
  <c r="M21" i="44"/>
  <c r="N21" i="44" s="1"/>
  <c r="O21" i="44" s="1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 s="1"/>
  <c r="N18" i="44"/>
  <c r="O18" i="44" s="1"/>
  <c r="N17" i="44"/>
  <c r="O17" i="44" s="1"/>
  <c r="N16" i="44"/>
  <c r="O16" i="44" s="1"/>
  <c r="N15" i="44"/>
  <c r="O15" i="44"/>
  <c r="N14" i="44"/>
  <c r="O14" i="44" s="1"/>
  <c r="N13" i="44"/>
  <c r="O13" i="44" s="1"/>
  <c r="M12" i="44"/>
  <c r="L12" i="44"/>
  <c r="K12" i="44"/>
  <c r="J12" i="44"/>
  <c r="I12" i="44"/>
  <c r="I70" i="44" s="1"/>
  <c r="H12" i="44"/>
  <c r="G12" i="44"/>
  <c r="F12" i="44"/>
  <c r="N12" i="44" s="1"/>
  <c r="O12" i="44" s="1"/>
  <c r="E12" i="44"/>
  <c r="D12" i="44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M70" i="44" s="1"/>
  <c r="L5" i="44"/>
  <c r="K5" i="44"/>
  <c r="J5" i="44"/>
  <c r="I5" i="44"/>
  <c r="H5" i="44"/>
  <c r="G5" i="44"/>
  <c r="F5" i="44"/>
  <c r="E5" i="44"/>
  <c r="D5" i="44"/>
  <c r="N70" i="43"/>
  <c r="O70" i="43" s="1"/>
  <c r="N69" i="43"/>
  <c r="O69" i="43" s="1"/>
  <c r="N68" i="43"/>
  <c r="O68" i="43" s="1"/>
  <c r="N67" i="43"/>
  <c r="O67" i="43" s="1"/>
  <c r="N66" i="43"/>
  <c r="O66" i="43" s="1"/>
  <c r="N65" i="43"/>
  <c r="O65" i="43"/>
  <c r="N64" i="43"/>
  <c r="O64" i="43" s="1"/>
  <c r="N63" i="43"/>
  <c r="O63" i="43" s="1"/>
  <c r="N62" i="43"/>
  <c r="O62" i="43" s="1"/>
  <c r="N61" i="43"/>
  <c r="O61" i="43" s="1"/>
  <c r="N60" i="43"/>
  <c r="O60" i="43" s="1"/>
  <c r="N59" i="43"/>
  <c r="O59" i="43"/>
  <c r="N58" i="43"/>
  <c r="O58" i="43" s="1"/>
  <c r="N57" i="43"/>
  <c r="O57" i="43" s="1"/>
  <c r="N56" i="43"/>
  <c r="O56" i="43" s="1"/>
  <c r="N55" i="43"/>
  <c r="O55" i="43" s="1"/>
  <c r="N54" i="43"/>
  <c r="O54" i="43" s="1"/>
  <c r="N53" i="43"/>
  <c r="O53" i="43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5" i="43" s="1"/>
  <c r="O45" i="43" s="1"/>
  <c r="N44" i="43"/>
  <c r="O44" i="43" s="1"/>
  <c r="N43" i="43"/>
  <c r="O43" i="43" s="1"/>
  <c r="M42" i="43"/>
  <c r="L42" i="43"/>
  <c r="K42" i="43"/>
  <c r="J42" i="43"/>
  <c r="I42" i="43"/>
  <c r="H42" i="43"/>
  <c r="G42" i="43"/>
  <c r="F42" i="43"/>
  <c r="E42" i="43"/>
  <c r="N42" i="43" s="1"/>
  <c r="O42" i="43" s="1"/>
  <c r="D42" i="43"/>
  <c r="N41" i="43"/>
  <c r="O41" i="43" s="1"/>
  <c r="N40" i="43"/>
  <c r="O40" i="43" s="1"/>
  <c r="M39" i="43"/>
  <c r="L39" i="43"/>
  <c r="K39" i="43"/>
  <c r="J39" i="43"/>
  <c r="I39" i="43"/>
  <c r="H39" i="43"/>
  <c r="G39" i="43"/>
  <c r="F39" i="43"/>
  <c r="E39" i="43"/>
  <c r="N39" i="43" s="1"/>
  <c r="O39" i="43" s="1"/>
  <c r="D39" i="43"/>
  <c r="N38" i="43"/>
  <c r="O38" i="43" s="1"/>
  <c r="N37" i="43"/>
  <c r="O37" i="43" s="1"/>
  <c r="M36" i="43"/>
  <c r="L36" i="43"/>
  <c r="K36" i="43"/>
  <c r="J36" i="43"/>
  <c r="I36" i="43"/>
  <c r="H36" i="43"/>
  <c r="G36" i="43"/>
  <c r="F36" i="43"/>
  <c r="E36" i="43"/>
  <c r="D36" i="43"/>
  <c r="N35" i="43"/>
  <c r="O35" i="43" s="1"/>
  <c r="N34" i="43"/>
  <c r="O34" i="43" s="1"/>
  <c r="N33" i="43"/>
  <c r="O33" i="43"/>
  <c r="N32" i="43"/>
  <c r="O32" i="43" s="1"/>
  <c r="M31" i="43"/>
  <c r="L31" i="43"/>
  <c r="K31" i="43"/>
  <c r="J31" i="43"/>
  <c r="I31" i="43"/>
  <c r="H31" i="43"/>
  <c r="G31" i="43"/>
  <c r="G71" i="43" s="1"/>
  <c r="F31" i="43"/>
  <c r="E31" i="43"/>
  <c r="D31" i="43"/>
  <c r="N30" i="43"/>
  <c r="O30" i="43" s="1"/>
  <c r="N29" i="43"/>
  <c r="O29" i="43" s="1"/>
  <c r="M28" i="43"/>
  <c r="L28" i="43"/>
  <c r="K28" i="43"/>
  <c r="J28" i="43"/>
  <c r="I28" i="43"/>
  <c r="H28" i="43"/>
  <c r="G28" i="43"/>
  <c r="F28" i="43"/>
  <c r="E28" i="43"/>
  <c r="N28" i="43" s="1"/>
  <c r="O28" i="43" s="1"/>
  <c r="D28" i="43"/>
  <c r="N27" i="43"/>
  <c r="O27" i="43" s="1"/>
  <c r="N26" i="43"/>
  <c r="O26" i="43" s="1"/>
  <c r="N25" i="43"/>
  <c r="O25" i="43" s="1"/>
  <c r="N24" i="43"/>
  <c r="O24" i="43" s="1"/>
  <c r="N23" i="43"/>
  <c r="O23" i="43"/>
  <c r="N22" i="43"/>
  <c r="O22" i="43" s="1"/>
  <c r="M21" i="43"/>
  <c r="N21" i="43" s="1"/>
  <c r="O21" i="43" s="1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 s="1"/>
  <c r="N18" i="43"/>
  <c r="O18" i="43" s="1"/>
  <c r="N17" i="43"/>
  <c r="O17" i="43" s="1"/>
  <c r="N16" i="43"/>
  <c r="O16" i="43" s="1"/>
  <c r="N15" i="43"/>
  <c r="O15" i="43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E71" i="43" s="1"/>
  <c r="D12" i="43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M71" i="43" s="1"/>
  <c r="L5" i="43"/>
  <c r="K5" i="43"/>
  <c r="J5" i="43"/>
  <c r="I5" i="43"/>
  <c r="H5" i="43"/>
  <c r="G5" i="43"/>
  <c r="F5" i="43"/>
  <c r="E5" i="43"/>
  <c r="D5" i="43"/>
  <c r="N69" i="42"/>
  <c r="O69" i="42" s="1"/>
  <c r="N68" i="42"/>
  <c r="O68" i="42" s="1"/>
  <c r="N67" i="42"/>
  <c r="O67" i="42" s="1"/>
  <c r="N66" i="42"/>
  <c r="O66" i="42" s="1"/>
  <c r="N65" i="42"/>
  <c r="O65" i="42" s="1"/>
  <c r="N64" i="42"/>
  <c r="O64" i="42"/>
  <c r="N63" i="42"/>
  <c r="O63" i="42" s="1"/>
  <c r="N62" i="42"/>
  <c r="O62" i="42" s="1"/>
  <c r="N61" i="42"/>
  <c r="O61" i="42" s="1"/>
  <c r="N60" i="42"/>
  <c r="O60" i="42" s="1"/>
  <c r="N59" i="42"/>
  <c r="O59" i="42" s="1"/>
  <c r="N58" i="42"/>
  <c r="O58" i="42"/>
  <c r="N57" i="42"/>
  <c r="O57" i="42" s="1"/>
  <c r="N56" i="42"/>
  <c r="O56" i="42" s="1"/>
  <c r="N55" i="42"/>
  <c r="O55" i="42" s="1"/>
  <c r="N54" i="42"/>
  <c r="O54" i="42" s="1"/>
  <c r="N53" i="42"/>
  <c r="O53" i="42" s="1"/>
  <c r="N52" i="42"/>
  <c r="O52" i="42"/>
  <c r="N51" i="42"/>
  <c r="O51" i="42" s="1"/>
  <c r="N50" i="42"/>
  <c r="O50" i="42" s="1"/>
  <c r="N49" i="42"/>
  <c r="O49" i="42" s="1"/>
  <c r="N48" i="42"/>
  <c r="O48" i="42" s="1"/>
  <c r="N47" i="42"/>
  <c r="O47" i="42" s="1"/>
  <c r="N46" i="42"/>
  <c r="O46" i="42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D70" i="42" s="1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 s="1"/>
  <c r="M39" i="42"/>
  <c r="L39" i="42"/>
  <c r="K39" i="42"/>
  <c r="J39" i="42"/>
  <c r="I39" i="42"/>
  <c r="H39" i="42"/>
  <c r="G39" i="42"/>
  <c r="F39" i="42"/>
  <c r="E39" i="42"/>
  <c r="D39" i="42"/>
  <c r="N38" i="42"/>
  <c r="O38" i="42" s="1"/>
  <c r="N37" i="42"/>
  <c r="O37" i="42" s="1"/>
  <c r="M36" i="42"/>
  <c r="L36" i="42"/>
  <c r="K36" i="42"/>
  <c r="J36" i="42"/>
  <c r="I36" i="42"/>
  <c r="H36" i="42"/>
  <c r="G36" i="42"/>
  <c r="F36" i="42"/>
  <c r="E36" i="42"/>
  <c r="D36" i="42"/>
  <c r="N35" i="42"/>
  <c r="O35" i="42" s="1"/>
  <c r="N34" i="42"/>
  <c r="O34" i="42" s="1"/>
  <c r="N33" i="42"/>
  <c r="O33" i="42" s="1"/>
  <c r="N32" i="42"/>
  <c r="O32" i="42"/>
  <c r="M31" i="42"/>
  <c r="L31" i="42"/>
  <c r="K31" i="42"/>
  <c r="J31" i="42"/>
  <c r="I31" i="42"/>
  <c r="H31" i="42"/>
  <c r="G31" i="42"/>
  <c r="F31" i="42"/>
  <c r="E31" i="42"/>
  <c r="N31" i="42" s="1"/>
  <c r="O31" i="42" s="1"/>
  <c r="D31" i="42"/>
  <c r="N30" i="42"/>
  <c r="O30" i="42"/>
  <c r="N29" i="42"/>
  <c r="O29" i="42" s="1"/>
  <c r="M28" i="42"/>
  <c r="L28" i="42"/>
  <c r="K28" i="42"/>
  <c r="J28" i="42"/>
  <c r="I28" i="42"/>
  <c r="I70" i="42"/>
  <c r="H28" i="42"/>
  <c r="G28" i="42"/>
  <c r="F28" i="42"/>
  <c r="E28" i="42"/>
  <c r="E70" i="42" s="1"/>
  <c r="D28" i="42"/>
  <c r="N27" i="42"/>
  <c r="O27" i="42" s="1"/>
  <c r="N26" i="42"/>
  <c r="O26" i="42" s="1"/>
  <c r="N25" i="42"/>
  <c r="O25" i="42" s="1"/>
  <c r="N24" i="42"/>
  <c r="O24" i="42"/>
  <c r="N23" i="42"/>
  <c r="O23" i="42" s="1"/>
  <c r="N22" i="42"/>
  <c r="O22" i="42" s="1"/>
  <c r="M21" i="42"/>
  <c r="L21" i="42"/>
  <c r="K21" i="42"/>
  <c r="J21" i="42"/>
  <c r="I21" i="42"/>
  <c r="H21" i="42"/>
  <c r="G21" i="42"/>
  <c r="G70" i="42"/>
  <c r="F21" i="42"/>
  <c r="E21" i="42"/>
  <c r="D21" i="42"/>
  <c r="N20" i="42"/>
  <c r="O20" i="42" s="1"/>
  <c r="N19" i="42"/>
  <c r="O19" i="42" s="1"/>
  <c r="N18" i="42"/>
  <c r="O18" i="42"/>
  <c r="N17" i="42"/>
  <c r="O17" i="42"/>
  <c r="N16" i="42"/>
  <c r="O16" i="42" s="1"/>
  <c r="N15" i="42"/>
  <c r="O15" i="42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/>
  <c r="N9" i="42"/>
  <c r="O9" i="42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F70" i="42" s="1"/>
  <c r="E5" i="42"/>
  <c r="D5" i="42"/>
  <c r="N66" i="41"/>
  <c r="O66" i="41" s="1"/>
  <c r="N65" i="41"/>
  <c r="O65" i="41" s="1"/>
  <c r="N64" i="41"/>
  <c r="O64" i="41"/>
  <c r="N63" i="41"/>
  <c r="O63" i="41"/>
  <c r="N62" i="41"/>
  <c r="O62" i="41"/>
  <c r="N61" i="41"/>
  <c r="O61" i="41"/>
  <c r="N60" i="41"/>
  <c r="O60" i="41" s="1"/>
  <c r="N59" i="41"/>
  <c r="O59" i="41" s="1"/>
  <c r="N58" i="41"/>
  <c r="O58" i="41"/>
  <c r="N57" i="41"/>
  <c r="O57" i="41"/>
  <c r="N56" i="41"/>
  <c r="O56" i="41"/>
  <c r="N55" i="41"/>
  <c r="O55" i="41"/>
  <c r="N54" i="41"/>
  <c r="O54" i="41" s="1"/>
  <c r="N53" i="41"/>
  <c r="O53" i="41" s="1"/>
  <c r="N52" i="41"/>
  <c r="O52" i="41"/>
  <c r="N51" i="41"/>
  <c r="O51" i="41"/>
  <c r="N50" i="41"/>
  <c r="O50" i="41" s="1"/>
  <c r="N49" i="41"/>
  <c r="O49" i="41"/>
  <c r="N48" i="41"/>
  <c r="O48" i="41" s="1"/>
  <c r="N47" i="41"/>
  <c r="O47" i="41" s="1"/>
  <c r="N46" i="41"/>
  <c r="O46" i="41"/>
  <c r="N45" i="41"/>
  <c r="O45" i="41"/>
  <c r="M44" i="41"/>
  <c r="L44" i="41"/>
  <c r="K44" i="41"/>
  <c r="J44" i="41"/>
  <c r="I44" i="41"/>
  <c r="H44" i="41"/>
  <c r="G44" i="41"/>
  <c r="F44" i="41"/>
  <c r="E44" i="41"/>
  <c r="D44" i="41"/>
  <c r="N44" i="41" s="1"/>
  <c r="O44" i="41" s="1"/>
  <c r="N43" i="41"/>
  <c r="O43" i="41"/>
  <c r="N42" i="41"/>
  <c r="O42" i="41" s="1"/>
  <c r="N41" i="41"/>
  <c r="O41" i="41"/>
  <c r="N40" i="41"/>
  <c r="O40" i="41" s="1"/>
  <c r="M39" i="41"/>
  <c r="L39" i="41"/>
  <c r="K39" i="41"/>
  <c r="J39" i="41"/>
  <c r="I39" i="41"/>
  <c r="H39" i="41"/>
  <c r="G39" i="41"/>
  <c r="F39" i="41"/>
  <c r="E39" i="41"/>
  <c r="D39" i="41"/>
  <c r="N38" i="41"/>
  <c r="O38" i="41" s="1"/>
  <c r="N37" i="41"/>
  <c r="O37" i="41" s="1"/>
  <c r="M36" i="41"/>
  <c r="L36" i="41"/>
  <c r="K36" i="41"/>
  <c r="J36" i="41"/>
  <c r="I36" i="41"/>
  <c r="N36" i="41" s="1"/>
  <c r="O36" i="41" s="1"/>
  <c r="H36" i="41"/>
  <c r="G36" i="41"/>
  <c r="F36" i="41"/>
  <c r="E36" i="41"/>
  <c r="D36" i="41"/>
  <c r="N35" i="41"/>
  <c r="O35" i="41" s="1"/>
  <c r="N34" i="41"/>
  <c r="O34" i="41"/>
  <c r="M33" i="41"/>
  <c r="L33" i="41"/>
  <c r="K33" i="41"/>
  <c r="J33" i="41"/>
  <c r="J67" i="41" s="1"/>
  <c r="I33" i="41"/>
  <c r="H33" i="41"/>
  <c r="G33" i="41"/>
  <c r="F33" i="41"/>
  <c r="E33" i="41"/>
  <c r="D33" i="41"/>
  <c r="N32" i="41"/>
  <c r="O32" i="41"/>
  <c r="N31" i="41"/>
  <c r="O31" i="41"/>
  <c r="N30" i="41"/>
  <c r="O30" i="41"/>
  <c r="N29" i="41"/>
  <c r="O29" i="41"/>
  <c r="M28" i="41"/>
  <c r="L28" i="41"/>
  <c r="K28" i="41"/>
  <c r="J28" i="41"/>
  <c r="I28" i="41"/>
  <c r="H28" i="41"/>
  <c r="G28" i="41"/>
  <c r="F28" i="41"/>
  <c r="F67" i="41" s="1"/>
  <c r="E28" i="41"/>
  <c r="D28" i="41"/>
  <c r="N27" i="41"/>
  <c r="O27" i="41" s="1"/>
  <c r="M26" i="41"/>
  <c r="L26" i="41"/>
  <c r="K26" i="41"/>
  <c r="J26" i="41"/>
  <c r="I26" i="41"/>
  <c r="H26" i="41"/>
  <c r="G26" i="41"/>
  <c r="G67" i="41" s="1"/>
  <c r="F26" i="41"/>
  <c r="E26" i="41"/>
  <c r="D26" i="41"/>
  <c r="N25" i="41"/>
  <c r="O25" i="41"/>
  <c r="N24" i="41"/>
  <c r="O24" i="41" s="1"/>
  <c r="N23" i="41"/>
  <c r="O23" i="41"/>
  <c r="N22" i="41"/>
  <c r="O22" i="41" s="1"/>
  <c r="N21" i="41"/>
  <c r="O21" i="41" s="1"/>
  <c r="N20" i="41"/>
  <c r="O20" i="41" s="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 s="1"/>
  <c r="N16" i="41"/>
  <c r="O16" i="41" s="1"/>
  <c r="N15" i="41"/>
  <c r="O15" i="41"/>
  <c r="N14" i="41"/>
  <c r="O14" i="41" s="1"/>
  <c r="N13" i="41"/>
  <c r="O13" i="41" s="1"/>
  <c r="N12" i="41"/>
  <c r="O12" i="41" s="1"/>
  <c r="M11" i="41"/>
  <c r="L11" i="41"/>
  <c r="K11" i="41"/>
  <c r="J11" i="41"/>
  <c r="I11" i="41"/>
  <c r="H11" i="41"/>
  <c r="H67" i="41" s="1"/>
  <c r="G11" i="41"/>
  <c r="F11" i="41"/>
  <c r="E11" i="41"/>
  <c r="D11" i="41"/>
  <c r="N10" i="41"/>
  <c r="O10" i="41"/>
  <c r="N9" i="41"/>
  <c r="O9" i="41"/>
  <c r="N8" i="41"/>
  <c r="O8" i="41"/>
  <c r="N7" i="41"/>
  <c r="O7" i="41"/>
  <c r="N6" i="41"/>
  <c r="O6" i="41"/>
  <c r="M5" i="41"/>
  <c r="M67" i="41" s="1"/>
  <c r="L5" i="41"/>
  <c r="K5" i="41"/>
  <c r="K67" i="41" s="1"/>
  <c r="J5" i="41"/>
  <c r="I5" i="41"/>
  <c r="H5" i="41"/>
  <c r="G5" i="41"/>
  <c r="F5" i="41"/>
  <c r="E5" i="41"/>
  <c r="D5" i="41"/>
  <c r="N5" i="41" s="1"/>
  <c r="O5" i="41" s="1"/>
  <c r="N66" i="40"/>
  <c r="O66" i="40" s="1"/>
  <c r="N65" i="40"/>
  <c r="O65" i="40" s="1"/>
  <c r="N64" i="40"/>
  <c r="O64" i="40"/>
  <c r="N63" i="40"/>
  <c r="O63" i="40"/>
  <c r="N62" i="40"/>
  <c r="O62" i="40"/>
  <c r="N61" i="40"/>
  <c r="O61" i="40"/>
  <c r="N60" i="40"/>
  <c r="O60" i="40" s="1"/>
  <c r="N59" i="40"/>
  <c r="O59" i="40" s="1"/>
  <c r="N58" i="40"/>
  <c r="O58" i="40"/>
  <c r="N57" i="40"/>
  <c r="O57" i="40"/>
  <c r="N56" i="40"/>
  <c r="O56" i="40" s="1"/>
  <c r="N55" i="40"/>
  <c r="O55" i="40"/>
  <c r="N54" i="40"/>
  <c r="O54" i="40" s="1"/>
  <c r="N53" i="40"/>
  <c r="O53" i="40" s="1"/>
  <c r="N52" i="40"/>
  <c r="O52" i="40"/>
  <c r="N51" i="40"/>
  <c r="O51" i="40"/>
  <c r="N50" i="40"/>
  <c r="O50" i="40"/>
  <c r="N49" i="40"/>
  <c r="O49" i="40"/>
  <c r="N48" i="40"/>
  <c r="O48" i="40" s="1"/>
  <c r="N47" i="40"/>
  <c r="O47" i="40" s="1"/>
  <c r="N46" i="40"/>
  <c r="O46" i="40"/>
  <c r="N45" i="40"/>
  <c r="O45" i="40"/>
  <c r="M44" i="40"/>
  <c r="M67" i="40" s="1"/>
  <c r="L44" i="40"/>
  <c r="K44" i="40"/>
  <c r="J44" i="40"/>
  <c r="I44" i="40"/>
  <c r="H44" i="40"/>
  <c r="G44" i="40"/>
  <c r="F44" i="40"/>
  <c r="E44" i="40"/>
  <c r="D44" i="40"/>
  <c r="N43" i="40"/>
  <c r="O43" i="40" s="1"/>
  <c r="N42" i="40"/>
  <c r="O42" i="40" s="1"/>
  <c r="N41" i="40"/>
  <c r="O41" i="40"/>
  <c r="N40" i="40"/>
  <c r="O40" i="40" s="1"/>
  <c r="M39" i="40"/>
  <c r="L39" i="40"/>
  <c r="K39" i="40"/>
  <c r="J39" i="40"/>
  <c r="I39" i="40"/>
  <c r="H39" i="40"/>
  <c r="G39" i="40"/>
  <c r="F39" i="40"/>
  <c r="E39" i="40"/>
  <c r="D39" i="40"/>
  <c r="N39" i="40" s="1"/>
  <c r="O39" i="40" s="1"/>
  <c r="N38" i="40"/>
  <c r="O38" i="40" s="1"/>
  <c r="N37" i="40"/>
  <c r="O37" i="40" s="1"/>
  <c r="M36" i="40"/>
  <c r="L36" i="40"/>
  <c r="K36" i="40"/>
  <c r="J36" i="40"/>
  <c r="I36" i="40"/>
  <c r="H36" i="40"/>
  <c r="G36" i="40"/>
  <c r="F36" i="40"/>
  <c r="N36" i="40" s="1"/>
  <c r="O36" i="40" s="1"/>
  <c r="E36" i="40"/>
  <c r="D36" i="40"/>
  <c r="N35" i="40"/>
  <c r="O35" i="40" s="1"/>
  <c r="N34" i="40"/>
  <c r="O34" i="40"/>
  <c r="M33" i="40"/>
  <c r="L33" i="40"/>
  <c r="K33" i="40"/>
  <c r="J33" i="40"/>
  <c r="I33" i="40"/>
  <c r="H33" i="40"/>
  <c r="N33" i="40" s="1"/>
  <c r="O33" i="40" s="1"/>
  <c r="G33" i="40"/>
  <c r="F33" i="40"/>
  <c r="E33" i="40"/>
  <c r="D33" i="40"/>
  <c r="N32" i="40"/>
  <c r="O32" i="40"/>
  <c r="N31" i="40"/>
  <c r="O31" i="40" s="1"/>
  <c r="N30" i="40"/>
  <c r="O30" i="40"/>
  <c r="N29" i="40"/>
  <c r="O29" i="40"/>
  <c r="M28" i="40"/>
  <c r="L28" i="40"/>
  <c r="K28" i="40"/>
  <c r="J28" i="40"/>
  <c r="I28" i="40"/>
  <c r="H28" i="40"/>
  <c r="G28" i="40"/>
  <c r="F28" i="40"/>
  <c r="E28" i="40"/>
  <c r="N28" i="40"/>
  <c r="O28" i="40" s="1"/>
  <c r="D28" i="40"/>
  <c r="N27" i="40"/>
  <c r="O27" i="40" s="1"/>
  <c r="M26" i="40"/>
  <c r="L26" i="40"/>
  <c r="K26" i="40"/>
  <c r="J26" i="40"/>
  <c r="J67" i="40" s="1"/>
  <c r="I26" i="40"/>
  <c r="H26" i="40"/>
  <c r="G26" i="40"/>
  <c r="F26" i="40"/>
  <c r="E26" i="40"/>
  <c r="D26" i="40"/>
  <c r="N25" i="40"/>
  <c r="O25" i="40" s="1"/>
  <c r="N24" i="40"/>
  <c r="O24" i="40" s="1"/>
  <c r="N23" i="40"/>
  <c r="O23" i="40"/>
  <c r="N22" i="40"/>
  <c r="O22" i="40" s="1"/>
  <c r="N21" i="40"/>
  <c r="O21" i="40" s="1"/>
  <c r="N20" i="40"/>
  <c r="O20" i="40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7" i="40"/>
  <c r="O17" i="40"/>
  <c r="N16" i="40"/>
  <c r="O16" i="40" s="1"/>
  <c r="N15" i="40"/>
  <c r="O15" i="40"/>
  <c r="N14" i="40"/>
  <c r="O14" i="40"/>
  <c r="N13" i="40"/>
  <c r="O13" i="40" s="1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1" i="40" s="1"/>
  <c r="O11" i="40" s="1"/>
  <c r="N10" i="40"/>
  <c r="O10" i="40" s="1"/>
  <c r="N9" i="40"/>
  <c r="O9" i="40"/>
  <c r="N8" i="40"/>
  <c r="O8" i="40" s="1"/>
  <c r="N7" i="40"/>
  <c r="O7" i="40" s="1"/>
  <c r="N6" i="40"/>
  <c r="O6" i="40"/>
  <c r="M5" i="40"/>
  <c r="L5" i="40"/>
  <c r="K5" i="40"/>
  <c r="K67" i="40" s="1"/>
  <c r="J5" i="40"/>
  <c r="I5" i="40"/>
  <c r="I67" i="40" s="1"/>
  <c r="H5" i="40"/>
  <c r="H67" i="40" s="1"/>
  <c r="G5" i="40"/>
  <c r="F5" i="40"/>
  <c r="E5" i="40"/>
  <c r="D5" i="40"/>
  <c r="N70" i="39"/>
  <c r="O70" i="39"/>
  <c r="N69" i="39"/>
  <c r="O69" i="39" s="1"/>
  <c r="N68" i="39"/>
  <c r="O68" i="39" s="1"/>
  <c r="N67" i="39"/>
  <c r="O67" i="39"/>
  <c r="N66" i="39"/>
  <c r="O66" i="39" s="1"/>
  <c r="N65" i="39"/>
  <c r="O65" i="39" s="1"/>
  <c r="N64" i="39"/>
  <c r="O64" i="39"/>
  <c r="N63" i="39"/>
  <c r="O63" i="39" s="1"/>
  <c r="N62" i="39"/>
  <c r="O62" i="39"/>
  <c r="N61" i="39"/>
  <c r="O61" i="39"/>
  <c r="N60" i="39"/>
  <c r="O60" i="39" s="1"/>
  <c r="N59" i="39"/>
  <c r="O59" i="39" s="1"/>
  <c r="N58" i="39"/>
  <c r="O58" i="39"/>
  <c r="N57" i="39"/>
  <c r="O57" i="39" s="1"/>
  <c r="N56" i="39"/>
  <c r="O56" i="39"/>
  <c r="N55" i="39"/>
  <c r="O55" i="39"/>
  <c r="N54" i="39"/>
  <c r="O54" i="39" s="1"/>
  <c r="N53" i="39"/>
  <c r="O53" i="39" s="1"/>
  <c r="N52" i="39"/>
  <c r="O52" i="39"/>
  <c r="N51" i="39"/>
  <c r="O51" i="39" s="1"/>
  <c r="N50" i="39"/>
  <c r="O50" i="39" s="1"/>
  <c r="N49" i="39"/>
  <c r="O49" i="39"/>
  <c r="N48" i="39"/>
  <c r="O48" i="39" s="1"/>
  <c r="N47" i="39"/>
  <c r="O47" i="39" s="1"/>
  <c r="N46" i="39"/>
  <c r="O46" i="39"/>
  <c r="M45" i="39"/>
  <c r="L45" i="39"/>
  <c r="K45" i="39"/>
  <c r="J45" i="39"/>
  <c r="J71" i="39" s="1"/>
  <c r="I45" i="39"/>
  <c r="H45" i="39"/>
  <c r="G45" i="39"/>
  <c r="F45" i="39"/>
  <c r="E45" i="39"/>
  <c r="D45" i="39"/>
  <c r="N44" i="39"/>
  <c r="O44" i="39" s="1"/>
  <c r="N43" i="39"/>
  <c r="O43" i="39"/>
  <c r="M42" i="39"/>
  <c r="L42" i="39"/>
  <c r="N42" i="39" s="1"/>
  <c r="O42" i="39" s="1"/>
  <c r="K42" i="39"/>
  <c r="J42" i="39"/>
  <c r="I42" i="39"/>
  <c r="H42" i="39"/>
  <c r="G42" i="39"/>
  <c r="F42" i="39"/>
  <c r="E42" i="39"/>
  <c r="D42" i="39"/>
  <c r="N41" i="39"/>
  <c r="O41" i="39"/>
  <c r="N40" i="39"/>
  <c r="O40" i="39" s="1"/>
  <c r="M39" i="39"/>
  <c r="L39" i="39"/>
  <c r="K39" i="39"/>
  <c r="J39" i="39"/>
  <c r="I39" i="39"/>
  <c r="H39" i="39"/>
  <c r="G39" i="39"/>
  <c r="F39" i="39"/>
  <c r="N39" i="39" s="1"/>
  <c r="O39" i="39" s="1"/>
  <c r="E39" i="39"/>
  <c r="D39" i="39"/>
  <c r="N38" i="39"/>
  <c r="O38" i="39" s="1"/>
  <c r="N37" i="39"/>
  <c r="O37" i="39"/>
  <c r="M36" i="39"/>
  <c r="L36" i="39"/>
  <c r="K36" i="39"/>
  <c r="J36" i="39"/>
  <c r="I36" i="39"/>
  <c r="H36" i="39"/>
  <c r="G36" i="39"/>
  <c r="F36" i="39"/>
  <c r="E36" i="39"/>
  <c r="D36" i="39"/>
  <c r="N36" i="39" s="1"/>
  <c r="O36" i="39" s="1"/>
  <c r="N35" i="39"/>
  <c r="O35" i="39" s="1"/>
  <c r="N34" i="39"/>
  <c r="O34" i="39"/>
  <c r="N33" i="39"/>
  <c r="O33" i="39"/>
  <c r="N32" i="39"/>
  <c r="O32" i="39" s="1"/>
  <c r="M31" i="39"/>
  <c r="L31" i="39"/>
  <c r="K31" i="39"/>
  <c r="J31" i="39"/>
  <c r="I31" i="39"/>
  <c r="H31" i="39"/>
  <c r="G31" i="39"/>
  <c r="F31" i="39"/>
  <c r="N31" i="39" s="1"/>
  <c r="O31" i="39" s="1"/>
  <c r="E31" i="39"/>
  <c r="D31" i="39"/>
  <c r="N30" i="39"/>
  <c r="O30" i="39" s="1"/>
  <c r="M29" i="39"/>
  <c r="L29" i="39"/>
  <c r="K29" i="39"/>
  <c r="J29" i="39"/>
  <c r="I29" i="39"/>
  <c r="I71" i="39" s="1"/>
  <c r="H29" i="39"/>
  <c r="G29" i="39"/>
  <c r="F29" i="39"/>
  <c r="E29" i="39"/>
  <c r="D29" i="39"/>
  <c r="N28" i="39"/>
  <c r="O28" i="39" s="1"/>
  <c r="N27" i="39"/>
  <c r="O27" i="39"/>
  <c r="N26" i="39"/>
  <c r="O26" i="39" s="1"/>
  <c r="N25" i="39"/>
  <c r="O25" i="39" s="1"/>
  <c r="N24" i="39"/>
  <c r="O24" i="39" s="1"/>
  <c r="N23" i="39"/>
  <c r="O23" i="39" s="1"/>
  <c r="N22" i="39"/>
  <c r="O22" i="39" s="1"/>
  <c r="M21" i="39"/>
  <c r="L21" i="39"/>
  <c r="L71" i="39" s="1"/>
  <c r="K21" i="39"/>
  <c r="J21" i="39"/>
  <c r="I21" i="39"/>
  <c r="H21" i="39"/>
  <c r="G21" i="39"/>
  <c r="F21" i="39"/>
  <c r="E21" i="39"/>
  <c r="D21" i="39"/>
  <c r="N21" i="39" s="1"/>
  <c r="O21" i="39" s="1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/>
  <c r="N14" i="39"/>
  <c r="O14" i="39" s="1"/>
  <c r="N13" i="39"/>
  <c r="O13" i="39" s="1"/>
  <c r="M12" i="39"/>
  <c r="M71" i="39" s="1"/>
  <c r="L12" i="39"/>
  <c r="K12" i="39"/>
  <c r="J12" i="39"/>
  <c r="I12" i="39"/>
  <c r="H12" i="39"/>
  <c r="G12" i="39"/>
  <c r="F12" i="39"/>
  <c r="E12" i="39"/>
  <c r="D12" i="39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 s="1"/>
  <c r="M5" i="39"/>
  <c r="L5" i="39"/>
  <c r="K5" i="39"/>
  <c r="K71" i="39"/>
  <c r="J5" i="39"/>
  <c r="I5" i="39"/>
  <c r="H5" i="39"/>
  <c r="G5" i="39"/>
  <c r="F5" i="39"/>
  <c r="N5" i="39" s="1"/>
  <c r="O5" i="39" s="1"/>
  <c r="E5" i="39"/>
  <c r="E71" i="39" s="1"/>
  <c r="D5" i="39"/>
  <c r="D5" i="38"/>
  <c r="N69" i="38"/>
  <c r="O69" i="38" s="1"/>
  <c r="N68" i="38"/>
  <c r="O68" i="38"/>
  <c r="N67" i="38"/>
  <c r="O67" i="38" s="1"/>
  <c r="N66" i="38"/>
  <c r="O66" i="38" s="1"/>
  <c r="N65" i="38"/>
  <c r="O65" i="38" s="1"/>
  <c r="N64" i="38"/>
  <c r="O64" i="38" s="1"/>
  <c r="N63" i="38"/>
  <c r="O63" i="38" s="1"/>
  <c r="N62" i="38"/>
  <c r="O62" i="38"/>
  <c r="N61" i="38"/>
  <c r="O61" i="38" s="1"/>
  <c r="N60" i="38"/>
  <c r="O60" i="38" s="1"/>
  <c r="N59" i="38"/>
  <c r="O59" i="38" s="1"/>
  <c r="N58" i="38"/>
  <c r="O58" i="38" s="1"/>
  <c r="N57" i="38"/>
  <c r="O57" i="38" s="1"/>
  <c r="N56" i="38"/>
  <c r="O56" i="38"/>
  <c r="N55" i="38"/>
  <c r="O55" i="38" s="1"/>
  <c r="N54" i="38"/>
  <c r="O54" i="38" s="1"/>
  <c r="N53" i="38"/>
  <c r="O53" i="38" s="1"/>
  <c r="N52" i="38"/>
  <c r="O52" i="38" s="1"/>
  <c r="N51" i="38"/>
  <c r="O51" i="38" s="1"/>
  <c r="N50" i="38"/>
  <c r="O50" i="38"/>
  <c r="N49" i="38"/>
  <c r="O49" i="38" s="1"/>
  <c r="N48" i="38"/>
  <c r="O48" i="38" s="1"/>
  <c r="N47" i="38"/>
  <c r="O47" i="38" s="1"/>
  <c r="N46" i="38"/>
  <c r="O46" i="38" s="1"/>
  <c r="N45" i="38"/>
  <c r="O45" i="38" s="1"/>
  <c r="M44" i="38"/>
  <c r="L44" i="38"/>
  <c r="K44" i="38"/>
  <c r="J44" i="38"/>
  <c r="I44" i="38"/>
  <c r="H44" i="38"/>
  <c r="G44" i="38"/>
  <c r="F44" i="38"/>
  <c r="E44" i="38"/>
  <c r="D44" i="38"/>
  <c r="N43" i="38"/>
  <c r="O43" i="38" s="1"/>
  <c r="N42" i="38"/>
  <c r="O42" i="38"/>
  <c r="M41" i="38"/>
  <c r="L41" i="38"/>
  <c r="K41" i="38"/>
  <c r="J41" i="38"/>
  <c r="I41" i="38"/>
  <c r="H41" i="38"/>
  <c r="G41" i="38"/>
  <c r="F41" i="38"/>
  <c r="E41" i="38"/>
  <c r="D41" i="38"/>
  <c r="N40" i="38"/>
  <c r="O40" i="38"/>
  <c r="N39" i="38"/>
  <c r="O39" i="38" s="1"/>
  <c r="M38" i="38"/>
  <c r="L38" i="38"/>
  <c r="K38" i="38"/>
  <c r="N38" i="38" s="1"/>
  <c r="O38" i="38" s="1"/>
  <c r="J38" i="38"/>
  <c r="I38" i="38"/>
  <c r="H38" i="38"/>
  <c r="G38" i="38"/>
  <c r="F38" i="38"/>
  <c r="E38" i="38"/>
  <c r="D38" i="38"/>
  <c r="N37" i="38"/>
  <c r="O37" i="38" s="1"/>
  <c r="N36" i="38"/>
  <c r="O36" i="38" s="1"/>
  <c r="M35" i="38"/>
  <c r="L35" i="38"/>
  <c r="K35" i="38"/>
  <c r="K70" i="38" s="1"/>
  <c r="J35" i="38"/>
  <c r="I35" i="38"/>
  <c r="H35" i="38"/>
  <c r="G35" i="38"/>
  <c r="F35" i="38"/>
  <c r="E35" i="38"/>
  <c r="D35" i="38"/>
  <c r="N34" i="38"/>
  <c r="O34" i="38"/>
  <c r="N33" i="38"/>
  <c r="O33" i="38" s="1"/>
  <c r="N32" i="38"/>
  <c r="O32" i="38" s="1"/>
  <c r="N31" i="38"/>
  <c r="O31" i="38"/>
  <c r="M30" i="38"/>
  <c r="L30" i="38"/>
  <c r="K30" i="38"/>
  <c r="J30" i="38"/>
  <c r="I30" i="38"/>
  <c r="H30" i="38"/>
  <c r="G30" i="38"/>
  <c r="F30" i="38"/>
  <c r="E30" i="38"/>
  <c r="N30" i="38" s="1"/>
  <c r="O30" i="38" s="1"/>
  <c r="D30" i="38"/>
  <c r="N29" i="38"/>
  <c r="O29" i="38"/>
  <c r="M28" i="38"/>
  <c r="L28" i="38"/>
  <c r="K28" i="38"/>
  <c r="J28" i="38"/>
  <c r="I28" i="38"/>
  <c r="H28" i="38"/>
  <c r="H70" i="38" s="1"/>
  <c r="G28" i="38"/>
  <c r="F28" i="38"/>
  <c r="E28" i="38"/>
  <c r="N28" i="38" s="1"/>
  <c r="O28" i="38" s="1"/>
  <c r="D28" i="38"/>
  <c r="N27" i="38"/>
  <c r="O27" i="38"/>
  <c r="N26" i="38"/>
  <c r="O26" i="38" s="1"/>
  <c r="N25" i="38"/>
  <c r="O25" i="38"/>
  <c r="N24" i="38"/>
  <c r="O24" i="38" s="1"/>
  <c r="N23" i="38"/>
  <c r="O23" i="38"/>
  <c r="N22" i="38"/>
  <c r="O22" i="38"/>
  <c r="N21" i="38"/>
  <c r="O21" i="38"/>
  <c r="M20" i="38"/>
  <c r="L20" i="38"/>
  <c r="K20" i="38"/>
  <c r="J20" i="38"/>
  <c r="I20" i="38"/>
  <c r="H20" i="38"/>
  <c r="G20" i="38"/>
  <c r="G70" i="38" s="1"/>
  <c r="F20" i="38"/>
  <c r="F70" i="38" s="1"/>
  <c r="E20" i="38"/>
  <c r="D20" i="38"/>
  <c r="N19" i="38"/>
  <c r="O19" i="38" s="1"/>
  <c r="N18" i="38"/>
  <c r="O18" i="38"/>
  <c r="N17" i="38"/>
  <c r="O17" i="38" s="1"/>
  <c r="N16" i="38"/>
  <c r="O16" i="38"/>
  <c r="N15" i="38"/>
  <c r="O15" i="38"/>
  <c r="N14" i="38"/>
  <c r="O14" i="38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1" i="38"/>
  <c r="O11" i="38" s="1"/>
  <c r="N10" i="38"/>
  <c r="O10" i="38"/>
  <c r="N9" i="38"/>
  <c r="O9" i="38" s="1"/>
  <c r="N8" i="38"/>
  <c r="O8" i="38" s="1"/>
  <c r="N7" i="38"/>
  <c r="O7" i="38"/>
  <c r="N6" i="38"/>
  <c r="O6" i="38" s="1"/>
  <c r="M5" i="38"/>
  <c r="M70" i="38" s="1"/>
  <c r="L5" i="38"/>
  <c r="K5" i="38"/>
  <c r="J5" i="38"/>
  <c r="I5" i="38"/>
  <c r="I70" i="38" s="1"/>
  <c r="H5" i="38"/>
  <c r="G5" i="38"/>
  <c r="F5" i="38"/>
  <c r="E5" i="38"/>
  <c r="N70" i="37"/>
  <c r="O70" i="37"/>
  <c r="N69" i="37"/>
  <c r="O69" i="37" s="1"/>
  <c r="N68" i="37"/>
  <c r="O68" i="37"/>
  <c r="N67" i="37"/>
  <c r="O67" i="37"/>
  <c r="N66" i="37"/>
  <c r="O66" i="37" s="1"/>
  <c r="N65" i="37"/>
  <c r="O65" i="37" s="1"/>
  <c r="N64" i="37"/>
  <c r="O64" i="37"/>
  <c r="N63" i="37"/>
  <c r="O63" i="37" s="1"/>
  <c r="N62" i="37"/>
  <c r="O62" i="37"/>
  <c r="N61" i="37"/>
  <c r="O61" i="37"/>
  <c r="N60" i="37"/>
  <c r="O60" i="37" s="1"/>
  <c r="N59" i="37"/>
  <c r="O59" i="37" s="1"/>
  <c r="N58" i="37"/>
  <c r="O58" i="37"/>
  <c r="N57" i="37"/>
  <c r="O57" i="37" s="1"/>
  <c r="N56" i="37"/>
  <c r="O56" i="37"/>
  <c r="N55" i="37"/>
  <c r="O55" i="37"/>
  <c r="N54" i="37"/>
  <c r="O54" i="37" s="1"/>
  <c r="N53" i="37"/>
  <c r="O53" i="37" s="1"/>
  <c r="N52" i="37"/>
  <c r="O52" i="37"/>
  <c r="N51" i="37"/>
  <c r="O51" i="37" s="1"/>
  <c r="N50" i="37"/>
  <c r="O50" i="37"/>
  <c r="N49" i="37"/>
  <c r="O49" i="37"/>
  <c r="N48" i="37"/>
  <c r="O48" i="37" s="1"/>
  <c r="M47" i="37"/>
  <c r="L47" i="37"/>
  <c r="K47" i="37"/>
  <c r="J47" i="37"/>
  <c r="I47" i="37"/>
  <c r="H47" i="37"/>
  <c r="G47" i="37"/>
  <c r="F47" i="37"/>
  <c r="E47" i="37"/>
  <c r="D47" i="37"/>
  <c r="N47" i="37" s="1"/>
  <c r="O47" i="37" s="1"/>
  <c r="N46" i="37"/>
  <c r="O46" i="37" s="1"/>
  <c r="N45" i="37"/>
  <c r="O45" i="37" s="1"/>
  <c r="N44" i="37"/>
  <c r="O44" i="37"/>
  <c r="N43" i="37"/>
  <c r="O43" i="37" s="1"/>
  <c r="M42" i="37"/>
  <c r="M71" i="37" s="1"/>
  <c r="L42" i="37"/>
  <c r="K42" i="37"/>
  <c r="N42" i="37" s="1"/>
  <c r="O42" i="37" s="1"/>
  <c r="J42" i="37"/>
  <c r="I42" i="37"/>
  <c r="H42" i="37"/>
  <c r="G42" i="37"/>
  <c r="F42" i="37"/>
  <c r="E42" i="37"/>
  <c r="D42" i="37"/>
  <c r="N41" i="37"/>
  <c r="O41" i="37"/>
  <c r="N40" i="37"/>
  <c r="O40" i="37"/>
  <c r="N39" i="37"/>
  <c r="O39" i="37" s="1"/>
  <c r="M38" i="37"/>
  <c r="L38" i="37"/>
  <c r="K38" i="37"/>
  <c r="J38" i="37"/>
  <c r="I38" i="37"/>
  <c r="H38" i="37"/>
  <c r="G38" i="37"/>
  <c r="F38" i="37"/>
  <c r="E38" i="37"/>
  <c r="D38" i="37"/>
  <c r="N38" i="37" s="1"/>
  <c r="O38" i="37" s="1"/>
  <c r="N37" i="37"/>
  <c r="O37" i="37" s="1"/>
  <c r="N36" i="37"/>
  <c r="O36" i="37" s="1"/>
  <c r="M35" i="37"/>
  <c r="L35" i="37"/>
  <c r="K35" i="37"/>
  <c r="J35" i="37"/>
  <c r="I35" i="37"/>
  <c r="H35" i="37"/>
  <c r="G35" i="37"/>
  <c r="F35" i="37"/>
  <c r="N35" i="37" s="1"/>
  <c r="O35" i="37" s="1"/>
  <c r="E35" i="37"/>
  <c r="D35" i="37"/>
  <c r="N34" i="37"/>
  <c r="O34" i="37" s="1"/>
  <c r="N33" i="37"/>
  <c r="O33" i="37"/>
  <c r="N32" i="37"/>
  <c r="O32" i="37" s="1"/>
  <c r="N31" i="37"/>
  <c r="O31" i="37"/>
  <c r="N30" i="37"/>
  <c r="O30" i="37"/>
  <c r="M29" i="37"/>
  <c r="L29" i="37"/>
  <c r="K29" i="37"/>
  <c r="J29" i="37"/>
  <c r="I29" i="37"/>
  <c r="H29" i="37"/>
  <c r="G29" i="37"/>
  <c r="F29" i="37"/>
  <c r="E29" i="37"/>
  <c r="D29" i="37"/>
  <c r="N29" i="37" s="1"/>
  <c r="O29" i="37" s="1"/>
  <c r="N28" i="37"/>
  <c r="O28" i="37" s="1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/>
  <c r="N25" i="37"/>
  <c r="O25" i="37"/>
  <c r="N24" i="37"/>
  <c r="O24" i="37"/>
  <c r="N23" i="37"/>
  <c r="O23" i="37" s="1"/>
  <c r="N22" i="37"/>
  <c r="O22" i="37" s="1"/>
  <c r="N21" i="37"/>
  <c r="O21" i="37"/>
  <c r="N20" i="37"/>
  <c r="O20" i="37"/>
  <c r="M19" i="37"/>
  <c r="L19" i="37"/>
  <c r="K19" i="37"/>
  <c r="J19" i="37"/>
  <c r="J71" i="37" s="1"/>
  <c r="I19" i="37"/>
  <c r="I71" i="37" s="1"/>
  <c r="H19" i="37"/>
  <c r="G19" i="37"/>
  <c r="N19" i="37" s="1"/>
  <c r="O19" i="37" s="1"/>
  <c r="F19" i="37"/>
  <c r="E19" i="37"/>
  <c r="D19" i="37"/>
  <c r="N18" i="37"/>
  <c r="O18" i="37"/>
  <c r="N17" i="37"/>
  <c r="O17" i="37"/>
  <c r="N16" i="37"/>
  <c r="O16" i="37"/>
  <c r="N15" i="37"/>
  <c r="O15" i="37" s="1"/>
  <c r="N14" i="37"/>
  <c r="O14" i="37" s="1"/>
  <c r="N13" i="37"/>
  <c r="O13" i="37"/>
  <c r="M12" i="37"/>
  <c r="L12" i="37"/>
  <c r="K12" i="37"/>
  <c r="J12" i="37"/>
  <c r="I12" i="37"/>
  <c r="H12" i="37"/>
  <c r="G12" i="37"/>
  <c r="F12" i="37"/>
  <c r="E12" i="37"/>
  <c r="N12" i="37" s="1"/>
  <c r="O12" i="37" s="1"/>
  <c r="D12" i="37"/>
  <c r="N11" i="37"/>
  <c r="O11" i="37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L71" i="37" s="1"/>
  <c r="K5" i="37"/>
  <c r="J5" i="37"/>
  <c r="I5" i="37"/>
  <c r="H5" i="37"/>
  <c r="H71" i="37" s="1"/>
  <c r="G5" i="37"/>
  <c r="G71" i="37" s="1"/>
  <c r="F5" i="37"/>
  <c r="F71" i="37" s="1"/>
  <c r="E5" i="37"/>
  <c r="E71" i="37" s="1"/>
  <c r="D5" i="37"/>
  <c r="D71" i="37" s="1"/>
  <c r="N68" i="36"/>
  <c r="O68" i="36" s="1"/>
  <c r="N67" i="36"/>
  <c r="O67" i="36"/>
  <c r="N66" i="36"/>
  <c r="O66" i="36" s="1"/>
  <c r="N65" i="36"/>
  <c r="O65" i="36"/>
  <c r="N64" i="36"/>
  <c r="O64" i="36"/>
  <c r="N63" i="36"/>
  <c r="O63" i="36" s="1"/>
  <c r="N62" i="36"/>
  <c r="O62" i="36" s="1"/>
  <c r="N61" i="36"/>
  <c r="O61" i="36"/>
  <c r="N60" i="36"/>
  <c r="O60" i="36" s="1"/>
  <c r="N59" i="36"/>
  <c r="O59" i="36"/>
  <c r="N58" i="36"/>
  <c r="O58" i="36"/>
  <c r="N57" i="36"/>
  <c r="O57" i="36" s="1"/>
  <c r="N56" i="36"/>
  <c r="O56" i="36" s="1"/>
  <c r="N55" i="36"/>
  <c r="O55" i="36"/>
  <c r="N54" i="36"/>
  <c r="O54" i="36" s="1"/>
  <c r="N53" i="36"/>
  <c r="O53" i="36"/>
  <c r="N52" i="36"/>
  <c r="O52" i="36"/>
  <c r="N51" i="36"/>
  <c r="O51" i="36" s="1"/>
  <c r="N50" i="36"/>
  <c r="O50" i="36" s="1"/>
  <c r="N49" i="36"/>
  <c r="O49" i="36"/>
  <c r="N48" i="36"/>
  <c r="O48" i="36" s="1"/>
  <c r="N47" i="36"/>
  <c r="O47" i="36"/>
  <c r="M46" i="36"/>
  <c r="L46" i="36"/>
  <c r="N46" i="36" s="1"/>
  <c r="O46" i="36" s="1"/>
  <c r="K46" i="36"/>
  <c r="J46" i="36"/>
  <c r="I46" i="36"/>
  <c r="H46" i="36"/>
  <c r="G46" i="36"/>
  <c r="F46" i="36"/>
  <c r="E46" i="36"/>
  <c r="D46" i="36"/>
  <c r="N45" i="36"/>
  <c r="O45" i="36"/>
  <c r="N44" i="36"/>
  <c r="O44" i="36"/>
  <c r="N43" i="36"/>
  <c r="O43" i="36" s="1"/>
  <c r="N42" i="36"/>
  <c r="O42" i="36" s="1"/>
  <c r="M41" i="36"/>
  <c r="L41" i="36"/>
  <c r="K41" i="36"/>
  <c r="J41" i="36"/>
  <c r="I41" i="36"/>
  <c r="H41" i="36"/>
  <c r="G41" i="36"/>
  <c r="F41" i="36"/>
  <c r="E41" i="36"/>
  <c r="D41" i="36"/>
  <c r="N41" i="36" s="1"/>
  <c r="O41" i="36" s="1"/>
  <c r="N40" i="36"/>
  <c r="O40" i="36"/>
  <c r="N39" i="36"/>
  <c r="O39" i="36" s="1"/>
  <c r="N38" i="36"/>
  <c r="O38" i="36"/>
  <c r="M37" i="36"/>
  <c r="L37" i="36"/>
  <c r="K37" i="36"/>
  <c r="J37" i="36"/>
  <c r="I37" i="36"/>
  <c r="H37" i="36"/>
  <c r="G37" i="36"/>
  <c r="F37" i="36"/>
  <c r="E37" i="36"/>
  <c r="D37" i="36"/>
  <c r="N37" i="36"/>
  <c r="O37" i="36" s="1"/>
  <c r="N36" i="36"/>
  <c r="O36" i="36" s="1"/>
  <c r="N35" i="36"/>
  <c r="O35" i="36"/>
  <c r="M34" i="36"/>
  <c r="L34" i="36"/>
  <c r="K34" i="36"/>
  <c r="J34" i="36"/>
  <c r="I34" i="36"/>
  <c r="I69" i="36" s="1"/>
  <c r="H34" i="36"/>
  <c r="H69" i="36" s="1"/>
  <c r="G34" i="36"/>
  <c r="F34" i="36"/>
  <c r="N34" i="36" s="1"/>
  <c r="O34" i="36" s="1"/>
  <c r="E34" i="36"/>
  <c r="D34" i="36"/>
  <c r="N33" i="36"/>
  <c r="O33" i="36"/>
  <c r="N32" i="36"/>
  <c r="O32" i="36" s="1"/>
  <c r="N31" i="36"/>
  <c r="O31" i="36"/>
  <c r="N30" i="36"/>
  <c r="O30" i="36" s="1"/>
  <c r="M29" i="36"/>
  <c r="N29" i="36" s="1"/>
  <c r="O29" i="36" s="1"/>
  <c r="L29" i="36"/>
  <c r="K29" i="36"/>
  <c r="J29" i="36"/>
  <c r="I29" i="36"/>
  <c r="H29" i="36"/>
  <c r="G29" i="36"/>
  <c r="F29" i="36"/>
  <c r="E29" i="36"/>
  <c r="D29" i="36"/>
  <c r="N28" i="36"/>
  <c r="O28" i="36" s="1"/>
  <c r="M27" i="36"/>
  <c r="L27" i="36"/>
  <c r="K27" i="36"/>
  <c r="J27" i="36"/>
  <c r="I27" i="36"/>
  <c r="H27" i="36"/>
  <c r="G27" i="36"/>
  <c r="F27" i="36"/>
  <c r="E27" i="36"/>
  <c r="N27" i="36" s="1"/>
  <c r="O27" i="36" s="1"/>
  <c r="D27" i="36"/>
  <c r="D69" i="36"/>
  <c r="N26" i="36"/>
  <c r="O26" i="36" s="1"/>
  <c r="N25" i="36"/>
  <c r="O25" i="36" s="1"/>
  <c r="N24" i="36"/>
  <c r="O24" i="36"/>
  <c r="N23" i="36"/>
  <c r="O23" i="36" s="1"/>
  <c r="N22" i="36"/>
  <c r="O22" i="36"/>
  <c r="N21" i="36"/>
  <c r="O21" i="36"/>
  <c r="N20" i="36"/>
  <c r="O20" i="36" s="1"/>
  <c r="M19" i="36"/>
  <c r="L19" i="36"/>
  <c r="K19" i="36"/>
  <c r="J19" i="36"/>
  <c r="I19" i="36"/>
  <c r="H19" i="36"/>
  <c r="G19" i="36"/>
  <c r="F19" i="36"/>
  <c r="N19" i="36" s="1"/>
  <c r="O19" i="36" s="1"/>
  <c r="E19" i="36"/>
  <c r="D19" i="36"/>
  <c r="N18" i="36"/>
  <c r="O18" i="36" s="1"/>
  <c r="N17" i="36"/>
  <c r="O17" i="36"/>
  <c r="N16" i="36"/>
  <c r="O16" i="36" s="1"/>
  <c r="N15" i="36"/>
  <c r="O15" i="36"/>
  <c r="N14" i="36"/>
  <c r="O14" i="36"/>
  <c r="N13" i="36"/>
  <c r="O13" i="36" s="1"/>
  <c r="M12" i="36"/>
  <c r="L12" i="36"/>
  <c r="K12" i="36"/>
  <c r="J12" i="36"/>
  <c r="I12" i="36"/>
  <c r="H12" i="36"/>
  <c r="G12" i="36"/>
  <c r="F12" i="36"/>
  <c r="E12" i="36"/>
  <c r="N12" i="36" s="1"/>
  <c r="O12" i="36" s="1"/>
  <c r="D12" i="36"/>
  <c r="N11" i="36"/>
  <c r="O11" i="36"/>
  <c r="N10" i="36"/>
  <c r="O10" i="36"/>
  <c r="N9" i="36"/>
  <c r="O9" i="36" s="1"/>
  <c r="N8" i="36"/>
  <c r="O8" i="36"/>
  <c r="N7" i="36"/>
  <c r="O7" i="36" s="1"/>
  <c r="N6" i="36"/>
  <c r="O6" i="36" s="1"/>
  <c r="M5" i="36"/>
  <c r="L5" i="36"/>
  <c r="L69" i="36" s="1"/>
  <c r="K5" i="36"/>
  <c r="K69" i="36" s="1"/>
  <c r="J5" i="36"/>
  <c r="I5" i="36"/>
  <c r="H5" i="36"/>
  <c r="G5" i="36"/>
  <c r="G69" i="36" s="1"/>
  <c r="F5" i="36"/>
  <c r="F69" i="36" s="1"/>
  <c r="E5" i="36"/>
  <c r="N5" i="36" s="1"/>
  <c r="O5" i="36" s="1"/>
  <c r="D5" i="36"/>
  <c r="N69" i="35"/>
  <c r="O69" i="35" s="1"/>
  <c r="N68" i="35"/>
  <c r="O68" i="35"/>
  <c r="N67" i="35"/>
  <c r="O67" i="35"/>
  <c r="N66" i="35"/>
  <c r="O66" i="35"/>
  <c r="N65" i="35"/>
  <c r="O65" i="35"/>
  <c r="N64" i="35"/>
  <c r="O64" i="35" s="1"/>
  <c r="N63" i="35"/>
  <c r="O63" i="35" s="1"/>
  <c r="N62" i="35"/>
  <c r="O62" i="35"/>
  <c r="N61" i="35"/>
  <c r="O61" i="35"/>
  <c r="N60" i="35"/>
  <c r="O60" i="35"/>
  <c r="N59" i="35"/>
  <c r="O59" i="35"/>
  <c r="N58" i="35"/>
  <c r="O58" i="35" s="1"/>
  <c r="N57" i="35"/>
  <c r="O57" i="35" s="1"/>
  <c r="N56" i="35"/>
  <c r="O56" i="35"/>
  <c r="N55" i="35"/>
  <c r="O55" i="35"/>
  <c r="N54" i="35"/>
  <c r="O54" i="35"/>
  <c r="N53" i="35"/>
  <c r="O53" i="35"/>
  <c r="N52" i="35"/>
  <c r="O52" i="35" s="1"/>
  <c r="N51" i="35"/>
  <c r="O51" i="35" s="1"/>
  <c r="N50" i="35"/>
  <c r="O50" i="35"/>
  <c r="N49" i="35"/>
  <c r="O49" i="35"/>
  <c r="N48" i="35"/>
  <c r="O48" i="35"/>
  <c r="N47" i="35"/>
  <c r="O47" i="35"/>
  <c r="N46" i="35"/>
  <c r="O46" i="35" s="1"/>
  <c r="N45" i="35"/>
  <c r="O45" i="35" s="1"/>
  <c r="M44" i="35"/>
  <c r="L44" i="35"/>
  <c r="K44" i="35"/>
  <c r="J44" i="35"/>
  <c r="I44" i="35"/>
  <c r="H44" i="35"/>
  <c r="G44" i="35"/>
  <c r="F44" i="35"/>
  <c r="N44" i="35" s="1"/>
  <c r="O44" i="35" s="1"/>
  <c r="E44" i="35"/>
  <c r="D44" i="35"/>
  <c r="N43" i="35"/>
  <c r="O43" i="35"/>
  <c r="N42" i="35"/>
  <c r="O42" i="35"/>
  <c r="M41" i="35"/>
  <c r="M70" i="35" s="1"/>
  <c r="L41" i="35"/>
  <c r="K41" i="35"/>
  <c r="J41" i="35"/>
  <c r="J70" i="35" s="1"/>
  <c r="I41" i="35"/>
  <c r="H41" i="35"/>
  <c r="G41" i="35"/>
  <c r="F41" i="35"/>
  <c r="E41" i="35"/>
  <c r="D41" i="35"/>
  <c r="N41" i="35" s="1"/>
  <c r="O41" i="35" s="1"/>
  <c r="N40" i="35"/>
  <c r="O40" i="35"/>
  <c r="N39" i="35"/>
  <c r="O39" i="35"/>
  <c r="M38" i="35"/>
  <c r="L38" i="35"/>
  <c r="K38" i="35"/>
  <c r="J38" i="35"/>
  <c r="I38" i="35"/>
  <c r="H38" i="35"/>
  <c r="G38" i="35"/>
  <c r="F38" i="35"/>
  <c r="E38" i="35"/>
  <c r="D38" i="35"/>
  <c r="N38" i="35" s="1"/>
  <c r="O38" i="35" s="1"/>
  <c r="N37" i="35"/>
  <c r="O37" i="35" s="1"/>
  <c r="N36" i="35"/>
  <c r="O36" i="35" s="1"/>
  <c r="M35" i="35"/>
  <c r="L35" i="35"/>
  <c r="K35" i="35"/>
  <c r="J35" i="35"/>
  <c r="I35" i="35"/>
  <c r="H35" i="35"/>
  <c r="G35" i="35"/>
  <c r="F35" i="35"/>
  <c r="E35" i="35"/>
  <c r="D35" i="35"/>
  <c r="N35" i="35" s="1"/>
  <c r="O35" i="35" s="1"/>
  <c r="N34" i="35"/>
  <c r="O34" i="35"/>
  <c r="N33" i="35"/>
  <c r="O33" i="35"/>
  <c r="N32" i="35"/>
  <c r="O32" i="35"/>
  <c r="N31" i="35"/>
  <c r="O31" i="35"/>
  <c r="M30" i="35"/>
  <c r="L30" i="35"/>
  <c r="K30" i="35"/>
  <c r="J30" i="35"/>
  <c r="I30" i="35"/>
  <c r="H30" i="35"/>
  <c r="G30" i="35"/>
  <c r="F30" i="35"/>
  <c r="E30" i="35"/>
  <c r="D30" i="35"/>
  <c r="N30" i="35" s="1"/>
  <c r="O30" i="35" s="1"/>
  <c r="N29" i="35"/>
  <c r="O29" i="35" s="1"/>
  <c r="M28" i="35"/>
  <c r="L28" i="35"/>
  <c r="K28" i="35"/>
  <c r="J28" i="35"/>
  <c r="I28" i="35"/>
  <c r="H28" i="35"/>
  <c r="G28" i="35"/>
  <c r="F28" i="35"/>
  <c r="F70" i="35" s="1"/>
  <c r="E28" i="35"/>
  <c r="D28" i="35"/>
  <c r="N28" i="35" s="1"/>
  <c r="O28" i="35" s="1"/>
  <c r="N27" i="35"/>
  <c r="O27" i="35" s="1"/>
  <c r="N26" i="35"/>
  <c r="O26" i="35" s="1"/>
  <c r="N25" i="35"/>
  <c r="O25" i="35"/>
  <c r="N24" i="35"/>
  <c r="O24" i="35"/>
  <c r="N23" i="35"/>
  <c r="O23" i="35"/>
  <c r="N22" i="35"/>
  <c r="O22" i="35"/>
  <c r="N21" i="35"/>
  <c r="O21" i="35" s="1"/>
  <c r="M20" i="35"/>
  <c r="L20" i="35"/>
  <c r="K20" i="35"/>
  <c r="J20" i="35"/>
  <c r="I20" i="35"/>
  <c r="H20" i="35"/>
  <c r="G20" i="35"/>
  <c r="N20" i="35" s="1"/>
  <c r="O20" i="35" s="1"/>
  <c r="F20" i="35"/>
  <c r="E20" i="35"/>
  <c r="D20" i="35"/>
  <c r="N19" i="35"/>
  <c r="O19" i="35"/>
  <c r="N18" i="35"/>
  <c r="O18" i="35" s="1"/>
  <c r="N17" i="35"/>
  <c r="O17" i="35"/>
  <c r="N16" i="35"/>
  <c r="O16" i="35" s="1"/>
  <c r="N15" i="35"/>
  <c r="O15" i="35" s="1"/>
  <c r="N14" i="35"/>
  <c r="O14" i="35"/>
  <c r="N13" i="35"/>
  <c r="O13" i="35"/>
  <c r="M12" i="35"/>
  <c r="L12" i="35"/>
  <c r="K12" i="35"/>
  <c r="J12" i="35"/>
  <c r="I12" i="35"/>
  <c r="H12" i="35"/>
  <c r="G12" i="35"/>
  <c r="F12" i="35"/>
  <c r="E12" i="35"/>
  <c r="N12" i="35" s="1"/>
  <c r="O12" i="35" s="1"/>
  <c r="D12" i="35"/>
  <c r="N11" i="35"/>
  <c r="O11" i="35"/>
  <c r="N10" i="35"/>
  <c r="O10" i="35"/>
  <c r="N9" i="35"/>
  <c r="O9" i="35"/>
  <c r="N8" i="35"/>
  <c r="O8" i="35" s="1"/>
  <c r="N7" i="35"/>
  <c r="O7" i="35" s="1"/>
  <c r="N6" i="35"/>
  <c r="O6" i="35"/>
  <c r="M5" i="35"/>
  <c r="L5" i="35"/>
  <c r="L70" i="35" s="1"/>
  <c r="K5" i="35"/>
  <c r="K70" i="35"/>
  <c r="J5" i="35"/>
  <c r="I5" i="35"/>
  <c r="I70" i="35" s="1"/>
  <c r="H5" i="35"/>
  <c r="H70" i="35" s="1"/>
  <c r="G5" i="35"/>
  <c r="G70" i="35" s="1"/>
  <c r="F5" i="35"/>
  <c r="E5" i="35"/>
  <c r="D5" i="35"/>
  <c r="N70" i="34"/>
  <c r="O70" i="34" s="1"/>
  <c r="N69" i="34"/>
  <c r="O69" i="34"/>
  <c r="N68" i="34"/>
  <c r="O68" i="34" s="1"/>
  <c r="N67" i="34"/>
  <c r="O67" i="34" s="1"/>
  <c r="N66" i="34"/>
  <c r="O66" i="34"/>
  <c r="N65" i="34"/>
  <c r="O65" i="34" s="1"/>
  <c r="N64" i="34"/>
  <c r="O64" i="34" s="1"/>
  <c r="N63" i="34"/>
  <c r="O63" i="34"/>
  <c r="N62" i="34"/>
  <c r="O62" i="34" s="1"/>
  <c r="N61" i="34"/>
  <c r="O61" i="34" s="1"/>
  <c r="N60" i="34"/>
  <c r="O60" i="34"/>
  <c r="N59" i="34"/>
  <c r="O59" i="34" s="1"/>
  <c r="N58" i="34"/>
  <c r="O58" i="34" s="1"/>
  <c r="N57" i="34"/>
  <c r="O57" i="34"/>
  <c r="N56" i="34"/>
  <c r="O56" i="34" s="1"/>
  <c r="N55" i="34"/>
  <c r="O55" i="34" s="1"/>
  <c r="N54" i="34"/>
  <c r="O54" i="34"/>
  <c r="N53" i="34"/>
  <c r="O53" i="34" s="1"/>
  <c r="N52" i="34"/>
  <c r="O52" i="34" s="1"/>
  <c r="N51" i="34"/>
  <c r="O51" i="34"/>
  <c r="N50" i="34"/>
  <c r="O50" i="34" s="1"/>
  <c r="N49" i="34"/>
  <c r="O49" i="34" s="1"/>
  <c r="N48" i="34"/>
  <c r="O48" i="34"/>
  <c r="N47" i="34"/>
  <c r="O47" i="34" s="1"/>
  <c r="N46" i="34"/>
  <c r="O46" i="34" s="1"/>
  <c r="N45" i="34"/>
  <c r="O45" i="34"/>
  <c r="M44" i="34"/>
  <c r="L44" i="34"/>
  <c r="K44" i="34"/>
  <c r="J44" i="34"/>
  <c r="I44" i="34"/>
  <c r="H44" i="34"/>
  <c r="G44" i="34"/>
  <c r="F44" i="34"/>
  <c r="E44" i="34"/>
  <c r="D44" i="34"/>
  <c r="N44" i="34" s="1"/>
  <c r="O44" i="34" s="1"/>
  <c r="N43" i="34"/>
  <c r="O43" i="34" s="1"/>
  <c r="N42" i="34"/>
  <c r="O42" i="34" s="1"/>
  <c r="M41" i="34"/>
  <c r="L41" i="34"/>
  <c r="L71" i="34" s="1"/>
  <c r="K41" i="34"/>
  <c r="J41" i="34"/>
  <c r="I41" i="34"/>
  <c r="H41" i="34"/>
  <c r="G41" i="34"/>
  <c r="F41" i="34"/>
  <c r="E41" i="34"/>
  <c r="D41" i="34"/>
  <c r="N41" i="34" s="1"/>
  <c r="O41" i="34" s="1"/>
  <c r="N40" i="34"/>
  <c r="O40" i="34"/>
  <c r="N39" i="34"/>
  <c r="O39" i="34" s="1"/>
  <c r="M38" i="34"/>
  <c r="N38" i="34" s="1"/>
  <c r="O38" i="34" s="1"/>
  <c r="L38" i="34"/>
  <c r="K38" i="34"/>
  <c r="J38" i="34"/>
  <c r="I38" i="34"/>
  <c r="H38" i="34"/>
  <c r="G38" i="34"/>
  <c r="F38" i="34"/>
  <c r="E38" i="34"/>
  <c r="D38" i="34"/>
  <c r="N37" i="34"/>
  <c r="O37" i="34" s="1"/>
  <c r="N36" i="34"/>
  <c r="O36" i="34"/>
  <c r="M35" i="34"/>
  <c r="L35" i="34"/>
  <c r="K35" i="34"/>
  <c r="J35" i="34"/>
  <c r="I35" i="34"/>
  <c r="H35" i="34"/>
  <c r="G35" i="34"/>
  <c r="F35" i="34"/>
  <c r="E35" i="34"/>
  <c r="D35" i="34"/>
  <c r="N35" i="34" s="1"/>
  <c r="O35" i="34" s="1"/>
  <c r="N34" i="34"/>
  <c r="O34" i="34" s="1"/>
  <c r="N33" i="34"/>
  <c r="O33" i="34" s="1"/>
  <c r="N32" i="34"/>
  <c r="O32" i="34"/>
  <c r="N31" i="34"/>
  <c r="O31" i="34" s="1"/>
  <c r="M30" i="34"/>
  <c r="M71" i="34" s="1"/>
  <c r="L30" i="34"/>
  <c r="K30" i="34"/>
  <c r="J30" i="34"/>
  <c r="I30" i="34"/>
  <c r="H30" i="34"/>
  <c r="G30" i="34"/>
  <c r="F30" i="34"/>
  <c r="E30" i="34"/>
  <c r="D30" i="34"/>
  <c r="D71" i="34" s="1"/>
  <c r="N29" i="34"/>
  <c r="O29" i="34" s="1"/>
  <c r="M28" i="34"/>
  <c r="L28" i="34"/>
  <c r="K28" i="34"/>
  <c r="J28" i="34"/>
  <c r="I28" i="34"/>
  <c r="H28" i="34"/>
  <c r="G28" i="34"/>
  <c r="G71" i="34" s="1"/>
  <c r="F28" i="34"/>
  <c r="E28" i="34"/>
  <c r="D28" i="34"/>
  <c r="N27" i="34"/>
  <c r="O27" i="34"/>
  <c r="N26" i="34"/>
  <c r="O26" i="34" s="1"/>
  <c r="N25" i="34"/>
  <c r="O25" i="34" s="1"/>
  <c r="N24" i="34"/>
  <c r="O24" i="34"/>
  <c r="N23" i="34"/>
  <c r="O23" i="34" s="1"/>
  <c r="N22" i="34"/>
  <c r="O22" i="34" s="1"/>
  <c r="N21" i="34"/>
  <c r="O21" i="34"/>
  <c r="M20" i="34"/>
  <c r="L20" i="34"/>
  <c r="K20" i="34"/>
  <c r="K71" i="34" s="1"/>
  <c r="J20" i="34"/>
  <c r="I20" i="34"/>
  <c r="H20" i="34"/>
  <c r="G20" i="34"/>
  <c r="F20" i="34"/>
  <c r="N20" i="34" s="1"/>
  <c r="O20" i="34" s="1"/>
  <c r="E20" i="34"/>
  <c r="D20" i="34"/>
  <c r="N19" i="34"/>
  <c r="O19" i="34" s="1"/>
  <c r="N18" i="34"/>
  <c r="O18" i="34"/>
  <c r="N17" i="34"/>
  <c r="O17" i="34"/>
  <c r="N16" i="34"/>
  <c r="O16" i="34"/>
  <c r="N15" i="34"/>
  <c r="O15" i="34"/>
  <c r="N14" i="34"/>
  <c r="O14" i="34"/>
  <c r="N13" i="34"/>
  <c r="O13" i="34" s="1"/>
  <c r="M12" i="34"/>
  <c r="L12" i="34"/>
  <c r="K12" i="34"/>
  <c r="J12" i="34"/>
  <c r="I12" i="34"/>
  <c r="I71" i="34" s="1"/>
  <c r="H12" i="34"/>
  <c r="G12" i="34"/>
  <c r="F12" i="34"/>
  <c r="N12" i="34" s="1"/>
  <c r="O12" i="34" s="1"/>
  <c r="E12" i="34"/>
  <c r="D12" i="34"/>
  <c r="N11" i="34"/>
  <c r="O11" i="34" s="1"/>
  <c r="N10" i="34"/>
  <c r="O10" i="34" s="1"/>
  <c r="N9" i="34"/>
  <c r="O9" i="34"/>
  <c r="N8" i="34"/>
  <c r="O8" i="34" s="1"/>
  <c r="N7" i="34"/>
  <c r="O7" i="34" s="1"/>
  <c r="N6" i="34"/>
  <c r="O6" i="34"/>
  <c r="M5" i="34"/>
  <c r="L5" i="34"/>
  <c r="K5" i="34"/>
  <c r="J5" i="34"/>
  <c r="J71" i="34"/>
  <c r="I5" i="34"/>
  <c r="H5" i="34"/>
  <c r="H71" i="34" s="1"/>
  <c r="G5" i="34"/>
  <c r="F5" i="34"/>
  <c r="F71" i="34" s="1"/>
  <c r="E5" i="34"/>
  <c r="E71" i="34" s="1"/>
  <c r="D5" i="34"/>
  <c r="N5" i="34" s="1"/>
  <c r="O5" i="34" s="1"/>
  <c r="E43" i="33"/>
  <c r="F43" i="33"/>
  <c r="G43" i="33"/>
  <c r="H43" i="33"/>
  <c r="I43" i="33"/>
  <c r="J43" i="33"/>
  <c r="K43" i="33"/>
  <c r="L43" i="33"/>
  <c r="M43" i="33"/>
  <c r="D43" i="33"/>
  <c r="N43" i="33" s="1"/>
  <c r="O43" i="33" s="1"/>
  <c r="N65" i="33"/>
  <c r="O65" i="33"/>
  <c r="E40" i="33"/>
  <c r="N40" i="33"/>
  <c r="O40" i="33" s="1"/>
  <c r="F40" i="33"/>
  <c r="G40" i="33"/>
  <c r="H40" i="33"/>
  <c r="I40" i="33"/>
  <c r="J40" i="33"/>
  <c r="K40" i="33"/>
  <c r="L40" i="33"/>
  <c r="M40" i="33"/>
  <c r="D40" i="33"/>
  <c r="N57" i="33"/>
  <c r="O57" i="33"/>
  <c r="N58" i="33"/>
  <c r="O58" i="33" s="1"/>
  <c r="N59" i="33"/>
  <c r="O59" i="33" s="1"/>
  <c r="N60" i="33"/>
  <c r="O60" i="33"/>
  <c r="N61" i="33"/>
  <c r="O61" i="33" s="1"/>
  <c r="N62" i="33"/>
  <c r="O62" i="33"/>
  <c r="N63" i="33"/>
  <c r="O63" i="33"/>
  <c r="N64" i="33"/>
  <c r="O64" i="33" s="1"/>
  <c r="N49" i="33"/>
  <c r="O49" i="33" s="1"/>
  <c r="N50" i="33"/>
  <c r="O50" i="33"/>
  <c r="N51" i="33"/>
  <c r="O51" i="33" s="1"/>
  <c r="N52" i="33"/>
  <c r="O52" i="33"/>
  <c r="N53" i="33"/>
  <c r="O53" i="33"/>
  <c r="N54" i="33"/>
  <c r="O54" i="33" s="1"/>
  <c r="N55" i="33"/>
  <c r="O55" i="33" s="1"/>
  <c r="N56" i="33"/>
  <c r="O56" i="33"/>
  <c r="E37" i="33"/>
  <c r="F37" i="33"/>
  <c r="G37" i="33"/>
  <c r="N37" i="33" s="1"/>
  <c r="O37" i="33" s="1"/>
  <c r="H37" i="33"/>
  <c r="I37" i="33"/>
  <c r="J37" i="33"/>
  <c r="K37" i="33"/>
  <c r="L37" i="33"/>
  <c r="M37" i="33"/>
  <c r="E34" i="33"/>
  <c r="F34" i="33"/>
  <c r="G34" i="33"/>
  <c r="H34" i="33"/>
  <c r="I34" i="33"/>
  <c r="J34" i="33"/>
  <c r="K34" i="33"/>
  <c r="L34" i="33"/>
  <c r="M34" i="33"/>
  <c r="E29" i="33"/>
  <c r="F29" i="33"/>
  <c r="G29" i="33"/>
  <c r="H29" i="33"/>
  <c r="I29" i="33"/>
  <c r="J29" i="33"/>
  <c r="K29" i="33"/>
  <c r="L29" i="33"/>
  <c r="M29" i="33"/>
  <c r="E27" i="33"/>
  <c r="E66" i="33" s="1"/>
  <c r="F27" i="33"/>
  <c r="F66" i="33"/>
  <c r="G27" i="33"/>
  <c r="H27" i="33"/>
  <c r="I27" i="33"/>
  <c r="J27" i="33"/>
  <c r="K27" i="33"/>
  <c r="L27" i="33"/>
  <c r="M27" i="33"/>
  <c r="E19" i="33"/>
  <c r="F19" i="33"/>
  <c r="N19" i="33" s="1"/>
  <c r="O19" i="33" s="1"/>
  <c r="G19" i="33"/>
  <c r="G66" i="33" s="1"/>
  <c r="H19" i="33"/>
  <c r="H66" i="33"/>
  <c r="I19" i="33"/>
  <c r="J19" i="33"/>
  <c r="K19" i="33"/>
  <c r="L19" i="33"/>
  <c r="M19" i="33"/>
  <c r="E12" i="33"/>
  <c r="F12" i="33"/>
  <c r="G12" i="33"/>
  <c r="H12" i="33"/>
  <c r="I12" i="33"/>
  <c r="N12" i="33" s="1"/>
  <c r="O12" i="33" s="1"/>
  <c r="J12" i="33"/>
  <c r="K12" i="33"/>
  <c r="L12" i="33"/>
  <c r="M12" i="33"/>
  <c r="E5" i="33"/>
  <c r="F5" i="33"/>
  <c r="G5" i="33"/>
  <c r="H5" i="33"/>
  <c r="I5" i="33"/>
  <c r="I66" i="33"/>
  <c r="J5" i="33"/>
  <c r="J66" i="33" s="1"/>
  <c r="K5" i="33"/>
  <c r="K66" i="33" s="1"/>
  <c r="L5" i="33"/>
  <c r="L66" i="33" s="1"/>
  <c r="M5" i="33"/>
  <c r="M66" i="33" s="1"/>
  <c r="D37" i="33"/>
  <c r="D34" i="33"/>
  <c r="N34" i="33" s="1"/>
  <c r="O34" i="33" s="1"/>
  <c r="D27" i="33"/>
  <c r="D19" i="33"/>
  <c r="D12" i="33"/>
  <c r="D5" i="33"/>
  <c r="N5" i="33"/>
  <c r="O5" i="33" s="1"/>
  <c r="N45" i="33"/>
  <c r="O45" i="33"/>
  <c r="N46" i="33"/>
  <c r="O46" i="33" s="1"/>
  <c r="N47" i="33"/>
  <c r="O47" i="33" s="1"/>
  <c r="N48" i="33"/>
  <c r="O48" i="33"/>
  <c r="N42" i="33"/>
  <c r="O42" i="33" s="1"/>
  <c r="N44" i="33"/>
  <c r="O44" i="33" s="1"/>
  <c r="N41" i="33"/>
  <c r="O41" i="33"/>
  <c r="N35" i="33"/>
  <c r="O35" i="33" s="1"/>
  <c r="N36" i="33"/>
  <c r="O36" i="33" s="1"/>
  <c r="N38" i="33"/>
  <c r="O38" i="33"/>
  <c r="N39" i="33"/>
  <c r="O39" i="33" s="1"/>
  <c r="D29" i="33"/>
  <c r="D66" i="33" s="1"/>
  <c r="N30" i="33"/>
  <c r="O30" i="33" s="1"/>
  <c r="N31" i="33"/>
  <c r="O31" i="33"/>
  <c r="N32" i="33"/>
  <c r="O32" i="33"/>
  <c r="N33" i="33"/>
  <c r="O33" i="33"/>
  <c r="N28" i="33"/>
  <c r="O28" i="33"/>
  <c r="N14" i="33"/>
  <c r="O14" i="33" s="1"/>
  <c r="N15" i="33"/>
  <c r="O15" i="33" s="1"/>
  <c r="N16" i="33"/>
  <c r="O16" i="33"/>
  <c r="N17" i="33"/>
  <c r="O17" i="33"/>
  <c r="N18" i="33"/>
  <c r="O18" i="33"/>
  <c r="N7" i="33"/>
  <c r="O7" i="33"/>
  <c r="N8" i="33"/>
  <c r="O8" i="33" s="1"/>
  <c r="N9" i="33"/>
  <c r="O9" i="33" s="1"/>
  <c r="N10" i="33"/>
  <c r="O10" i="33"/>
  <c r="N11" i="33"/>
  <c r="O11" i="33"/>
  <c r="N6" i="33"/>
  <c r="O6" i="33"/>
  <c r="N20" i="33"/>
  <c r="O20" i="33"/>
  <c r="N21" i="33"/>
  <c r="O21" i="33" s="1"/>
  <c r="N22" i="33"/>
  <c r="O22" i="33" s="1"/>
  <c r="N23" i="33"/>
  <c r="O23" i="33"/>
  <c r="N24" i="33"/>
  <c r="O24" i="33"/>
  <c r="N25" i="33"/>
  <c r="O25" i="33"/>
  <c r="N26" i="33"/>
  <c r="O26" i="33"/>
  <c r="N13" i="33"/>
  <c r="O13" i="33" s="1"/>
  <c r="J69" i="36"/>
  <c r="K71" i="37"/>
  <c r="L70" i="38"/>
  <c r="N41" i="38"/>
  <c r="O41" i="38" s="1"/>
  <c r="N44" i="38"/>
  <c r="O44" i="38" s="1"/>
  <c r="D70" i="38"/>
  <c r="N26" i="40"/>
  <c r="O26" i="40" s="1"/>
  <c r="N44" i="40"/>
  <c r="O44" i="40" s="1"/>
  <c r="E70" i="35"/>
  <c r="N18" i="41"/>
  <c r="O18" i="41" s="1"/>
  <c r="N39" i="41"/>
  <c r="O39" i="41" s="1"/>
  <c r="N12" i="42"/>
  <c r="O12" i="42" s="1"/>
  <c r="L70" i="42"/>
  <c r="J70" i="42"/>
  <c r="N42" i="42"/>
  <c r="O42" i="42" s="1"/>
  <c r="H70" i="42"/>
  <c r="K70" i="42"/>
  <c r="N36" i="42"/>
  <c r="O36" i="42" s="1"/>
  <c r="N39" i="42"/>
  <c r="O39" i="42"/>
  <c r="N21" i="42"/>
  <c r="O21" i="42" s="1"/>
  <c r="F71" i="43"/>
  <c r="L71" i="43"/>
  <c r="K71" i="43"/>
  <c r="I71" i="43"/>
  <c r="H71" i="43"/>
  <c r="N36" i="43"/>
  <c r="O36" i="43"/>
  <c r="J71" i="43"/>
  <c r="N5" i="43"/>
  <c r="O5" i="43" s="1"/>
  <c r="E67" i="41"/>
  <c r="N28" i="34"/>
  <c r="O28" i="34" s="1"/>
  <c r="E67" i="40"/>
  <c r="N12" i="38"/>
  <c r="O12" i="38" s="1"/>
  <c r="G67" i="40"/>
  <c r="N36" i="44"/>
  <c r="O36" i="44"/>
  <c r="N45" i="44"/>
  <c r="O45" i="44" s="1"/>
  <c r="N39" i="44"/>
  <c r="O39" i="44" s="1"/>
  <c r="N31" i="44"/>
  <c r="O31" i="44"/>
  <c r="J70" i="44"/>
  <c r="G70" i="44"/>
  <c r="K70" i="44"/>
  <c r="H70" i="44"/>
  <c r="L70" i="44"/>
  <c r="D70" i="44"/>
  <c r="N42" i="45"/>
  <c r="O42" i="45" s="1"/>
  <c r="N36" i="45"/>
  <c r="O36" i="45" s="1"/>
  <c r="N31" i="45"/>
  <c r="O31" i="45"/>
  <c r="N28" i="45"/>
  <c r="O28" i="45" s="1"/>
  <c r="N21" i="45"/>
  <c r="O21" i="45" s="1"/>
  <c r="I5" i="45"/>
  <c r="I70" i="45" s="1"/>
  <c r="E5" i="45"/>
  <c r="E70" i="45" s="1"/>
  <c r="F5" i="45"/>
  <c r="J5" i="45"/>
  <c r="J70" i="45" s="1"/>
  <c r="M5" i="45"/>
  <c r="M70" i="45" s="1"/>
  <c r="N7" i="45"/>
  <c r="O7" i="45"/>
  <c r="K5" i="45"/>
  <c r="K70" i="45"/>
  <c r="G5" i="45"/>
  <c r="H5" i="45"/>
  <c r="H70" i="45"/>
  <c r="L5" i="45"/>
  <c r="L70" i="45"/>
  <c r="D5" i="45"/>
  <c r="D70" i="45"/>
  <c r="N36" i="46"/>
  <c r="O36" i="46" s="1"/>
  <c r="N46" i="46"/>
  <c r="O46" i="46" s="1"/>
  <c r="N39" i="46"/>
  <c r="O39" i="46" s="1"/>
  <c r="N31" i="46"/>
  <c r="O31" i="46"/>
  <c r="L71" i="46"/>
  <c r="E71" i="46"/>
  <c r="K71" i="46"/>
  <c r="M71" i="46"/>
  <c r="N12" i="46"/>
  <c r="O12" i="46" s="1"/>
  <c r="D71" i="46"/>
  <c r="H71" i="46"/>
  <c r="J71" i="46"/>
  <c r="N39" i="47"/>
  <c r="O39" i="47" s="1"/>
  <c r="N36" i="47"/>
  <c r="O36" i="47"/>
  <c r="N31" i="47"/>
  <c r="O31" i="47"/>
  <c r="N28" i="47"/>
  <c r="O28" i="47" s="1"/>
  <c r="F70" i="47"/>
  <c r="D70" i="47"/>
  <c r="M70" i="47"/>
  <c r="L70" i="47"/>
  <c r="G70" i="47"/>
  <c r="H70" i="47"/>
  <c r="J70" i="47"/>
  <c r="K70" i="47"/>
  <c r="N45" i="48"/>
  <c r="O45" i="48" s="1"/>
  <c r="N39" i="48"/>
  <c r="O39" i="48" s="1"/>
  <c r="F70" i="48"/>
  <c r="N12" i="48"/>
  <c r="O12" i="48" s="1"/>
  <c r="G70" i="48"/>
  <c r="E70" i="48"/>
  <c r="D70" i="48"/>
  <c r="M70" i="48"/>
  <c r="O42" i="50"/>
  <c r="P42" i="50" s="1"/>
  <c r="O28" i="50"/>
  <c r="P28" i="50" s="1"/>
  <c r="O21" i="50"/>
  <c r="P21" i="50" s="1"/>
  <c r="I70" i="50"/>
  <c r="O12" i="50"/>
  <c r="P12" i="50"/>
  <c r="N70" i="50"/>
  <c r="D70" i="50"/>
  <c r="L70" i="50"/>
  <c r="O73" i="51" l="1"/>
  <c r="P73" i="51" s="1"/>
  <c r="N66" i="33"/>
  <c r="O66" i="33" s="1"/>
  <c r="N71" i="37"/>
  <c r="O71" i="37" s="1"/>
  <c r="N70" i="47"/>
  <c r="O70" i="47" s="1"/>
  <c r="N70" i="48"/>
  <c r="O70" i="48" s="1"/>
  <c r="O70" i="50"/>
  <c r="P70" i="50" s="1"/>
  <c r="N71" i="34"/>
  <c r="O71" i="34" s="1"/>
  <c r="D70" i="35"/>
  <c r="N70" i="35" s="1"/>
  <c r="O70" i="35" s="1"/>
  <c r="O5" i="50"/>
  <c r="P5" i="50" s="1"/>
  <c r="N5" i="45"/>
  <c r="O5" i="45" s="1"/>
  <c r="N5" i="35"/>
  <c r="O5" i="35" s="1"/>
  <c r="N33" i="41"/>
  <c r="O33" i="41" s="1"/>
  <c r="N5" i="37"/>
  <c r="O5" i="37" s="1"/>
  <c r="N29" i="33"/>
  <c r="O29" i="33" s="1"/>
  <c r="E69" i="36"/>
  <c r="N69" i="36" s="1"/>
  <c r="O69" i="36" s="1"/>
  <c r="N29" i="39"/>
  <c r="O29" i="39" s="1"/>
  <c r="N18" i="40"/>
  <c r="O18" i="40" s="1"/>
  <c r="M69" i="36"/>
  <c r="N20" i="38"/>
  <c r="O20" i="38" s="1"/>
  <c r="N28" i="41"/>
  <c r="O28" i="41" s="1"/>
  <c r="N44" i="42"/>
  <c r="O44" i="42" s="1"/>
  <c r="N26" i="41"/>
  <c r="O26" i="41" s="1"/>
  <c r="J70" i="38"/>
  <c r="N11" i="41"/>
  <c r="O11" i="41" s="1"/>
  <c r="O31" i="50"/>
  <c r="P31" i="50" s="1"/>
  <c r="N5" i="48"/>
  <c r="O5" i="48" s="1"/>
  <c r="N43" i="46"/>
  <c r="O43" i="46" s="1"/>
  <c r="N5" i="44"/>
  <c r="O5" i="44" s="1"/>
  <c r="N27" i="33"/>
  <c r="O27" i="33" s="1"/>
  <c r="N12" i="43"/>
  <c r="O12" i="43" s="1"/>
  <c r="F67" i="40"/>
  <c r="N35" i="38"/>
  <c r="O35" i="38" s="1"/>
  <c r="G71" i="39"/>
  <c r="D67" i="41"/>
  <c r="M70" i="50"/>
  <c r="N12" i="47"/>
  <c r="O12" i="47" s="1"/>
  <c r="F70" i="44"/>
  <c r="N70" i="44" s="1"/>
  <c r="O70" i="44" s="1"/>
  <c r="H71" i="39"/>
  <c r="F71" i="39"/>
  <c r="L67" i="40"/>
  <c r="N36" i="48"/>
  <c r="O36" i="48" s="1"/>
  <c r="N45" i="45"/>
  <c r="O45" i="45" s="1"/>
  <c r="N31" i="43"/>
  <c r="O31" i="43" s="1"/>
  <c r="N5" i="42"/>
  <c r="O5" i="42" s="1"/>
  <c r="D67" i="40"/>
  <c r="N67" i="40" s="1"/>
  <c r="O67" i="40" s="1"/>
  <c r="E70" i="50"/>
  <c r="D71" i="43"/>
  <c r="N71" i="43" s="1"/>
  <c r="O71" i="43" s="1"/>
  <c r="N12" i="39"/>
  <c r="O12" i="39" s="1"/>
  <c r="I67" i="41"/>
  <c r="N30" i="34"/>
  <c r="O30" i="34" s="1"/>
  <c r="I70" i="48"/>
  <c r="N5" i="38"/>
  <c r="O5" i="38" s="1"/>
  <c r="E70" i="38"/>
  <c r="N70" i="38" s="1"/>
  <c r="O70" i="38" s="1"/>
  <c r="N45" i="39"/>
  <c r="O45" i="39" s="1"/>
  <c r="N5" i="40"/>
  <c r="O5" i="40" s="1"/>
  <c r="M70" i="42"/>
  <c r="N70" i="42" s="1"/>
  <c r="O70" i="42" s="1"/>
  <c r="G70" i="45"/>
  <c r="N70" i="45" s="1"/>
  <c r="O70" i="45" s="1"/>
  <c r="N5" i="47"/>
  <c r="O5" i="47" s="1"/>
  <c r="D71" i="39"/>
  <c r="L67" i="41"/>
  <c r="N28" i="42"/>
  <c r="O28" i="42" s="1"/>
  <c r="N71" i="39" l="1"/>
  <c r="O71" i="39" s="1"/>
  <c r="N67" i="41"/>
  <c r="O67" i="41" s="1"/>
</calcChain>
</file>

<file path=xl/sharedStrings.xml><?xml version="1.0" encoding="utf-8"?>
<sst xmlns="http://schemas.openxmlformats.org/spreadsheetml/2006/main" count="1547" uniqueCount="170">
  <si>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</si>
  <si>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</si>
  <si>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</si>
  <si>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</si>
  <si>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</si>
  <si>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</si>
  <si>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</si>
  <si>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</si>
  <si>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</si>
  <si>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</si>
  <si>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</si>
  <si>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</si>
  <si>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</si>
  <si>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</si>
  <si>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</si>
  <si>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</si>
  <si>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</si>
  <si>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</si>
  <si>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</si>
  <si>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</si>
  <si>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</si>
  <si>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</si>
  <si>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</si>
  <si>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</si>
  <si>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</si>
  <si>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</si>
  <si>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</si>
  <si>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</si>
  <si>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</si>
  <si>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</si>
  <si>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</si>
  <si>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Medical Examiners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</si>
  <si>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</si>
  <si>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</si>
  <si>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</si>
  <si>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</si>
  <si>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</si>
  <si>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</si>
  <si>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</si>
  <si>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</si>
  <si>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</si>
  <si>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</si>
  <si>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</si>
  <si>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</si>
  <si>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</si>
  <si>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</si>
  <si>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</si>
  <si>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</si>
  <si>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</si>
  <si>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</si>
  <si>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Other Human Services</t>
  </si>
  <si>
    <t>Culture / Recreation</t>
  </si>
  <si>
    <t>Libraries</t>
  </si>
  <si>
    <t>Parks and Recreation</t>
  </si>
  <si>
    <t>Inter-Fund Group Transfers Out</t>
  </si>
  <si>
    <t>Proprietary - Other Non-Operating Disbursements</t>
  </si>
  <si>
    <t>Court-Related Expenditures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</si>
  <si>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</si>
  <si>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</si>
  <si>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</si>
  <si>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</si>
  <si>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Jury Management</t>
  </si>
  <si>
    <t>Circuit Court - Criminal - Clerk of Court Administration</t>
  </si>
  <si>
    <t>Circuit Court - Criminal - Drug Court</t>
  </si>
  <si>
    <t>Circuit Court - Criminal - Pre-Trial Release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</si>
  <si>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</si>
  <si>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</si>
  <si>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</si>
  <si>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Juvenile - Guardian Ad Litem</t>
  </si>
  <si>
    <t>Circuit Court - Probate - Clerk of Court Administration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</si>
  <si>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</si>
  <si>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</si>
  <si>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</si>
  <si>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</si>
  <si>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Other Costs</t>
  </si>
  <si>
    <t>County Court - Criminal - Clerk of Court Administration</t>
  </si>
  <si>
    <t>County Court - Criminal - Community Service Programs</t>
  </si>
  <si>
    <t>Other Uses and Non-Operating</t>
  </si>
  <si>
    <t>County Court - Civil - Clerk of Court Administration</t>
  </si>
  <si>
    <t>County Court - Traffic - Clerk of Court Administration</t>
  </si>
  <si>
    <t>Bay County Government Expenditures Reported by Account Code and Fund Type</t>
  </si>
  <si>
    <t>Local Fiscal Year Ended September 30, 2010</t>
  </si>
  <si>
    <t>Detention and/or Correction</t>
  </si>
  <si>
    <t>Circuit Court - Criminal - Community Service Programs</t>
  </si>
  <si>
    <t>Circuit Court - Civil - Court Administration</t>
  </si>
  <si>
    <t>Circuit Court - Family (Excluding Juvenile) - Domestic Violence Court</t>
  </si>
  <si>
    <t>Circuit Court - Juvenile - Drug Court</t>
  </si>
  <si>
    <t>2010 Countywide Census Population:</t>
  </si>
  <si>
    <t>Local Fiscal Year Ended September 30, 2011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</si>
  <si>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</si>
  <si>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</si>
  <si>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</si>
  <si>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Other Culture / Recreation</t>
  </si>
  <si>
    <t>Intragovernmental Transfers Out from Constitutional Fee Officers</t>
  </si>
  <si>
    <t>Clerk of Court Excess Remittance</t>
  </si>
  <si>
    <t>2008 Countywide Population:</t>
  </si>
  <si>
    <t>Local Fiscal Year Ended September 30, 2007</t>
  </si>
  <si>
    <t>Employment Opportunity and Development</t>
  </si>
  <si>
    <t>Circuit Court - Juvenile - Court Reporter Services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</si>
  <si>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</si>
  <si>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</si>
  <si>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</si>
  <si>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</si>
  <si>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</si>
  <si>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Ambulance and Rescue Services</t>
  </si>
  <si>
    <t>Circuit Court - Family - Domestic Violence Court</t>
  </si>
  <si>
    <t>General Court Operations - Courthouse Facilities</t>
  </si>
  <si>
    <t>General Court Operations - Information Systems and Technology</t>
  </si>
  <si>
    <t>General Court Operations - Public Law Library</t>
  </si>
  <si>
    <t>General Court Operations - Legal Aid</t>
  </si>
  <si>
    <t>General Court Operations - Other Costs</t>
  </si>
  <si>
    <t>2013 Countywide Population:</t>
  </si>
  <si>
    <t>Local Fiscal Year Ended September 30, 2006</t>
  </si>
  <si>
    <t>2006 Countywide Population:</t>
  </si>
  <si>
    <t>Local Fiscal Year Ended September 30, 2005</t>
  </si>
  <si>
    <t>2005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</si>
  <si>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</si>
  <si>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</si>
  <si>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</si>
  <si>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</si>
  <si>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</si>
  <si>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</si>
  <si>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</si>
  <si>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</si>
  <si>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Mass Transit</t>
  </si>
  <si>
    <t>Veterans Services</t>
  </si>
  <si>
    <t>Health</t>
  </si>
  <si>
    <t>Parks / Recreation</t>
  </si>
  <si>
    <t>Other Uses</t>
  </si>
  <si>
    <t>Interfund Transfers Out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</si>
  <si>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</si>
  <si>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</si>
  <si>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</si>
  <si>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</si>
  <si>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Jury Management</t>
  </si>
  <si>
    <t>Circuit Court - Criminal - Clerk of Court</t>
  </si>
  <si>
    <t>Circuit Court - Civil - Clerk of Court</t>
  </si>
  <si>
    <t>Circuit Court - Juvenile - Clerk of Court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</si>
  <si>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</si>
  <si>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</si>
  <si>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</si>
  <si>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</si>
  <si>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</si>
  <si>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</si>
  <si>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2015</t>
  </si>
  <si>
    <t>Payment to Refunded Bond Escrow Agent</t>
  </si>
  <si>
    <t>2015 Countywide Population:</t>
  </si>
  <si>
    <t>Local Fiscal Year Ended September 30, 2016</t>
  </si>
  <si>
    <t>Other Non-Operating Disbursements</t>
  </si>
  <si>
    <t>2016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</si>
  <si>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</si>
  <si>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</si>
  <si>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</si>
  <si>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</si>
  <si>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</si>
  <si>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</si>
  <si>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</si>
  <si>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</si>
  <si>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</si>
  <si>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</si>
  <si>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</si>
  <si>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</si>
  <si>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</si>
  <si>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Mass Transit Systems</t>
  </si>
  <si>
    <t>Inter-fund Group Transfers Out</t>
  </si>
  <si>
    <t>General Administration - Court Administration</t>
  </si>
  <si>
    <t>Local Fiscal Year Ended September 30, 2022</t>
  </si>
  <si>
    <t>Special Items (Loss)</t>
  </si>
  <si>
    <t>Circuit Court - Family - Clerk of Court Administration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</si>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</sst>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160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161</v>
      </c>
      <c r="N4" s="34" t="s">
        <v>5</v>
      </c>
      <c r="O4" s="34" t="s">
        <v>162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SUM(D6:D11)</f>
        <v>35570766</v>
      </c>
      <c r="E5" s="26">
        <f>SUM(E6:E11)</f>
        <v>109573608</v>
      </c>
      <c r="F5" s="26">
        <f>SUM(F6:F11)</f>
        <v>0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14810031</v>
      </c>
      <c r="K5" s="26">
        <f>SUM(K6:K11)</f>
        <v>0</v>
      </c>
      <c r="L5" s="26">
        <f>SUM(L6:L11)</f>
        <v>0</v>
      </c>
      <c r="M5" s="26">
        <f>SUM(M6:M11)</f>
        <v>299243463</v>
      </c>
      <c r="N5" s="26">
        <f>SUM(N6:N11)</f>
        <v>0</v>
      </c>
      <c r="O5" s="27">
        <f>SUM(D5:N5)</f>
        <v>459197868</v>
      </c>
      <c r="P5" s="32">
        <f>(O5/P$75)</f>
        <v>2495.613460723253</v>
      </c>
      <c r="Q5" s="6"/>
    </row>
    <row r="6" spans="1:134">
      <c r="A6" s="12"/>
      <c r="B6" s="44">
        <v>511</v>
      </c>
      <c r="C6" s="20" t="s">
        <v>20</v>
      </c>
      <c r="D6" s="46">
        <v>900489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900489</v>
      </c>
      <c r="P6" s="47">
        <f>(O6/P$75)</f>
        <v>4.893908761861284</v>
      </c>
      <c r="Q6" s="9"/>
    </row>
    <row r="7" spans="1:134">
      <c r="A7" s="12"/>
      <c r="B7" s="44">
        <v>512</v>
      </c>
      <c r="C7" s="20" t="s">
        <v>21</v>
      </c>
      <c r="D7" s="46">
        <v>1231887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1231887</v>
      </c>
      <c r="P7" s="47">
        <f>(O7/P$75)</f>
        <v>6.6949652721166073</v>
      </c>
      <c r="Q7" s="9"/>
    </row>
    <row r="8" spans="1:134">
      <c r="A8" s="12"/>
      <c r="B8" s="44">
        <v>513</v>
      </c>
      <c r="C8" s="20" t="s">
        <v>22</v>
      </c>
      <c r="D8" s="46">
        <v>13838391</v>
      </c>
      <c r="E8" s="46">
        <v>329</v>
      </c>
      <c r="F8" s="46">
        <v>0</v>
      </c>
      <c r="G8" s="46">
        <v>0</v>
      </c>
      <c r="H8" s="46">
        <v>0</v>
      </c>
      <c r="I8" s="46">
        <v>0</v>
      </c>
      <c r="J8" s="46">
        <v>14810031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28648751</v>
      </c>
      <c r="P8" s="47">
        <f>(O8/P$75)</f>
        <v>155.69804132563777</v>
      </c>
      <c r="Q8" s="9"/>
    </row>
    <row r="9" spans="1:134">
      <c r="A9" s="12"/>
      <c r="B9" s="44">
        <v>514</v>
      </c>
      <c r="C9" s="20" t="s">
        <v>23</v>
      </c>
      <c r="D9" s="46">
        <v>789203</v>
      </c>
      <c r="E9" s="46">
        <v>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789204</v>
      </c>
      <c r="P9" s="47">
        <f>(O9/P$75)</f>
        <v>4.2891055532005087</v>
      </c>
      <c r="Q9" s="9"/>
    </row>
    <row r="10" spans="1:134">
      <c r="A10" s="12"/>
      <c r="B10" s="44">
        <v>515</v>
      </c>
      <c r="C10" s="20" t="s">
        <v>24</v>
      </c>
      <c r="D10" s="46">
        <v>1355285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1355285</v>
      </c>
      <c r="P10" s="47">
        <f>(O10/P$75)</f>
        <v>7.3655992869642724</v>
      </c>
      <c r="Q10" s="9"/>
    </row>
    <row r="11" spans="1:134">
      <c r="A11" s="12"/>
      <c r="B11" s="44">
        <v>519</v>
      </c>
      <c r="C11" s="20" t="s">
        <v>25</v>
      </c>
      <c r="D11" s="46">
        <v>17455511</v>
      </c>
      <c r="E11" s="46">
        <v>109573278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299243463</v>
      </c>
      <c r="N11" s="46">
        <v>0</v>
      </c>
      <c r="O11" s="46">
        <f t="shared" si="0"/>
        <v>426272252</v>
      </c>
      <c r="P11" s="47">
        <f>(O11/P$75)</f>
        <v>2316.6718405234724</v>
      </c>
      <c r="Q11" s="9"/>
    </row>
    <row r="12" spans="1:134" ht="15.75">
      <c r="A12" s="28" t="s">
        <v>26</v>
      </c>
      <c r="B12" s="29"/>
      <c r="C12" s="30"/>
      <c r="D12" s="31">
        <f>SUM(D13:D20)</f>
        <v>80930969</v>
      </c>
      <c r="E12" s="31">
        <f>SUM(E13:E20)</f>
        <v>25138545</v>
      </c>
      <c r="F12" s="31">
        <f>SUM(F13:F20)</f>
        <v>0</v>
      </c>
      <c r="G12" s="31">
        <f>SUM(G13:G20)</f>
        <v>0</v>
      </c>
      <c r="H12" s="31">
        <f>SUM(H13:H20)</f>
        <v>0</v>
      </c>
      <c r="I12" s="31">
        <f>SUM(I13:I20)</f>
        <v>2660784</v>
      </c>
      <c r="J12" s="31">
        <f>SUM(J13:J20)</f>
        <v>0</v>
      </c>
      <c r="K12" s="31">
        <f>SUM(K13:K20)</f>
        <v>0</v>
      </c>
      <c r="L12" s="31">
        <f>SUM(L13:L20)</f>
        <v>0</v>
      </c>
      <c r="M12" s="31">
        <f>SUM(M13:M20)</f>
        <v>506809</v>
      </c>
      <c r="N12" s="31">
        <f>SUM(N13:N20)</f>
        <v>0</v>
      </c>
      <c r="O12" s="42">
        <f>SUM(D12:N12)</f>
        <v>109237107</v>
      </c>
      <c r="P12" s="43">
        <f>(O12/P$75)</f>
        <v>593.67347637525677</v>
      </c>
      <c r="Q12" s="10"/>
    </row>
    <row r="13" spans="1:134">
      <c r="A13" s="12"/>
      <c r="B13" s="44">
        <v>521</v>
      </c>
      <c r="C13" s="20" t="s">
        <v>27</v>
      </c>
      <c r="D13" s="46">
        <v>39547461</v>
      </c>
      <c r="E13" s="46">
        <v>1577886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506809</v>
      </c>
      <c r="N13" s="46">
        <v>0</v>
      </c>
      <c r="O13" s="46">
        <f>SUM(D13:N13)</f>
        <v>41632156</v>
      </c>
      <c r="P13" s="47">
        <f>(O13/P$75)</f>
        <v>226.25925805154293</v>
      </c>
      <c r="Q13" s="9"/>
    </row>
    <row r="14" spans="1:134">
      <c r="A14" s="12"/>
      <c r="B14" s="44">
        <v>522</v>
      </c>
      <c r="C14" s="20" t="s">
        <v>28</v>
      </c>
      <c r="D14" s="46">
        <v>232858</v>
      </c>
      <c r="E14" s="46">
        <v>12011503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1">SUM(D14:N14)</f>
        <v>12244361</v>
      </c>
      <c r="P14" s="47">
        <f>(O14/P$75)</f>
        <v>66.544716905251036</v>
      </c>
      <c r="Q14" s="9"/>
    </row>
    <row r="15" spans="1:134">
      <c r="A15" s="12"/>
      <c r="B15" s="44">
        <v>523</v>
      </c>
      <c r="C15" s="20" t="s">
        <v>82</v>
      </c>
      <c r="D15" s="46">
        <v>22410058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22410058</v>
      </c>
      <c r="P15" s="47">
        <f>(O15/P$75)</f>
        <v>121.79246964706905</v>
      </c>
      <c r="Q15" s="9"/>
    </row>
    <row r="16" spans="1:134">
      <c r="A16" s="12"/>
      <c r="B16" s="44">
        <v>524</v>
      </c>
      <c r="C16" s="20" t="s">
        <v>29</v>
      </c>
      <c r="D16" s="46">
        <v>1305991</v>
      </c>
      <c r="E16" s="46">
        <v>304784</v>
      </c>
      <c r="F16" s="46">
        <v>0</v>
      </c>
      <c r="G16" s="46">
        <v>0</v>
      </c>
      <c r="H16" s="46">
        <v>0</v>
      </c>
      <c r="I16" s="46">
        <v>2660784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4271559</v>
      </c>
      <c r="P16" s="47">
        <f>(O16/P$75)</f>
        <v>23.214742231062704</v>
      </c>
      <c r="Q16" s="9"/>
    </row>
    <row r="17" spans="1:17">
      <c r="A17" s="12"/>
      <c r="B17" s="44">
        <v>525</v>
      </c>
      <c r="C17" s="20" t="s">
        <v>30</v>
      </c>
      <c r="D17" s="46">
        <v>2403034</v>
      </c>
      <c r="E17" s="46">
        <v>11244089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13647123</v>
      </c>
      <c r="P17" s="47">
        <f>(O17/P$75)</f>
        <v>74.168340561515635</v>
      </c>
      <c r="Q17" s="9"/>
    </row>
    <row r="18" spans="1:17">
      <c r="A18" s="12"/>
      <c r="B18" s="44">
        <v>526</v>
      </c>
      <c r="C18" s="20" t="s">
        <v>104</v>
      </c>
      <c r="D18" s="46">
        <v>9691604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9691604</v>
      </c>
      <c r="P18" s="47">
        <f>(O18/P$75)</f>
        <v>52.671188356648294</v>
      </c>
      <c r="Q18" s="9"/>
    </row>
    <row r="19" spans="1:17">
      <c r="A19" s="12"/>
      <c r="B19" s="44">
        <v>527</v>
      </c>
      <c r="C19" s="20" t="s">
        <v>31</v>
      </c>
      <c r="D19" s="46">
        <v>1276164</v>
      </c>
      <c r="E19" s="46">
        <v>254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1276418</v>
      </c>
      <c r="P19" s="47">
        <f>(O19/P$75)</f>
        <v>6.9369789458810232</v>
      </c>
      <c r="Q19" s="9"/>
    </row>
    <row r="20" spans="1:17">
      <c r="A20" s="12"/>
      <c r="B20" s="44">
        <v>529</v>
      </c>
      <c r="C20" s="20" t="s">
        <v>32</v>
      </c>
      <c r="D20" s="46">
        <v>4063799</v>
      </c>
      <c r="E20" s="46">
        <v>29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4063828</v>
      </c>
      <c r="P20" s="47">
        <f>(O20/P$75)</f>
        <v>22.085781676286128</v>
      </c>
      <c r="Q20" s="9"/>
    </row>
    <row r="21" spans="1:17" ht="15.75">
      <c r="A21" s="28" t="s">
        <v>33</v>
      </c>
      <c r="B21" s="29"/>
      <c r="C21" s="30"/>
      <c r="D21" s="31">
        <f>SUM(D22:D27)</f>
        <v>2602568</v>
      </c>
      <c r="E21" s="31">
        <f>SUM(E22:E27)</f>
        <v>3691229</v>
      </c>
      <c r="F21" s="31">
        <f>SUM(F22:F27)</f>
        <v>0</v>
      </c>
      <c r="G21" s="31">
        <f>SUM(G22:G27)</f>
        <v>0</v>
      </c>
      <c r="H21" s="31">
        <f>SUM(H22:H27)</f>
        <v>0</v>
      </c>
      <c r="I21" s="31">
        <f>SUM(I22:I27)</f>
        <v>41325096</v>
      </c>
      <c r="J21" s="31">
        <f>SUM(J22:J27)</f>
        <v>0</v>
      </c>
      <c r="K21" s="31">
        <f>SUM(K22:K27)</f>
        <v>0</v>
      </c>
      <c r="L21" s="31">
        <f>SUM(L22:L27)</f>
        <v>0</v>
      </c>
      <c r="M21" s="31">
        <f>SUM(M22:M27)</f>
        <v>0</v>
      </c>
      <c r="N21" s="31">
        <f>SUM(N22:N27)</f>
        <v>0</v>
      </c>
      <c r="O21" s="42">
        <f>SUM(D21:N21)</f>
        <v>47618893</v>
      </c>
      <c r="P21" s="43">
        <f>(O21/P$75)</f>
        <v>258.79551852697256</v>
      </c>
      <c r="Q21" s="10"/>
    </row>
    <row r="22" spans="1:17">
      <c r="A22" s="12"/>
      <c r="B22" s="44">
        <v>533</v>
      </c>
      <c r="C22" s="20" t="s">
        <v>34</v>
      </c>
      <c r="D22" s="46">
        <v>182799</v>
      </c>
      <c r="E22" s="46">
        <v>3204248</v>
      </c>
      <c r="F22" s="46">
        <v>0</v>
      </c>
      <c r="G22" s="46">
        <v>0</v>
      </c>
      <c r="H22" s="46">
        <v>0</v>
      </c>
      <c r="I22" s="46">
        <v>17909903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41" si="2">SUM(D22:N22)</f>
        <v>21296950</v>
      </c>
      <c r="P22" s="47">
        <f>(O22/P$75)</f>
        <v>115.74303540178911</v>
      </c>
      <c r="Q22" s="9"/>
    </row>
    <row r="23" spans="1:17">
      <c r="A23" s="12"/>
      <c r="B23" s="44">
        <v>534</v>
      </c>
      <c r="C23" s="20" t="s">
        <v>35</v>
      </c>
      <c r="D23" s="46">
        <v>53826</v>
      </c>
      <c r="E23" s="46">
        <v>10215</v>
      </c>
      <c r="F23" s="46">
        <v>0</v>
      </c>
      <c r="G23" s="46">
        <v>0</v>
      </c>
      <c r="H23" s="46">
        <v>0</v>
      </c>
      <c r="I23" s="46">
        <v>10187092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10251133</v>
      </c>
      <c r="P23" s="47">
        <f>(O23/P$75)</f>
        <v>55.712073781806723</v>
      </c>
      <c r="Q23" s="9"/>
    </row>
    <row r="24" spans="1:17">
      <c r="A24" s="12"/>
      <c r="B24" s="44">
        <v>536</v>
      </c>
      <c r="C24" s="20" t="s">
        <v>37</v>
      </c>
      <c r="D24" s="46">
        <v>100922</v>
      </c>
      <c r="E24" s="46">
        <v>62155</v>
      </c>
      <c r="F24" s="46">
        <v>0</v>
      </c>
      <c r="G24" s="46">
        <v>0</v>
      </c>
      <c r="H24" s="46">
        <v>0</v>
      </c>
      <c r="I24" s="46">
        <v>13228101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13391178</v>
      </c>
      <c r="P24" s="47">
        <f>(O24/P$75)</f>
        <v>72.777350246192981</v>
      </c>
      <c r="Q24" s="9"/>
    </row>
    <row r="25" spans="1:17">
      <c r="A25" s="12"/>
      <c r="B25" s="44">
        <v>537</v>
      </c>
      <c r="C25" s="20" t="s">
        <v>38</v>
      </c>
      <c r="D25" s="46">
        <v>324424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324424</v>
      </c>
      <c r="P25" s="47">
        <f>(O25/P$75)</f>
        <v>1.763154748317953</v>
      </c>
      <c r="Q25" s="9"/>
    </row>
    <row r="26" spans="1:17">
      <c r="A26" s="12"/>
      <c r="B26" s="44">
        <v>538</v>
      </c>
      <c r="C26" s="20" t="s">
        <v>39</v>
      </c>
      <c r="D26" s="46">
        <v>1680256</v>
      </c>
      <c r="E26" s="46">
        <v>414611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2094867</v>
      </c>
      <c r="P26" s="47">
        <f>(O26/P$75)</f>
        <v>11.385022988880555</v>
      </c>
      <c r="Q26" s="9"/>
    </row>
    <row r="27" spans="1:17">
      <c r="A27" s="12"/>
      <c r="B27" s="44">
        <v>539</v>
      </c>
      <c r="C27" s="20" t="s">
        <v>40</v>
      </c>
      <c r="D27" s="46">
        <v>260341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260341</v>
      </c>
      <c r="P27" s="47">
        <f>(O27/P$75)</f>
        <v>1.4148813599852175</v>
      </c>
      <c r="Q27" s="9"/>
    </row>
    <row r="28" spans="1:17" ht="15.75">
      <c r="A28" s="28" t="s">
        <v>41</v>
      </c>
      <c r="B28" s="29"/>
      <c r="C28" s="30"/>
      <c r="D28" s="31">
        <f>SUM(D29:D30)</f>
        <v>760401</v>
      </c>
      <c r="E28" s="31">
        <f>SUM(E29:E30)</f>
        <v>54632052</v>
      </c>
      <c r="F28" s="31">
        <f>SUM(F29:F30)</f>
        <v>0</v>
      </c>
      <c r="G28" s="31">
        <f>SUM(G29:G30)</f>
        <v>0</v>
      </c>
      <c r="H28" s="31">
        <f>SUM(H29:H30)</f>
        <v>0</v>
      </c>
      <c r="I28" s="31">
        <f>SUM(I29:I30)</f>
        <v>0</v>
      </c>
      <c r="J28" s="31">
        <f>SUM(J29:J30)</f>
        <v>0</v>
      </c>
      <c r="K28" s="31">
        <f>SUM(K29:K30)</f>
        <v>0</v>
      </c>
      <c r="L28" s="31">
        <f>SUM(L29:L30)</f>
        <v>0</v>
      </c>
      <c r="M28" s="31">
        <f>SUM(M29:M30)</f>
        <v>0</v>
      </c>
      <c r="N28" s="31">
        <f>SUM(N29:N30)</f>
        <v>5977531</v>
      </c>
      <c r="O28" s="31">
        <f t="shared" si="2"/>
        <v>61369984</v>
      </c>
      <c r="P28" s="43">
        <f>(O28/P$75)</f>
        <v>333.52889642503885</v>
      </c>
      <c r="Q28" s="10"/>
    </row>
    <row r="29" spans="1:17">
      <c r="A29" s="12"/>
      <c r="B29" s="44">
        <v>541</v>
      </c>
      <c r="C29" s="20" t="s">
        <v>42</v>
      </c>
      <c r="D29" s="46">
        <v>749635</v>
      </c>
      <c r="E29" s="46">
        <v>54632052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55381687</v>
      </c>
      <c r="P29" s="47">
        <f>(O29/P$75)</f>
        <v>300.98415778089367</v>
      </c>
      <c r="Q29" s="9"/>
    </row>
    <row r="30" spans="1:17">
      <c r="A30" s="12"/>
      <c r="B30" s="44">
        <v>544</v>
      </c>
      <c r="C30" s="20" t="s">
        <v>163</v>
      </c>
      <c r="D30" s="46">
        <v>10766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5977531</v>
      </c>
      <c r="O30" s="46">
        <f t="shared" si="2"/>
        <v>5988297</v>
      </c>
      <c r="P30" s="47">
        <f>(O30/P$75)</f>
        <v>32.54473864414517</v>
      </c>
      <c r="Q30" s="9"/>
    </row>
    <row r="31" spans="1:17" ht="15.75">
      <c r="A31" s="28" t="s">
        <v>43</v>
      </c>
      <c r="B31" s="29"/>
      <c r="C31" s="30"/>
      <c r="D31" s="31">
        <f>SUM(D32:D35)</f>
        <v>11546082</v>
      </c>
      <c r="E31" s="31">
        <f>SUM(E32:E35)</f>
        <v>27960801</v>
      </c>
      <c r="F31" s="31">
        <f>SUM(F32:F35)</f>
        <v>0</v>
      </c>
      <c r="G31" s="31">
        <f>SUM(G32:G35)</f>
        <v>0</v>
      </c>
      <c r="H31" s="31">
        <f>SUM(H32:H35)</f>
        <v>0</v>
      </c>
      <c r="I31" s="31">
        <f>SUM(I32:I35)</f>
        <v>0</v>
      </c>
      <c r="J31" s="31">
        <f>SUM(J32:J35)</f>
        <v>0</v>
      </c>
      <c r="K31" s="31">
        <f>SUM(K32:K35)</f>
        <v>0</v>
      </c>
      <c r="L31" s="31">
        <f>SUM(L32:L35)</f>
        <v>0</v>
      </c>
      <c r="M31" s="31">
        <f>SUM(M32:M35)</f>
        <v>0</v>
      </c>
      <c r="N31" s="31">
        <f>SUM(N32:N35)</f>
        <v>17835419</v>
      </c>
      <c r="O31" s="31">
        <f t="shared" si="2"/>
        <v>57342302</v>
      </c>
      <c r="P31" s="43">
        <f>(O31/P$75)</f>
        <v>311.63955826567104</v>
      </c>
      <c r="Q31" s="10"/>
    </row>
    <row r="32" spans="1:17">
      <c r="A32" s="13"/>
      <c r="B32" s="45">
        <v>552</v>
      </c>
      <c r="C32" s="21" t="s">
        <v>44</v>
      </c>
      <c r="D32" s="46">
        <v>0</v>
      </c>
      <c r="E32" s="46">
        <v>27960801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27960801</v>
      </c>
      <c r="P32" s="47">
        <f>(O32/P$75)</f>
        <v>151.9592232693123</v>
      </c>
      <c r="Q32" s="9"/>
    </row>
    <row r="33" spans="1:17">
      <c r="A33" s="13"/>
      <c r="B33" s="45">
        <v>553</v>
      </c>
      <c r="C33" s="21" t="s">
        <v>45</v>
      </c>
      <c r="D33" s="46">
        <v>375030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375030</v>
      </c>
      <c r="P33" s="47">
        <f>(O33/P$75)</f>
        <v>2.0381843675612221</v>
      </c>
      <c r="Q33" s="9"/>
    </row>
    <row r="34" spans="1:17">
      <c r="A34" s="13"/>
      <c r="B34" s="45">
        <v>554</v>
      </c>
      <c r="C34" s="21" t="s">
        <v>46</v>
      </c>
      <c r="D34" s="46">
        <v>8704394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8704394</v>
      </c>
      <c r="P34" s="47">
        <f>(O34/P$75)</f>
        <v>47.305974935055055</v>
      </c>
      <c r="Q34" s="9"/>
    </row>
    <row r="35" spans="1:17">
      <c r="A35" s="13"/>
      <c r="B35" s="45">
        <v>559</v>
      </c>
      <c r="C35" s="21" t="s">
        <v>47</v>
      </c>
      <c r="D35" s="46">
        <v>2466658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17835419</v>
      </c>
      <c r="O35" s="46">
        <f t="shared" si="2"/>
        <v>20302077</v>
      </c>
      <c r="P35" s="47">
        <f>(O35/P$75)</f>
        <v>110.33617569374246</v>
      </c>
      <c r="Q35" s="9"/>
    </row>
    <row r="36" spans="1:17" ht="15.75">
      <c r="A36" s="28" t="s">
        <v>48</v>
      </c>
      <c r="B36" s="29"/>
      <c r="C36" s="30"/>
      <c r="D36" s="31">
        <f>SUM(D37:D38)</f>
        <v>15653540</v>
      </c>
      <c r="E36" s="31">
        <f>SUM(E37:E38)</f>
        <v>1613296</v>
      </c>
      <c r="F36" s="31">
        <f>SUM(F37:F38)</f>
        <v>0</v>
      </c>
      <c r="G36" s="31">
        <f>SUM(G37:G38)</f>
        <v>0</v>
      </c>
      <c r="H36" s="31">
        <f>SUM(H37:H38)</f>
        <v>0</v>
      </c>
      <c r="I36" s="31">
        <f>SUM(I37:I38)</f>
        <v>0</v>
      </c>
      <c r="J36" s="31">
        <f>SUM(J37:J38)</f>
        <v>0</v>
      </c>
      <c r="K36" s="31">
        <f>SUM(K37:K38)</f>
        <v>0</v>
      </c>
      <c r="L36" s="31">
        <f>SUM(L37:L38)</f>
        <v>0</v>
      </c>
      <c r="M36" s="31">
        <f>SUM(M37:M38)</f>
        <v>0</v>
      </c>
      <c r="N36" s="31">
        <f>SUM(N37:N38)</f>
        <v>0</v>
      </c>
      <c r="O36" s="31">
        <f t="shared" si="2"/>
        <v>17266836</v>
      </c>
      <c r="P36" s="43">
        <f>(O36/P$75)</f>
        <v>93.840479994782669</v>
      </c>
      <c r="Q36" s="10"/>
    </row>
    <row r="37" spans="1:17">
      <c r="A37" s="12"/>
      <c r="B37" s="44">
        <v>562</v>
      </c>
      <c r="C37" s="20" t="s">
        <v>49</v>
      </c>
      <c r="D37" s="46">
        <v>34986</v>
      </c>
      <c r="E37" s="46">
        <v>1613296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1648282</v>
      </c>
      <c r="P37" s="47">
        <f>(O37/P$75)</f>
        <v>8.9579569787284914</v>
      </c>
      <c r="Q37" s="9"/>
    </row>
    <row r="38" spans="1:17">
      <c r="A38" s="12"/>
      <c r="B38" s="44">
        <v>569</v>
      </c>
      <c r="C38" s="20" t="s">
        <v>50</v>
      </c>
      <c r="D38" s="46">
        <v>15618554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15618554</v>
      </c>
      <c r="P38" s="47">
        <f>(O38/P$75)</f>
        <v>84.882523016054179</v>
      </c>
      <c r="Q38" s="9"/>
    </row>
    <row r="39" spans="1:17" ht="15.75">
      <c r="A39" s="28" t="s">
        <v>51</v>
      </c>
      <c r="B39" s="29"/>
      <c r="C39" s="30"/>
      <c r="D39" s="31">
        <f>SUM(D40:D41)</f>
        <v>8629229</v>
      </c>
      <c r="E39" s="31">
        <f>SUM(E40:E41)</f>
        <v>855824</v>
      </c>
      <c r="F39" s="31">
        <f>SUM(F40:F41)</f>
        <v>0</v>
      </c>
      <c r="G39" s="31">
        <f>SUM(G40:G41)</f>
        <v>0</v>
      </c>
      <c r="H39" s="31">
        <f>SUM(H40:H41)</f>
        <v>0</v>
      </c>
      <c r="I39" s="31">
        <f>SUM(I40:I41)</f>
        <v>0</v>
      </c>
      <c r="J39" s="31">
        <f>SUM(J40:J41)</f>
        <v>0</v>
      </c>
      <c r="K39" s="31">
        <f>SUM(K40:K41)</f>
        <v>0</v>
      </c>
      <c r="L39" s="31">
        <f>SUM(L40:L41)</f>
        <v>0</v>
      </c>
      <c r="M39" s="31">
        <f>SUM(M40:M41)</f>
        <v>0</v>
      </c>
      <c r="N39" s="31">
        <f>SUM(N40:N41)</f>
        <v>0</v>
      </c>
      <c r="O39" s="31">
        <f>SUM(D39:N39)</f>
        <v>9485053</v>
      </c>
      <c r="P39" s="43">
        <f>(O39/P$75)</f>
        <v>51.54864077564374</v>
      </c>
      <c r="Q39" s="9"/>
    </row>
    <row r="40" spans="1:17">
      <c r="A40" s="12"/>
      <c r="B40" s="44">
        <v>571</v>
      </c>
      <c r="C40" s="20" t="s">
        <v>52</v>
      </c>
      <c r="D40" s="46">
        <v>4060348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4060348</v>
      </c>
      <c r="P40" s="47">
        <f>(O40/P$75)</f>
        <v>22.066868838382192</v>
      </c>
      <c r="Q40" s="9"/>
    </row>
    <row r="41" spans="1:17">
      <c r="A41" s="12"/>
      <c r="B41" s="44">
        <v>572</v>
      </c>
      <c r="C41" s="20" t="s">
        <v>53</v>
      </c>
      <c r="D41" s="46">
        <v>4568881</v>
      </c>
      <c r="E41" s="46">
        <v>855824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5424705</v>
      </c>
      <c r="P41" s="47">
        <f>(O41/P$75)</f>
        <v>29.481771937261552</v>
      </c>
      <c r="Q41" s="9"/>
    </row>
    <row r="42" spans="1:17" ht="15.75">
      <c r="A42" s="28" t="s">
        <v>77</v>
      </c>
      <c r="B42" s="29"/>
      <c r="C42" s="30"/>
      <c r="D42" s="31">
        <f>SUM(D43:D45)</f>
        <v>18578595</v>
      </c>
      <c r="E42" s="31">
        <f>SUM(E43:E45)</f>
        <v>30888</v>
      </c>
      <c r="F42" s="31">
        <f>SUM(F43:F45)</f>
        <v>0</v>
      </c>
      <c r="G42" s="31">
        <f>SUM(G43:G45)</f>
        <v>0</v>
      </c>
      <c r="H42" s="31">
        <f>SUM(H43:H45)</f>
        <v>0</v>
      </c>
      <c r="I42" s="31">
        <f>SUM(I43:I45)</f>
        <v>36880521</v>
      </c>
      <c r="J42" s="31">
        <f>SUM(J43:J45)</f>
        <v>0</v>
      </c>
      <c r="K42" s="31">
        <f>SUM(K43:K45)</f>
        <v>0</v>
      </c>
      <c r="L42" s="31">
        <f>SUM(L43:L45)</f>
        <v>0</v>
      </c>
      <c r="M42" s="31">
        <f>SUM(M43:M45)</f>
        <v>0</v>
      </c>
      <c r="N42" s="31">
        <f>SUM(N43:N45)</f>
        <v>0</v>
      </c>
      <c r="O42" s="31">
        <f>SUM(D42:N42)</f>
        <v>55490004</v>
      </c>
      <c r="P42" s="43">
        <f>(O42/P$75)</f>
        <v>301.57283073010075</v>
      </c>
      <c r="Q42" s="9"/>
    </row>
    <row r="43" spans="1:17">
      <c r="A43" s="12"/>
      <c r="B43" s="44">
        <v>581</v>
      </c>
      <c r="C43" s="20" t="s">
        <v>164</v>
      </c>
      <c r="D43" s="46">
        <v>18578595</v>
      </c>
      <c r="E43" s="46">
        <v>0</v>
      </c>
      <c r="F43" s="46">
        <v>0</v>
      </c>
      <c r="G43" s="46">
        <v>0</v>
      </c>
      <c r="H43" s="46">
        <v>0</v>
      </c>
      <c r="I43" s="46">
        <v>49488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18628083</v>
      </c>
      <c r="P43" s="47">
        <f>(O43/P$75)</f>
        <v>101.23848110346627</v>
      </c>
      <c r="Q43" s="9"/>
    </row>
    <row r="44" spans="1:17">
      <c r="A44" s="12"/>
      <c r="B44" s="44">
        <v>590</v>
      </c>
      <c r="C44" s="20" t="s">
        <v>55</v>
      </c>
      <c r="D44" s="46">
        <v>0</v>
      </c>
      <c r="E44" s="46">
        <v>30888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52" si="3">SUM(D44:N44)</f>
        <v>30888</v>
      </c>
      <c r="P44" s="47">
        <f>(O44/P$75)</f>
        <v>0.1678677405680373</v>
      </c>
      <c r="Q44" s="9"/>
    </row>
    <row r="45" spans="1:17">
      <c r="A45" s="12"/>
      <c r="B45" s="44">
        <v>593</v>
      </c>
      <c r="C45" s="20" t="s">
        <v>167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36831033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36831033</v>
      </c>
      <c r="P45" s="47">
        <f>(O45/P$75)</f>
        <v>200.16648188606646</v>
      </c>
      <c r="Q45" s="9"/>
    </row>
    <row r="46" spans="1:17" ht="15.75">
      <c r="A46" s="28" t="s">
        <v>56</v>
      </c>
      <c r="B46" s="29"/>
      <c r="C46" s="30"/>
      <c r="D46" s="31">
        <f>SUM(D47:D72)</f>
        <v>7086160</v>
      </c>
      <c r="E46" s="31">
        <f>SUM(E47:E72)</f>
        <v>4193381</v>
      </c>
      <c r="F46" s="31">
        <f>SUM(F47:F72)</f>
        <v>0</v>
      </c>
      <c r="G46" s="31">
        <f>SUM(G47:G72)</f>
        <v>0</v>
      </c>
      <c r="H46" s="31">
        <f>SUM(H47:H72)</f>
        <v>0</v>
      </c>
      <c r="I46" s="31">
        <f>SUM(I47:I72)</f>
        <v>0</v>
      </c>
      <c r="J46" s="31">
        <f>SUM(J47:J72)</f>
        <v>0</v>
      </c>
      <c r="K46" s="31">
        <f>SUM(K47:K72)</f>
        <v>0</v>
      </c>
      <c r="L46" s="31">
        <f>SUM(L47:L72)</f>
        <v>0</v>
      </c>
      <c r="M46" s="31">
        <f>SUM(M47:M72)</f>
        <v>89601981</v>
      </c>
      <c r="N46" s="31">
        <f>SUM(N47:N72)</f>
        <v>0</v>
      </c>
      <c r="O46" s="31">
        <f>SUM(D46:N46)</f>
        <v>100881522</v>
      </c>
      <c r="P46" s="43">
        <f>(O46/P$75)</f>
        <v>548.2631819219356</v>
      </c>
      <c r="Q46" s="9"/>
    </row>
    <row r="47" spans="1:17">
      <c r="A47" s="12"/>
      <c r="B47" s="44">
        <v>601</v>
      </c>
      <c r="C47" s="20" t="s">
        <v>165</v>
      </c>
      <c r="D47" s="46">
        <v>202614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202614</v>
      </c>
      <c r="P47" s="47">
        <f>(O47/P$75)</f>
        <v>1.1011510744448429</v>
      </c>
      <c r="Q47" s="9"/>
    </row>
    <row r="48" spans="1:17">
      <c r="A48" s="12"/>
      <c r="B48" s="44">
        <v>602</v>
      </c>
      <c r="C48" s="20" t="s">
        <v>57</v>
      </c>
      <c r="D48" s="46">
        <v>252910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252910</v>
      </c>
      <c r="P48" s="47">
        <f>(O48/P$75)</f>
        <v>1.3744959293920718</v>
      </c>
      <c r="Q48" s="9"/>
    </row>
    <row r="49" spans="1:17">
      <c r="A49" s="12"/>
      <c r="B49" s="44">
        <v>603</v>
      </c>
      <c r="C49" s="20" t="s">
        <v>58</v>
      </c>
      <c r="D49" s="46">
        <v>162990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162990</v>
      </c>
      <c r="P49" s="47">
        <f>(O49/P$75)</f>
        <v>0.88580558906968399</v>
      </c>
      <c r="Q49" s="9"/>
    </row>
    <row r="50" spans="1:17">
      <c r="A50" s="12"/>
      <c r="B50" s="44">
        <v>604</v>
      </c>
      <c r="C50" s="20" t="s">
        <v>59</v>
      </c>
      <c r="D50" s="46">
        <v>2379976</v>
      </c>
      <c r="E50" s="46">
        <v>33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89601981</v>
      </c>
      <c r="N50" s="46">
        <v>0</v>
      </c>
      <c r="O50" s="46">
        <f t="shared" si="3"/>
        <v>91981990</v>
      </c>
      <c r="P50" s="47">
        <f>(O50/P$75)</f>
        <v>499.89668590558796</v>
      </c>
      <c r="Q50" s="9"/>
    </row>
    <row r="51" spans="1:17">
      <c r="A51" s="12"/>
      <c r="B51" s="44">
        <v>605</v>
      </c>
      <c r="C51" s="20" t="s">
        <v>60</v>
      </c>
      <c r="D51" s="46">
        <v>84674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84674</v>
      </c>
      <c r="P51" s="47">
        <f>(O51/P$75)</f>
        <v>0.46017978065455811</v>
      </c>
      <c r="Q51" s="9"/>
    </row>
    <row r="52" spans="1:17">
      <c r="A52" s="12"/>
      <c r="B52" s="44">
        <v>608</v>
      </c>
      <c r="C52" s="20" t="s">
        <v>61</v>
      </c>
      <c r="D52" s="46">
        <v>84151</v>
      </c>
      <c r="E52" s="46">
        <v>868285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952436</v>
      </c>
      <c r="P52" s="47">
        <f>(O52/P$75)</f>
        <v>5.1762263453658113</v>
      </c>
      <c r="Q52" s="9"/>
    </row>
    <row r="53" spans="1:17">
      <c r="A53" s="12"/>
      <c r="B53" s="44">
        <v>614</v>
      </c>
      <c r="C53" s="20" t="s">
        <v>62</v>
      </c>
      <c r="D53" s="46">
        <v>0</v>
      </c>
      <c r="E53" s="46">
        <v>1291145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66" si="4">SUM(D53:N53)</f>
        <v>1291145</v>
      </c>
      <c r="P53" s="47">
        <f>(O53/P$75)</f>
        <v>7.0170161193900062</v>
      </c>
      <c r="Q53" s="9"/>
    </row>
    <row r="54" spans="1:17">
      <c r="A54" s="12"/>
      <c r="B54" s="44">
        <v>622</v>
      </c>
      <c r="C54" s="20" t="s">
        <v>63</v>
      </c>
      <c r="D54" s="46">
        <v>33515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33515</v>
      </c>
      <c r="P54" s="47">
        <f>(O54/P$75)</f>
        <v>0.18214475929609461</v>
      </c>
      <c r="Q54" s="9"/>
    </row>
    <row r="55" spans="1:17">
      <c r="A55" s="12"/>
      <c r="B55" s="44">
        <v>623</v>
      </c>
      <c r="C55" s="20" t="s">
        <v>64</v>
      </c>
      <c r="D55" s="46">
        <v>100209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100209</v>
      </c>
      <c r="P55" s="47">
        <f>(O55/P$75)</f>
        <v>0.54460821078031763</v>
      </c>
      <c r="Q55" s="9"/>
    </row>
    <row r="56" spans="1:17">
      <c r="A56" s="12"/>
      <c r="B56" s="44">
        <v>624</v>
      </c>
      <c r="C56" s="20" t="s">
        <v>83</v>
      </c>
      <c r="D56" s="46">
        <v>0</v>
      </c>
      <c r="E56" s="46">
        <v>308134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308134</v>
      </c>
      <c r="P56" s="47">
        <f>(O56/P$75)</f>
        <v>1.6746231019228053</v>
      </c>
      <c r="Q56" s="9"/>
    </row>
    <row r="57" spans="1:17">
      <c r="A57" s="12"/>
      <c r="B57" s="44">
        <v>634</v>
      </c>
      <c r="C57" s="20" t="s">
        <v>65</v>
      </c>
      <c r="D57" s="46">
        <v>100</v>
      </c>
      <c r="E57" s="46">
        <v>313025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313125</v>
      </c>
      <c r="P57" s="47">
        <f>(O57/P$75)</f>
        <v>1.7017478070890535</v>
      </c>
      <c r="Q57" s="9"/>
    </row>
    <row r="58" spans="1:17">
      <c r="A58" s="12"/>
      <c r="B58" s="44">
        <v>654</v>
      </c>
      <c r="C58" s="20" t="s">
        <v>168</v>
      </c>
      <c r="D58" s="46">
        <v>0</v>
      </c>
      <c r="E58" s="46">
        <v>252586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252586</v>
      </c>
      <c r="P58" s="47">
        <f>(O58/P$75)</f>
        <v>1.3727350789665329</v>
      </c>
      <c r="Q58" s="9"/>
    </row>
    <row r="59" spans="1:17">
      <c r="A59" s="12"/>
      <c r="B59" s="44">
        <v>664</v>
      </c>
      <c r="C59" s="20" t="s">
        <v>105</v>
      </c>
      <c r="D59" s="46">
        <v>0</v>
      </c>
      <c r="E59" s="46">
        <v>131180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131180</v>
      </c>
      <c r="P59" s="47">
        <f>(O59/P$75)</f>
        <v>0.71292703340181085</v>
      </c>
      <c r="Q59" s="9"/>
    </row>
    <row r="60" spans="1:17">
      <c r="A60" s="12"/>
      <c r="B60" s="44">
        <v>674</v>
      </c>
      <c r="C60" s="20" t="s">
        <v>67</v>
      </c>
      <c r="D60" s="46">
        <v>0</v>
      </c>
      <c r="E60" s="46">
        <v>71881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71881</v>
      </c>
      <c r="P60" s="47">
        <f>(O60/P$75)</f>
        <v>0.3906533624634515</v>
      </c>
      <c r="Q60" s="9"/>
    </row>
    <row r="61" spans="1:17">
      <c r="A61" s="12"/>
      <c r="B61" s="44">
        <v>684</v>
      </c>
      <c r="C61" s="20" t="s">
        <v>86</v>
      </c>
      <c r="D61" s="46">
        <v>0</v>
      </c>
      <c r="E61" s="46">
        <v>112129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112129</v>
      </c>
      <c r="P61" s="47">
        <f>(O61/P$75)</f>
        <v>0.60939011532483345</v>
      </c>
      <c r="Q61" s="9"/>
    </row>
    <row r="62" spans="1:17">
      <c r="A62" s="12"/>
      <c r="B62" s="44">
        <v>685</v>
      </c>
      <c r="C62" s="20" t="s">
        <v>68</v>
      </c>
      <c r="D62" s="46">
        <v>14636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14636</v>
      </c>
      <c r="P62" s="47">
        <f>(O62/P$75)</f>
        <v>7.9542613667242745E-2</v>
      </c>
      <c r="Q62" s="9"/>
    </row>
    <row r="63" spans="1:17">
      <c r="A63" s="12"/>
      <c r="B63" s="44">
        <v>694</v>
      </c>
      <c r="C63" s="20" t="s">
        <v>69</v>
      </c>
      <c r="D63" s="46">
        <v>0</v>
      </c>
      <c r="E63" s="46">
        <v>149556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149556</v>
      </c>
      <c r="P63" s="47">
        <f>(O63/P$75)</f>
        <v>0.81279551309224896</v>
      </c>
      <c r="Q63" s="9"/>
    </row>
    <row r="64" spans="1:17">
      <c r="A64" s="12"/>
      <c r="B64" s="44">
        <v>712</v>
      </c>
      <c r="C64" s="20" t="s">
        <v>70</v>
      </c>
      <c r="D64" s="46">
        <v>2094564</v>
      </c>
      <c r="E64" s="46">
        <v>35298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2129862</v>
      </c>
      <c r="P64" s="47">
        <f>(O64/P$75)</f>
        <v>11.575211139009358</v>
      </c>
      <c r="Q64" s="9"/>
    </row>
    <row r="65" spans="1:120">
      <c r="A65" s="12"/>
      <c r="B65" s="44">
        <v>713</v>
      </c>
      <c r="C65" s="20" t="s">
        <v>71</v>
      </c>
      <c r="D65" s="46">
        <v>756221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756221</v>
      </c>
      <c r="P65" s="47">
        <f>(O65/P$75)</f>
        <v>4.1098520668253604</v>
      </c>
      <c r="Q65" s="9"/>
    </row>
    <row r="66" spans="1:120">
      <c r="A66" s="12"/>
      <c r="B66" s="44">
        <v>714</v>
      </c>
      <c r="C66" s="20" t="s">
        <v>72</v>
      </c>
      <c r="D66" s="46">
        <v>99911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99911</v>
      </c>
      <c r="P66" s="47">
        <f>(O66/P$75)</f>
        <v>0.54298866316670469</v>
      </c>
      <c r="Q66" s="9"/>
    </row>
    <row r="67" spans="1:120">
      <c r="A67" s="12"/>
      <c r="B67" s="44">
        <v>715</v>
      </c>
      <c r="C67" s="20" t="s">
        <v>73</v>
      </c>
      <c r="D67" s="46">
        <v>126806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ref="O67:O72" si="5">SUM(D67:N67)</f>
        <v>126806</v>
      </c>
      <c r="P67" s="47">
        <f>(O67/P$75)</f>
        <v>0.68915555265703632</v>
      </c>
      <c r="Q67" s="9"/>
    </row>
    <row r="68" spans="1:120">
      <c r="A68" s="12"/>
      <c r="B68" s="44">
        <v>719</v>
      </c>
      <c r="C68" s="20" t="s">
        <v>74</v>
      </c>
      <c r="D68" s="46">
        <v>224153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5"/>
        <v>224153</v>
      </c>
      <c r="P68" s="47">
        <f>(O68/P$75)</f>
        <v>1.2182095846784273</v>
      </c>
      <c r="Q68" s="9"/>
    </row>
    <row r="69" spans="1:120">
      <c r="A69" s="12"/>
      <c r="B69" s="44">
        <v>724</v>
      </c>
      <c r="C69" s="20" t="s">
        <v>75</v>
      </c>
      <c r="D69" s="46">
        <v>0</v>
      </c>
      <c r="E69" s="46">
        <v>316418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5"/>
        <v>316418</v>
      </c>
      <c r="P69" s="47">
        <f>(O69/P$75)</f>
        <v>1.7196443516918294</v>
      </c>
      <c r="Q69" s="9"/>
    </row>
    <row r="70" spans="1:120">
      <c r="A70" s="12"/>
      <c r="B70" s="44">
        <v>732</v>
      </c>
      <c r="C70" s="20" t="s">
        <v>76</v>
      </c>
      <c r="D70" s="46">
        <v>468730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5"/>
        <v>468730</v>
      </c>
      <c r="P70" s="47">
        <f>(O70/P$75)</f>
        <v>2.5474179628482299</v>
      </c>
      <c r="Q70" s="9"/>
    </row>
    <row r="71" spans="1:120">
      <c r="A71" s="12"/>
      <c r="B71" s="44">
        <v>744</v>
      </c>
      <c r="C71" s="20" t="s">
        <v>78</v>
      </c>
      <c r="D71" s="46">
        <v>0</v>
      </c>
      <c r="E71" s="46">
        <v>119447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5"/>
        <v>119447</v>
      </c>
      <c r="P71" s="47">
        <f>(O71/P$75)</f>
        <v>0.64916142215845485</v>
      </c>
      <c r="Q71" s="9"/>
    </row>
    <row r="72" spans="1:120" ht="15.75" thickBot="1">
      <c r="A72" s="12"/>
      <c r="B72" s="44">
        <v>764</v>
      </c>
      <c r="C72" s="20" t="s">
        <v>79</v>
      </c>
      <c r="D72" s="46">
        <v>0</v>
      </c>
      <c r="E72" s="46">
        <v>224264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5"/>
        <v>224264</v>
      </c>
      <c r="P72" s="47">
        <f>(O72/P$75)</f>
        <v>1.2188128389908806</v>
      </c>
      <c r="Q72" s="9"/>
    </row>
    <row r="73" spans="1:120" ht="16.5" thickBot="1">
      <c r="A73" s="14" t="s">
        <v>10</v>
      </c>
      <c r="B73" s="23"/>
      <c r="C73" s="22"/>
      <c r="D73" s="15">
        <f>SUM(D5,D12,D21,D28,D31,D36,D39,D42,D46)</f>
        <v>181358310</v>
      </c>
      <c r="E73" s="15">
        <f>SUM(E5,E12,E21,E28,E31,E36,E39,E42,E46)</f>
        <v>227689624</v>
      </c>
      <c r="F73" s="15">
        <f>SUM(F5,F12,F21,F28,F31,F36,F39,F42,F46)</f>
        <v>0</v>
      </c>
      <c r="G73" s="15">
        <f>SUM(G5,G12,G21,G28,G31,G36,G39,G42,G46)</f>
        <v>0</v>
      </c>
      <c r="H73" s="15">
        <f>SUM(H5,H12,H21,H28,H31,H36,H39,H42,H46)</f>
        <v>0</v>
      </c>
      <c r="I73" s="15">
        <f>SUM(I5,I12,I21,I28,I31,I36,I39,I42,I46)</f>
        <v>80866401</v>
      </c>
      <c r="J73" s="15">
        <f>SUM(J5,J12,J21,J28,J31,J36,J39,J42,J46)</f>
        <v>14810031</v>
      </c>
      <c r="K73" s="15">
        <f>SUM(K5,K12,K21,K28,K31,K36,K39,K42,K46)</f>
        <v>0</v>
      </c>
      <c r="L73" s="15">
        <f>SUM(L5,L12,L21,L28,L31,L36,L39,L42,L46)</f>
        <v>0</v>
      </c>
      <c r="M73" s="15">
        <f>SUM(M5,M12,M21,M28,M31,M36,M39,M42,M46)</f>
        <v>389352253</v>
      </c>
      <c r="N73" s="15">
        <f>SUM(N5,N12,N21,N28,N31,N36,N39,N42,N46)</f>
        <v>23812950</v>
      </c>
      <c r="O73" s="15">
        <f>SUM(D73:N73)</f>
        <v>917889569</v>
      </c>
      <c r="P73" s="37">
        <f>(O73/P$75)</f>
        <v>4988.4760437386549</v>
      </c>
      <c r="Q73" s="6"/>
      <c r="R73" s="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</row>
    <row r="74" spans="1:120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9"/>
    </row>
    <row r="75" spans="1:120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8" t="s">
        <v>169</v>
      </c>
      <c r="N75" s="48"/>
      <c r="O75" s="48"/>
      <c r="P75" s="41">
        <v>184002</v>
      </c>
    </row>
    <row r="76" spans="1:120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1"/>
    </row>
    <row r="77" spans="1:120" ht="15.75" customHeight="1" thickBot="1">
      <c r="A77" s="52" t="s">
        <v>90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</row>
  </sheetData>
  <mergeCells count="10">
    <mergeCell ref="M75:O75"/>
    <mergeCell ref="A76:P76"/>
    <mergeCell ref="A77:P7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17444350</v>
      </c>
      <c r="E5" s="26">
        <f t="shared" si="0"/>
        <v>484221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9449817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27378388</v>
      </c>
      <c r="O5" s="32">
        <f t="shared" ref="O5:O36" si="2">(N5/O$73)</f>
        <v>161.17638609256707</v>
      </c>
      <c r="P5" s="6"/>
    </row>
    <row r="6" spans="1:133">
      <c r="A6" s="12"/>
      <c r="B6" s="44">
        <v>511</v>
      </c>
      <c r="C6" s="20" t="s">
        <v>20</v>
      </c>
      <c r="D6" s="46">
        <v>670592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670592</v>
      </c>
      <c r="O6" s="47">
        <f t="shared" si="2"/>
        <v>3.9477705956459799</v>
      </c>
      <c r="P6" s="9"/>
    </row>
    <row r="7" spans="1:133">
      <c r="A7" s="12"/>
      <c r="B7" s="44">
        <v>512</v>
      </c>
      <c r="C7" s="20" t="s">
        <v>21</v>
      </c>
      <c r="D7" s="46">
        <v>2088823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2088823</v>
      </c>
      <c r="O7" s="47">
        <f t="shared" si="2"/>
        <v>12.296886957955094</v>
      </c>
      <c r="P7" s="9"/>
    </row>
    <row r="8" spans="1:133">
      <c r="A8" s="12"/>
      <c r="B8" s="44">
        <v>513</v>
      </c>
      <c r="C8" s="20" t="s">
        <v>22</v>
      </c>
      <c r="D8" s="46">
        <v>7411998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9449817</v>
      </c>
      <c r="K8" s="46">
        <v>0</v>
      </c>
      <c r="L8" s="46">
        <v>0</v>
      </c>
      <c r="M8" s="46">
        <v>0</v>
      </c>
      <c r="N8" s="46">
        <f t="shared" si="1"/>
        <v>16861815</v>
      </c>
      <c r="O8" s="47">
        <f t="shared" si="2"/>
        <v>99.26539154392286</v>
      </c>
      <c r="P8" s="9"/>
    </row>
    <row r="9" spans="1:133">
      <c r="A9" s="12"/>
      <c r="B9" s="44">
        <v>514</v>
      </c>
      <c r="C9" s="20" t="s">
        <v>23</v>
      </c>
      <c r="D9" s="46">
        <v>560317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560317</v>
      </c>
      <c r="O9" s="47">
        <f t="shared" si="2"/>
        <v>3.2985824120188854</v>
      </c>
      <c r="P9" s="9"/>
    </row>
    <row r="10" spans="1:133">
      <c r="A10" s="12"/>
      <c r="B10" s="44">
        <v>515</v>
      </c>
      <c r="C10" s="20" t="s">
        <v>24</v>
      </c>
      <c r="D10" s="46">
        <v>950929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950929</v>
      </c>
      <c r="O10" s="47">
        <f t="shared" si="2"/>
        <v>5.5981126299553763</v>
      </c>
      <c r="P10" s="9"/>
    </row>
    <row r="11" spans="1:133">
      <c r="A11" s="12"/>
      <c r="B11" s="44">
        <v>519</v>
      </c>
      <c r="C11" s="20" t="s">
        <v>25</v>
      </c>
      <c r="D11" s="46">
        <v>5761691</v>
      </c>
      <c r="E11" s="46">
        <v>484221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6245912</v>
      </c>
      <c r="O11" s="47">
        <f t="shared" si="2"/>
        <v>36.769641953068891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46807024</v>
      </c>
      <c r="E12" s="31">
        <f t="shared" si="3"/>
        <v>8072852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1235516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56115392</v>
      </c>
      <c r="O12" s="43">
        <f t="shared" si="2"/>
        <v>330.35093544323172</v>
      </c>
      <c r="P12" s="10"/>
    </row>
    <row r="13" spans="1:133">
      <c r="A13" s="12"/>
      <c r="B13" s="44">
        <v>521</v>
      </c>
      <c r="C13" s="20" t="s">
        <v>27</v>
      </c>
      <c r="D13" s="46">
        <v>23361605</v>
      </c>
      <c r="E13" s="46">
        <v>1044615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24406220</v>
      </c>
      <c r="O13" s="47">
        <f t="shared" si="2"/>
        <v>143.679253058293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5877056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5877056</v>
      </c>
      <c r="O14" s="47">
        <f t="shared" si="2"/>
        <v>34.598189160867982</v>
      </c>
      <c r="P14" s="9"/>
    </row>
    <row r="15" spans="1:133">
      <c r="A15" s="12"/>
      <c r="B15" s="44">
        <v>523</v>
      </c>
      <c r="C15" s="20" t="s">
        <v>103</v>
      </c>
      <c r="D15" s="46">
        <v>15519124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15519124</v>
      </c>
      <c r="O15" s="47">
        <f t="shared" si="2"/>
        <v>91.360978653762373</v>
      </c>
      <c r="P15" s="9"/>
    </row>
    <row r="16" spans="1:133">
      <c r="A16" s="12"/>
      <c r="B16" s="44">
        <v>524</v>
      </c>
      <c r="C16" s="20" t="s">
        <v>29</v>
      </c>
      <c r="D16" s="46">
        <v>2380078</v>
      </c>
      <c r="E16" s="46">
        <v>0</v>
      </c>
      <c r="F16" s="46">
        <v>0</v>
      </c>
      <c r="G16" s="46">
        <v>0</v>
      </c>
      <c r="H16" s="46">
        <v>0</v>
      </c>
      <c r="I16" s="46">
        <v>1118630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3498708</v>
      </c>
      <c r="O16" s="47">
        <f t="shared" si="2"/>
        <v>20.596870474373919</v>
      </c>
      <c r="P16" s="9"/>
    </row>
    <row r="17" spans="1:16">
      <c r="A17" s="12"/>
      <c r="B17" s="44">
        <v>525</v>
      </c>
      <c r="C17" s="20" t="s">
        <v>30</v>
      </c>
      <c r="D17" s="46">
        <v>1062946</v>
      </c>
      <c r="E17" s="46">
        <v>1151181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2214127</v>
      </c>
      <c r="O17" s="47">
        <f t="shared" si="2"/>
        <v>13.034550763543027</v>
      </c>
      <c r="P17" s="9"/>
    </row>
    <row r="18" spans="1:16">
      <c r="A18" s="12"/>
      <c r="B18" s="44">
        <v>526</v>
      </c>
      <c r="C18" s="20" t="s">
        <v>104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116886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116886</v>
      </c>
      <c r="O18" s="47">
        <f t="shared" si="2"/>
        <v>0.68810709618169619</v>
      </c>
      <c r="P18" s="9"/>
    </row>
    <row r="19" spans="1:16">
      <c r="A19" s="12"/>
      <c r="B19" s="44">
        <v>527</v>
      </c>
      <c r="C19" s="20" t="s">
        <v>31</v>
      </c>
      <c r="D19" s="46">
        <v>801106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801106</v>
      </c>
      <c r="O19" s="47">
        <f t="shared" si="2"/>
        <v>4.7161056362073639</v>
      </c>
      <c r="P19" s="9"/>
    </row>
    <row r="20" spans="1:16">
      <c r="A20" s="12"/>
      <c r="B20" s="44">
        <v>529</v>
      </c>
      <c r="C20" s="20" t="s">
        <v>32</v>
      </c>
      <c r="D20" s="46">
        <v>3682165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3682165</v>
      </c>
      <c r="O20" s="47">
        <f t="shared" si="2"/>
        <v>21.676880600002356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SUM(D22:D28)</f>
        <v>297640</v>
      </c>
      <c r="E21" s="31">
        <f t="shared" si="5"/>
        <v>1744352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38554231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40596223</v>
      </c>
      <c r="O21" s="43">
        <f t="shared" si="2"/>
        <v>238.98969187477189</v>
      </c>
      <c r="P21" s="10"/>
    </row>
    <row r="22" spans="1:16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11403031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11403031</v>
      </c>
      <c r="O22" s="47">
        <f t="shared" si="2"/>
        <v>67.12956683503468</v>
      </c>
      <c r="P22" s="9"/>
    </row>
    <row r="23" spans="1:16">
      <c r="A23" s="12"/>
      <c r="B23" s="44">
        <v>534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14764844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14764844</v>
      </c>
      <c r="O23" s="47">
        <f t="shared" si="2"/>
        <v>86.920537364746323</v>
      </c>
      <c r="P23" s="9"/>
    </row>
    <row r="24" spans="1:16">
      <c r="A24" s="12"/>
      <c r="B24" s="44">
        <v>535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1611176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1611176</v>
      </c>
      <c r="O24" s="47">
        <f t="shared" si="2"/>
        <v>9.4849822801502359</v>
      </c>
      <c r="P24" s="9"/>
    </row>
    <row r="25" spans="1:16">
      <c r="A25" s="12"/>
      <c r="B25" s="44">
        <v>536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10775180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10775180</v>
      </c>
      <c r="O25" s="47">
        <f t="shared" si="2"/>
        <v>63.433412219043248</v>
      </c>
      <c r="P25" s="9"/>
    </row>
    <row r="26" spans="1:16">
      <c r="A26" s="12"/>
      <c r="B26" s="44">
        <v>537</v>
      </c>
      <c r="C26" s="20" t="s">
        <v>38</v>
      </c>
      <c r="D26" s="46">
        <v>239029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239029</v>
      </c>
      <c r="O26" s="47">
        <f t="shared" si="2"/>
        <v>1.4071621160208636</v>
      </c>
      <c r="P26" s="9"/>
    </row>
    <row r="27" spans="1:16">
      <c r="A27" s="12"/>
      <c r="B27" s="44">
        <v>538</v>
      </c>
      <c r="C27" s="20" t="s">
        <v>39</v>
      </c>
      <c r="D27" s="46">
        <v>0</v>
      </c>
      <c r="E27" s="46">
        <v>1744352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1744352</v>
      </c>
      <c r="O27" s="47">
        <f t="shared" si="2"/>
        <v>10.268988496815137</v>
      </c>
      <c r="P27" s="9"/>
    </row>
    <row r="28" spans="1:16">
      <c r="A28" s="12"/>
      <c r="B28" s="44">
        <v>539</v>
      </c>
      <c r="C28" s="20" t="s">
        <v>40</v>
      </c>
      <c r="D28" s="46">
        <v>58611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58611</v>
      </c>
      <c r="O28" s="47">
        <f t="shared" si="2"/>
        <v>0.34504256296139307</v>
      </c>
      <c r="P28" s="9"/>
    </row>
    <row r="29" spans="1:16" ht="15.75">
      <c r="A29" s="28" t="s">
        <v>41</v>
      </c>
      <c r="B29" s="29"/>
      <c r="C29" s="30"/>
      <c r="D29" s="31">
        <f t="shared" ref="D29:M29" si="7">SUM(D30:D30)</f>
        <v>0</v>
      </c>
      <c r="E29" s="31">
        <f t="shared" si="7"/>
        <v>17192822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6" si="8">SUM(D29:M29)</f>
        <v>17192822</v>
      </c>
      <c r="O29" s="43">
        <f t="shared" si="2"/>
        <v>101.21402752758057</v>
      </c>
      <c r="P29" s="10"/>
    </row>
    <row r="30" spans="1:16">
      <c r="A30" s="12"/>
      <c r="B30" s="44">
        <v>541</v>
      </c>
      <c r="C30" s="20" t="s">
        <v>42</v>
      </c>
      <c r="D30" s="46">
        <v>0</v>
      </c>
      <c r="E30" s="46">
        <v>17192822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17192822</v>
      </c>
      <c r="O30" s="47">
        <f t="shared" si="2"/>
        <v>101.21402752758057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SUM(D32:D35)</f>
        <v>7622966</v>
      </c>
      <c r="E31" s="31">
        <f t="shared" si="9"/>
        <v>18165783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11799686</v>
      </c>
      <c r="N31" s="31">
        <f t="shared" si="8"/>
        <v>37588435</v>
      </c>
      <c r="O31" s="43">
        <f t="shared" si="2"/>
        <v>221.28286413996915</v>
      </c>
      <c r="P31" s="10"/>
    </row>
    <row r="32" spans="1:16">
      <c r="A32" s="13"/>
      <c r="B32" s="45">
        <v>552</v>
      </c>
      <c r="C32" s="21" t="s">
        <v>44</v>
      </c>
      <c r="D32" s="46">
        <v>0</v>
      </c>
      <c r="E32" s="46">
        <v>18165783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18165783</v>
      </c>
      <c r="O32" s="47">
        <f t="shared" si="2"/>
        <v>106.94184239341598</v>
      </c>
      <c r="P32" s="9"/>
    </row>
    <row r="33" spans="1:16">
      <c r="A33" s="13"/>
      <c r="B33" s="45">
        <v>553</v>
      </c>
      <c r="C33" s="21" t="s">
        <v>45</v>
      </c>
      <c r="D33" s="46">
        <v>243288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243288</v>
      </c>
      <c r="O33" s="47">
        <f t="shared" si="2"/>
        <v>1.4322348203878352</v>
      </c>
      <c r="P33" s="9"/>
    </row>
    <row r="34" spans="1:16">
      <c r="A34" s="13"/>
      <c r="B34" s="45">
        <v>554</v>
      </c>
      <c r="C34" s="21" t="s">
        <v>46</v>
      </c>
      <c r="D34" s="46">
        <v>267583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267583</v>
      </c>
      <c r="O34" s="47">
        <f t="shared" si="2"/>
        <v>1.5752593220538542</v>
      </c>
      <c r="P34" s="9"/>
    </row>
    <row r="35" spans="1:16">
      <c r="A35" s="13"/>
      <c r="B35" s="45">
        <v>559</v>
      </c>
      <c r="C35" s="21" t="s">
        <v>47</v>
      </c>
      <c r="D35" s="46">
        <v>7112095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11799686</v>
      </c>
      <c r="N35" s="46">
        <f t="shared" si="8"/>
        <v>18911781</v>
      </c>
      <c r="O35" s="47">
        <f t="shared" si="2"/>
        <v>111.33352760411148</v>
      </c>
      <c r="P35" s="9"/>
    </row>
    <row r="36" spans="1:16" ht="15.75">
      <c r="A36" s="28" t="s">
        <v>48</v>
      </c>
      <c r="B36" s="29"/>
      <c r="C36" s="30"/>
      <c r="D36" s="31">
        <f t="shared" ref="D36:M36" si="10">SUM(D37:D38)</f>
        <v>3838944</v>
      </c>
      <c r="E36" s="31">
        <f t="shared" si="10"/>
        <v>1152985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4991929</v>
      </c>
      <c r="O36" s="43">
        <f t="shared" si="2"/>
        <v>29.387452462529289</v>
      </c>
      <c r="P36" s="10"/>
    </row>
    <row r="37" spans="1:16">
      <c r="A37" s="12"/>
      <c r="B37" s="44">
        <v>562</v>
      </c>
      <c r="C37" s="20" t="s">
        <v>49</v>
      </c>
      <c r="D37" s="46">
        <v>0</v>
      </c>
      <c r="E37" s="46">
        <v>1152985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11">SUM(D37:M37)</f>
        <v>1152985</v>
      </c>
      <c r="O37" s="47">
        <f t="shared" ref="O37:O68" si="12">(N37/O$73)</f>
        <v>6.7876149435437343</v>
      </c>
      <c r="P37" s="9"/>
    </row>
    <row r="38" spans="1:16">
      <c r="A38" s="12"/>
      <c r="B38" s="44">
        <v>569</v>
      </c>
      <c r="C38" s="20" t="s">
        <v>50</v>
      </c>
      <c r="D38" s="46">
        <v>3838944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3838944</v>
      </c>
      <c r="O38" s="47">
        <f t="shared" si="12"/>
        <v>22.599837518985552</v>
      </c>
      <c r="P38" s="9"/>
    </row>
    <row r="39" spans="1:16" ht="15.75">
      <c r="A39" s="28" t="s">
        <v>51</v>
      </c>
      <c r="B39" s="29"/>
      <c r="C39" s="30"/>
      <c r="D39" s="31">
        <f t="shared" ref="D39:M39" si="13">SUM(D40:D41)</f>
        <v>4524633</v>
      </c>
      <c r="E39" s="31">
        <f t="shared" si="13"/>
        <v>0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1"/>
        <v>4524633</v>
      </c>
      <c r="O39" s="43">
        <f t="shared" si="12"/>
        <v>26.636484052135213</v>
      </c>
      <c r="P39" s="9"/>
    </row>
    <row r="40" spans="1:16">
      <c r="A40" s="12"/>
      <c r="B40" s="44">
        <v>571</v>
      </c>
      <c r="C40" s="20" t="s">
        <v>52</v>
      </c>
      <c r="D40" s="46">
        <v>2646051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2646051</v>
      </c>
      <c r="O40" s="47">
        <f t="shared" si="12"/>
        <v>15.57728444774116</v>
      </c>
      <c r="P40" s="9"/>
    </row>
    <row r="41" spans="1:16">
      <c r="A41" s="12"/>
      <c r="B41" s="44">
        <v>572</v>
      </c>
      <c r="C41" s="20" t="s">
        <v>53</v>
      </c>
      <c r="D41" s="46">
        <v>1878582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1878582</v>
      </c>
      <c r="O41" s="47">
        <f t="shared" si="12"/>
        <v>11.059199604394053</v>
      </c>
      <c r="P41" s="9"/>
    </row>
    <row r="42" spans="1:16" ht="15.75">
      <c r="A42" s="28" t="s">
        <v>77</v>
      </c>
      <c r="B42" s="29"/>
      <c r="C42" s="30"/>
      <c r="D42" s="31">
        <f t="shared" ref="D42:M42" si="14">SUM(D43:D44)</f>
        <v>1594639</v>
      </c>
      <c r="E42" s="31">
        <f t="shared" si="14"/>
        <v>108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2332443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1"/>
        <v>3927190</v>
      </c>
      <c r="O42" s="43">
        <f t="shared" si="12"/>
        <v>23.119341127712431</v>
      </c>
      <c r="P42" s="9"/>
    </row>
    <row r="43" spans="1:16">
      <c r="A43" s="12"/>
      <c r="B43" s="44">
        <v>581</v>
      </c>
      <c r="C43" s="20" t="s">
        <v>54</v>
      </c>
      <c r="D43" s="46">
        <v>1594289</v>
      </c>
      <c r="E43" s="46">
        <v>0</v>
      </c>
      <c r="F43" s="46">
        <v>0</v>
      </c>
      <c r="G43" s="46">
        <v>0</v>
      </c>
      <c r="H43" s="46">
        <v>0</v>
      </c>
      <c r="I43" s="46">
        <v>2332443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3926732</v>
      </c>
      <c r="O43" s="47">
        <f t="shared" si="12"/>
        <v>23.11664488479154</v>
      </c>
      <c r="P43" s="9"/>
    </row>
    <row r="44" spans="1:16">
      <c r="A44" s="12"/>
      <c r="B44" s="44">
        <v>590</v>
      </c>
      <c r="C44" s="20" t="s">
        <v>55</v>
      </c>
      <c r="D44" s="46">
        <v>350</v>
      </c>
      <c r="E44" s="46">
        <v>108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5">SUM(D44:M44)</f>
        <v>458</v>
      </c>
      <c r="O44" s="47">
        <f t="shared" si="12"/>
        <v>2.6962429208905844E-3</v>
      </c>
      <c r="P44" s="9"/>
    </row>
    <row r="45" spans="1:16" ht="15.75">
      <c r="A45" s="28" t="s">
        <v>56</v>
      </c>
      <c r="B45" s="29"/>
      <c r="C45" s="30"/>
      <c r="D45" s="31">
        <f t="shared" ref="D45:M45" si="16">SUM(D46:D70)</f>
        <v>3437919</v>
      </c>
      <c r="E45" s="31">
        <f t="shared" si="16"/>
        <v>3549721</v>
      </c>
      <c r="F45" s="31">
        <f t="shared" si="16"/>
        <v>0</v>
      </c>
      <c r="G45" s="31">
        <f t="shared" si="16"/>
        <v>0</v>
      </c>
      <c r="H45" s="31">
        <f t="shared" si="16"/>
        <v>0</v>
      </c>
      <c r="I45" s="31">
        <f t="shared" si="16"/>
        <v>0</v>
      </c>
      <c r="J45" s="31">
        <f t="shared" si="16"/>
        <v>0</v>
      </c>
      <c r="K45" s="31">
        <f t="shared" si="16"/>
        <v>0</v>
      </c>
      <c r="L45" s="31">
        <f t="shared" si="16"/>
        <v>0</v>
      </c>
      <c r="M45" s="31">
        <f t="shared" si="16"/>
        <v>0</v>
      </c>
      <c r="N45" s="31">
        <f>SUM(D45:M45)</f>
        <v>6987640</v>
      </c>
      <c r="O45" s="43">
        <f t="shared" si="12"/>
        <v>41.136189702471363</v>
      </c>
      <c r="P45" s="9"/>
    </row>
    <row r="46" spans="1:16">
      <c r="A46" s="12"/>
      <c r="B46" s="44">
        <v>602</v>
      </c>
      <c r="C46" s="20" t="s">
        <v>57</v>
      </c>
      <c r="D46" s="46">
        <v>319208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319208</v>
      </c>
      <c r="O46" s="47">
        <f t="shared" si="12"/>
        <v>1.8791753499817503</v>
      </c>
      <c r="P46" s="9"/>
    </row>
    <row r="47" spans="1:16">
      <c r="A47" s="12"/>
      <c r="B47" s="44">
        <v>603</v>
      </c>
      <c r="C47" s="20" t="s">
        <v>58</v>
      </c>
      <c r="D47" s="46">
        <v>101118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101118</v>
      </c>
      <c r="O47" s="47">
        <f t="shared" si="12"/>
        <v>0.59528098618911374</v>
      </c>
      <c r="P47" s="9"/>
    </row>
    <row r="48" spans="1:16">
      <c r="A48" s="12"/>
      <c r="B48" s="44">
        <v>604</v>
      </c>
      <c r="C48" s="20" t="s">
        <v>59</v>
      </c>
      <c r="D48" s="46">
        <v>1098241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1098241</v>
      </c>
      <c r="O48" s="47">
        <f t="shared" si="12"/>
        <v>6.4653373835847079</v>
      </c>
      <c r="P48" s="9"/>
    </row>
    <row r="49" spans="1:16">
      <c r="A49" s="12"/>
      <c r="B49" s="44">
        <v>605</v>
      </c>
      <c r="C49" s="20" t="s">
        <v>60</v>
      </c>
      <c r="D49" s="46">
        <v>62963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62963</v>
      </c>
      <c r="O49" s="47">
        <f t="shared" si="12"/>
        <v>0.37066275770313073</v>
      </c>
      <c r="P49" s="9"/>
    </row>
    <row r="50" spans="1:16">
      <c r="A50" s="12"/>
      <c r="B50" s="44">
        <v>608</v>
      </c>
      <c r="C50" s="20" t="s">
        <v>61</v>
      </c>
      <c r="D50" s="46">
        <v>71764</v>
      </c>
      <c r="E50" s="46">
        <v>584039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655803</v>
      </c>
      <c r="O50" s="47">
        <f t="shared" si="12"/>
        <v>3.8607078520716329</v>
      </c>
      <c r="P50" s="9"/>
    </row>
    <row r="51" spans="1:16">
      <c r="A51" s="12"/>
      <c r="B51" s="44">
        <v>614</v>
      </c>
      <c r="C51" s="20" t="s">
        <v>62</v>
      </c>
      <c r="D51" s="46">
        <v>0</v>
      </c>
      <c r="E51" s="46">
        <v>819917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4" si="17">SUM(D51:M51)</f>
        <v>819917</v>
      </c>
      <c r="O51" s="47">
        <f t="shared" si="12"/>
        <v>4.82684586674202</v>
      </c>
      <c r="P51" s="9"/>
    </row>
    <row r="52" spans="1:16">
      <c r="A52" s="12"/>
      <c r="B52" s="44">
        <v>622</v>
      </c>
      <c r="C52" s="20" t="s">
        <v>63</v>
      </c>
      <c r="D52" s="46">
        <v>34332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34332</v>
      </c>
      <c r="O52" s="47">
        <f t="shared" si="12"/>
        <v>0.20211225318780687</v>
      </c>
      <c r="P52" s="9"/>
    </row>
    <row r="53" spans="1:16">
      <c r="A53" s="12"/>
      <c r="B53" s="44">
        <v>623</v>
      </c>
      <c r="C53" s="20" t="s">
        <v>64</v>
      </c>
      <c r="D53" s="46">
        <v>64488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64488</v>
      </c>
      <c r="O53" s="47">
        <f t="shared" si="12"/>
        <v>0.37964042245063756</v>
      </c>
      <c r="P53" s="9"/>
    </row>
    <row r="54" spans="1:16">
      <c r="A54" s="12"/>
      <c r="B54" s="44">
        <v>624</v>
      </c>
      <c r="C54" s="20" t="s">
        <v>83</v>
      </c>
      <c r="D54" s="46">
        <v>0</v>
      </c>
      <c r="E54" s="46">
        <v>302975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302975</v>
      </c>
      <c r="O54" s="47">
        <f t="shared" si="12"/>
        <v>1.7836117881153379</v>
      </c>
      <c r="P54" s="9"/>
    </row>
    <row r="55" spans="1:16">
      <c r="A55" s="12"/>
      <c r="B55" s="44">
        <v>631</v>
      </c>
      <c r="C55" s="20" t="s">
        <v>84</v>
      </c>
      <c r="D55" s="46">
        <v>0</v>
      </c>
      <c r="E55" s="46">
        <v>140031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140031</v>
      </c>
      <c r="O55" s="47">
        <f t="shared" si="12"/>
        <v>0.82436155557910351</v>
      </c>
      <c r="P55" s="9"/>
    </row>
    <row r="56" spans="1:16">
      <c r="A56" s="12"/>
      <c r="B56" s="44">
        <v>634</v>
      </c>
      <c r="C56" s="20" t="s">
        <v>65</v>
      </c>
      <c r="D56" s="46">
        <v>167</v>
      </c>
      <c r="E56" s="46">
        <v>384518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384685</v>
      </c>
      <c r="O56" s="47">
        <f t="shared" si="12"/>
        <v>2.2646380087833942</v>
      </c>
      <c r="P56" s="9"/>
    </row>
    <row r="57" spans="1:16">
      <c r="A57" s="12"/>
      <c r="B57" s="44">
        <v>664</v>
      </c>
      <c r="C57" s="20" t="s">
        <v>105</v>
      </c>
      <c r="D57" s="46">
        <v>0</v>
      </c>
      <c r="E57" s="46">
        <v>20803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20803</v>
      </c>
      <c r="O57" s="47">
        <f t="shared" si="12"/>
        <v>0.12246712114254765</v>
      </c>
      <c r="P57" s="9"/>
    </row>
    <row r="58" spans="1:16">
      <c r="A58" s="12"/>
      <c r="B58" s="44">
        <v>674</v>
      </c>
      <c r="C58" s="20" t="s">
        <v>67</v>
      </c>
      <c r="D58" s="46">
        <v>0</v>
      </c>
      <c r="E58" s="46">
        <v>125064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125064</v>
      </c>
      <c r="O58" s="47">
        <f t="shared" si="12"/>
        <v>0.73625092720144114</v>
      </c>
      <c r="P58" s="9"/>
    </row>
    <row r="59" spans="1:16">
      <c r="A59" s="12"/>
      <c r="B59" s="44">
        <v>684</v>
      </c>
      <c r="C59" s="20" t="s">
        <v>86</v>
      </c>
      <c r="D59" s="46">
        <v>0</v>
      </c>
      <c r="E59" s="46">
        <v>125402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125402</v>
      </c>
      <c r="O59" s="47">
        <f t="shared" si="12"/>
        <v>0.73824073092908526</v>
      </c>
      <c r="P59" s="9"/>
    </row>
    <row r="60" spans="1:16">
      <c r="A60" s="12"/>
      <c r="B60" s="44">
        <v>685</v>
      </c>
      <c r="C60" s="20" t="s">
        <v>68</v>
      </c>
      <c r="D60" s="46">
        <v>14349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14349</v>
      </c>
      <c r="O60" s="47">
        <f t="shared" si="12"/>
        <v>8.4472466532443224E-2</v>
      </c>
      <c r="P60" s="9"/>
    </row>
    <row r="61" spans="1:16">
      <c r="A61" s="12"/>
      <c r="B61" s="44">
        <v>694</v>
      </c>
      <c r="C61" s="20" t="s">
        <v>69</v>
      </c>
      <c r="D61" s="46">
        <v>0</v>
      </c>
      <c r="E61" s="46">
        <v>102349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102349</v>
      </c>
      <c r="O61" s="47">
        <f t="shared" si="12"/>
        <v>0.60252787491316684</v>
      </c>
      <c r="P61" s="9"/>
    </row>
    <row r="62" spans="1:16">
      <c r="A62" s="12"/>
      <c r="B62" s="44">
        <v>712</v>
      </c>
      <c r="C62" s="20" t="s">
        <v>106</v>
      </c>
      <c r="D62" s="46">
        <v>895413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895413</v>
      </c>
      <c r="O62" s="47">
        <f t="shared" si="12"/>
        <v>5.2712903111864646</v>
      </c>
      <c r="P62" s="9"/>
    </row>
    <row r="63" spans="1:16">
      <c r="A63" s="12"/>
      <c r="B63" s="44">
        <v>713</v>
      </c>
      <c r="C63" s="20" t="s">
        <v>107</v>
      </c>
      <c r="D63" s="46">
        <v>391924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391924</v>
      </c>
      <c r="O63" s="47">
        <f t="shared" si="12"/>
        <v>2.3072539531159855</v>
      </c>
      <c r="P63" s="9"/>
    </row>
    <row r="64" spans="1:16">
      <c r="A64" s="12"/>
      <c r="B64" s="44">
        <v>714</v>
      </c>
      <c r="C64" s="20" t="s">
        <v>108</v>
      </c>
      <c r="D64" s="46">
        <v>102348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102348</v>
      </c>
      <c r="O64" s="47">
        <f t="shared" si="12"/>
        <v>0.60252198791988976</v>
      </c>
      <c r="P64" s="9"/>
    </row>
    <row r="65" spans="1:119">
      <c r="A65" s="12"/>
      <c r="B65" s="44">
        <v>715</v>
      </c>
      <c r="C65" s="20" t="s">
        <v>109</v>
      </c>
      <c r="D65" s="46">
        <v>42955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0" si="18">SUM(D65:M65)</f>
        <v>42955</v>
      </c>
      <c r="O65" s="47">
        <f t="shared" si="12"/>
        <v>0.25287579621584072</v>
      </c>
      <c r="P65" s="9"/>
    </row>
    <row r="66" spans="1:119">
      <c r="A66" s="12"/>
      <c r="B66" s="44">
        <v>719</v>
      </c>
      <c r="C66" s="20" t="s">
        <v>110</v>
      </c>
      <c r="D66" s="46">
        <v>174549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174549</v>
      </c>
      <c r="O66" s="47">
        <f t="shared" si="12"/>
        <v>1.0275687895164425</v>
      </c>
      <c r="P66" s="9"/>
    </row>
    <row r="67" spans="1:119">
      <c r="A67" s="12"/>
      <c r="B67" s="44">
        <v>724</v>
      </c>
      <c r="C67" s="20" t="s">
        <v>75</v>
      </c>
      <c r="D67" s="46">
        <v>0</v>
      </c>
      <c r="E67" s="46">
        <v>398858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398858</v>
      </c>
      <c r="O67" s="47">
        <f t="shared" si="12"/>
        <v>2.3480743644990758</v>
      </c>
      <c r="P67" s="9"/>
    </row>
    <row r="68" spans="1:119">
      <c r="A68" s="12"/>
      <c r="B68" s="44">
        <v>732</v>
      </c>
      <c r="C68" s="20" t="s">
        <v>76</v>
      </c>
      <c r="D68" s="46">
        <v>64100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64100</v>
      </c>
      <c r="O68" s="47">
        <f t="shared" si="12"/>
        <v>0.37735626905914071</v>
      </c>
      <c r="P68" s="9"/>
    </row>
    <row r="69" spans="1:119">
      <c r="A69" s="12"/>
      <c r="B69" s="44">
        <v>744</v>
      </c>
      <c r="C69" s="20" t="s">
        <v>78</v>
      </c>
      <c r="D69" s="46">
        <v>0</v>
      </c>
      <c r="E69" s="46">
        <v>198536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198536</v>
      </c>
      <c r="O69" s="47">
        <f>(N69/O$73)</f>
        <v>1.168780097253129</v>
      </c>
      <c r="P69" s="9"/>
    </row>
    <row r="70" spans="1:119" ht="15.75" thickBot="1">
      <c r="A70" s="12"/>
      <c r="B70" s="44">
        <v>764</v>
      </c>
      <c r="C70" s="20" t="s">
        <v>79</v>
      </c>
      <c r="D70" s="46">
        <v>0</v>
      </c>
      <c r="E70" s="46">
        <v>347229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347229</v>
      </c>
      <c r="O70" s="47">
        <f>(N70/O$73)</f>
        <v>2.0441347885980714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9">SUM(D5,D12,D21,D29,D31,D36,D39,D42,D45)</f>
        <v>85568115</v>
      </c>
      <c r="E71" s="15">
        <f t="shared" si="19"/>
        <v>50362844</v>
      </c>
      <c r="F71" s="15">
        <f t="shared" si="19"/>
        <v>0</v>
      </c>
      <c r="G71" s="15">
        <f t="shared" si="19"/>
        <v>0</v>
      </c>
      <c r="H71" s="15">
        <f t="shared" si="19"/>
        <v>0</v>
      </c>
      <c r="I71" s="15">
        <f t="shared" si="19"/>
        <v>42122190</v>
      </c>
      <c r="J71" s="15">
        <f t="shared" si="19"/>
        <v>9449817</v>
      </c>
      <c r="K71" s="15">
        <f t="shared" si="19"/>
        <v>0</v>
      </c>
      <c r="L71" s="15">
        <f t="shared" si="19"/>
        <v>0</v>
      </c>
      <c r="M71" s="15">
        <f t="shared" si="19"/>
        <v>11799686</v>
      </c>
      <c r="N71" s="15">
        <f>SUM(D71:M71)</f>
        <v>199302652</v>
      </c>
      <c r="O71" s="37">
        <f>(N71/O$73)</f>
        <v>1173.2933724229688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111</v>
      </c>
      <c r="M73" s="48"/>
      <c r="N73" s="48"/>
      <c r="O73" s="41">
        <v>169866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14663612</v>
      </c>
      <c r="E5" s="26">
        <f t="shared" si="0"/>
        <v>494951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9292343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24450906</v>
      </c>
      <c r="O5" s="32">
        <f t="shared" ref="O5:O36" si="2">(N5/O$72)</f>
        <v>144.34510484556532</v>
      </c>
      <c r="P5" s="6"/>
    </row>
    <row r="6" spans="1:133">
      <c r="A6" s="12"/>
      <c r="B6" s="44">
        <v>511</v>
      </c>
      <c r="C6" s="20" t="s">
        <v>20</v>
      </c>
      <c r="D6" s="46">
        <v>648715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648715</v>
      </c>
      <c r="O6" s="47">
        <f t="shared" si="2"/>
        <v>3.8296672806271843</v>
      </c>
      <c r="P6" s="9"/>
    </row>
    <row r="7" spans="1:133">
      <c r="A7" s="12"/>
      <c r="B7" s="44">
        <v>512</v>
      </c>
      <c r="C7" s="20" t="s">
        <v>21</v>
      </c>
      <c r="D7" s="46">
        <v>1312678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1312678</v>
      </c>
      <c r="O7" s="47">
        <f t="shared" si="2"/>
        <v>7.749350618683291</v>
      </c>
      <c r="P7" s="9"/>
    </row>
    <row r="8" spans="1:133">
      <c r="A8" s="12"/>
      <c r="B8" s="44">
        <v>513</v>
      </c>
      <c r="C8" s="20" t="s">
        <v>22</v>
      </c>
      <c r="D8" s="46">
        <v>7293613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9292343</v>
      </c>
      <c r="K8" s="46">
        <v>0</v>
      </c>
      <c r="L8" s="46">
        <v>0</v>
      </c>
      <c r="M8" s="46">
        <v>0</v>
      </c>
      <c r="N8" s="46">
        <f t="shared" si="1"/>
        <v>16585956</v>
      </c>
      <c r="O8" s="47">
        <f t="shared" si="2"/>
        <v>97.914635874185322</v>
      </c>
      <c r="P8" s="9"/>
    </row>
    <row r="9" spans="1:133">
      <c r="A9" s="12"/>
      <c r="B9" s="44">
        <v>514</v>
      </c>
      <c r="C9" s="20" t="s">
        <v>23</v>
      </c>
      <c r="D9" s="46">
        <v>526273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526273</v>
      </c>
      <c r="O9" s="47">
        <f t="shared" si="2"/>
        <v>3.1068350335316897</v>
      </c>
      <c r="P9" s="9"/>
    </row>
    <row r="10" spans="1:133">
      <c r="A10" s="12"/>
      <c r="B10" s="44">
        <v>515</v>
      </c>
      <c r="C10" s="20" t="s">
        <v>24</v>
      </c>
      <c r="D10" s="46">
        <v>1309792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1309792</v>
      </c>
      <c r="O10" s="47">
        <f t="shared" si="2"/>
        <v>7.732313214319448</v>
      </c>
      <c r="P10" s="9"/>
    </row>
    <row r="11" spans="1:133">
      <c r="A11" s="12"/>
      <c r="B11" s="44">
        <v>519</v>
      </c>
      <c r="C11" s="20" t="s">
        <v>25</v>
      </c>
      <c r="D11" s="46">
        <v>3572541</v>
      </c>
      <c r="E11" s="46">
        <v>494951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4067492</v>
      </c>
      <c r="O11" s="47">
        <f t="shared" si="2"/>
        <v>24.012302824218381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45126633</v>
      </c>
      <c r="E12" s="31">
        <f t="shared" si="3"/>
        <v>8798166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1215244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55140043</v>
      </c>
      <c r="O12" s="43">
        <f t="shared" si="2"/>
        <v>325.5173975158213</v>
      </c>
      <c r="P12" s="10"/>
    </row>
    <row r="13" spans="1:133">
      <c r="A13" s="12"/>
      <c r="B13" s="44">
        <v>521</v>
      </c>
      <c r="C13" s="20" t="s">
        <v>27</v>
      </c>
      <c r="D13" s="46">
        <v>23375629</v>
      </c>
      <c r="E13" s="46">
        <v>925172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24300801</v>
      </c>
      <c r="O13" s="47">
        <f t="shared" si="2"/>
        <v>143.4589650042505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6004168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6004168</v>
      </c>
      <c r="O14" s="47">
        <f t="shared" si="2"/>
        <v>35.445404741664305</v>
      </c>
      <c r="P14" s="9"/>
    </row>
    <row r="15" spans="1:133">
      <c r="A15" s="12"/>
      <c r="B15" s="44">
        <v>523</v>
      </c>
      <c r="C15" s="20" t="s">
        <v>82</v>
      </c>
      <c r="D15" s="46">
        <v>15842977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15842977</v>
      </c>
      <c r="O15" s="47">
        <f t="shared" si="2"/>
        <v>93.528484225937476</v>
      </c>
      <c r="P15" s="9"/>
    </row>
    <row r="16" spans="1:133">
      <c r="A16" s="12"/>
      <c r="B16" s="44">
        <v>524</v>
      </c>
      <c r="C16" s="20" t="s">
        <v>29</v>
      </c>
      <c r="D16" s="46">
        <v>599466</v>
      </c>
      <c r="E16" s="46">
        <v>0</v>
      </c>
      <c r="F16" s="46">
        <v>0</v>
      </c>
      <c r="G16" s="46">
        <v>0</v>
      </c>
      <c r="H16" s="46">
        <v>0</v>
      </c>
      <c r="I16" s="46">
        <v>1215244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1814710</v>
      </c>
      <c r="O16" s="47">
        <f t="shared" si="2"/>
        <v>10.713079720411827</v>
      </c>
      <c r="P16" s="9"/>
    </row>
    <row r="17" spans="1:16">
      <c r="A17" s="12"/>
      <c r="B17" s="44">
        <v>525</v>
      </c>
      <c r="C17" s="20" t="s">
        <v>30</v>
      </c>
      <c r="D17" s="46">
        <v>800890</v>
      </c>
      <c r="E17" s="46">
        <v>1868826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2669716</v>
      </c>
      <c r="O17" s="47">
        <f t="shared" si="2"/>
        <v>15.760579011995844</v>
      </c>
      <c r="P17" s="9"/>
    </row>
    <row r="18" spans="1:16">
      <c r="A18" s="12"/>
      <c r="B18" s="44">
        <v>527</v>
      </c>
      <c r="C18" s="20" t="s">
        <v>31</v>
      </c>
      <c r="D18" s="46">
        <v>827741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827741</v>
      </c>
      <c r="O18" s="47">
        <f t="shared" si="2"/>
        <v>4.8865412770378764</v>
      </c>
      <c r="P18" s="9"/>
    </row>
    <row r="19" spans="1:16">
      <c r="A19" s="12"/>
      <c r="B19" s="44">
        <v>529</v>
      </c>
      <c r="C19" s="20" t="s">
        <v>32</v>
      </c>
      <c r="D19" s="46">
        <v>3679930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3679930</v>
      </c>
      <c r="O19" s="47">
        <f t="shared" si="2"/>
        <v>21.724343534523474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SUM(D21:D27)</f>
        <v>225257</v>
      </c>
      <c r="E20" s="31">
        <f t="shared" si="5"/>
        <v>1604320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43661081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45490658</v>
      </c>
      <c r="O20" s="43">
        <f t="shared" si="2"/>
        <v>268.55257627278741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11271366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11271366</v>
      </c>
      <c r="O21" s="47">
        <f t="shared" si="2"/>
        <v>66.540131765372621</v>
      </c>
      <c r="P21" s="9"/>
    </row>
    <row r="22" spans="1:16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17621860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17621860</v>
      </c>
      <c r="O22" s="47">
        <f t="shared" si="2"/>
        <v>104.03006045149712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3722332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3722332</v>
      </c>
      <c r="O23" s="47">
        <f t="shared" si="2"/>
        <v>21.974662321715311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11045523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11045523</v>
      </c>
      <c r="O24" s="47">
        <f t="shared" si="2"/>
        <v>65.206875177103996</v>
      </c>
      <c r="P24" s="9"/>
    </row>
    <row r="25" spans="1:16">
      <c r="A25" s="12"/>
      <c r="B25" s="44">
        <v>537</v>
      </c>
      <c r="C25" s="20" t="s">
        <v>38</v>
      </c>
      <c r="D25" s="46">
        <v>197486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197486</v>
      </c>
      <c r="O25" s="47">
        <f t="shared" si="2"/>
        <v>1.1658519882875225</v>
      </c>
      <c r="P25" s="9"/>
    </row>
    <row r="26" spans="1:16">
      <c r="A26" s="12"/>
      <c r="B26" s="44">
        <v>538</v>
      </c>
      <c r="C26" s="20" t="s">
        <v>39</v>
      </c>
      <c r="D26" s="46">
        <v>0</v>
      </c>
      <c r="E26" s="46">
        <v>1604320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1604320</v>
      </c>
      <c r="O26" s="47">
        <f t="shared" si="2"/>
        <v>9.4710494002078018</v>
      </c>
      <c r="P26" s="9"/>
    </row>
    <row r="27" spans="1:16">
      <c r="A27" s="12"/>
      <c r="B27" s="44">
        <v>539</v>
      </c>
      <c r="C27" s="20" t="s">
        <v>40</v>
      </c>
      <c r="D27" s="46">
        <v>27771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27771</v>
      </c>
      <c r="O27" s="47">
        <f t="shared" si="2"/>
        <v>0.16394516860300368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SUM(D29:D29)</f>
        <v>0</v>
      </c>
      <c r="E28" s="31">
        <f t="shared" si="7"/>
        <v>19983194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19983194</v>
      </c>
      <c r="O28" s="43">
        <f t="shared" si="2"/>
        <v>117.97011665249835</v>
      </c>
      <c r="P28" s="10"/>
    </row>
    <row r="29" spans="1:16">
      <c r="A29" s="12"/>
      <c r="B29" s="44">
        <v>541</v>
      </c>
      <c r="C29" s="20" t="s">
        <v>42</v>
      </c>
      <c r="D29" s="46">
        <v>0</v>
      </c>
      <c r="E29" s="46">
        <v>19983194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19983194</v>
      </c>
      <c r="O29" s="47">
        <f t="shared" si="2"/>
        <v>117.97011665249835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SUM(D31:D34)</f>
        <v>8237514</v>
      </c>
      <c r="E30" s="31">
        <f t="shared" si="9"/>
        <v>12751308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12024483</v>
      </c>
      <c r="N30" s="31">
        <f t="shared" si="8"/>
        <v>33013305</v>
      </c>
      <c r="O30" s="43">
        <f t="shared" si="2"/>
        <v>194.89294063474071</v>
      </c>
      <c r="P30" s="10"/>
    </row>
    <row r="31" spans="1:16">
      <c r="A31" s="13"/>
      <c r="B31" s="45">
        <v>552</v>
      </c>
      <c r="C31" s="21" t="s">
        <v>44</v>
      </c>
      <c r="D31" s="46">
        <v>0</v>
      </c>
      <c r="E31" s="46">
        <v>12751308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12751308</v>
      </c>
      <c r="O31" s="47">
        <f t="shared" si="2"/>
        <v>75.276919807310847</v>
      </c>
      <c r="P31" s="9"/>
    </row>
    <row r="32" spans="1:16">
      <c r="A32" s="13"/>
      <c r="B32" s="45">
        <v>553</v>
      </c>
      <c r="C32" s="21" t="s">
        <v>45</v>
      </c>
      <c r="D32" s="46">
        <v>249906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249906</v>
      </c>
      <c r="O32" s="47">
        <f t="shared" si="2"/>
        <v>1.4753117030320204</v>
      </c>
      <c r="P32" s="9"/>
    </row>
    <row r="33" spans="1:16">
      <c r="A33" s="13"/>
      <c r="B33" s="45">
        <v>554</v>
      </c>
      <c r="C33" s="21" t="s">
        <v>46</v>
      </c>
      <c r="D33" s="46">
        <v>332450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332450</v>
      </c>
      <c r="O33" s="47">
        <f t="shared" si="2"/>
        <v>1.9626074430905829</v>
      </c>
      <c r="P33" s="9"/>
    </row>
    <row r="34" spans="1:16">
      <c r="A34" s="13"/>
      <c r="B34" s="45">
        <v>559</v>
      </c>
      <c r="C34" s="21" t="s">
        <v>47</v>
      </c>
      <c r="D34" s="46">
        <v>7655158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12024483</v>
      </c>
      <c r="N34" s="46">
        <f t="shared" si="8"/>
        <v>19679641</v>
      </c>
      <c r="O34" s="47">
        <f t="shared" si="2"/>
        <v>116.17810168130727</v>
      </c>
      <c r="P34" s="9"/>
    </row>
    <row r="35" spans="1:16" ht="15.75">
      <c r="A35" s="28" t="s">
        <v>48</v>
      </c>
      <c r="B35" s="29"/>
      <c r="C35" s="30"/>
      <c r="D35" s="31">
        <f t="shared" ref="D35:M35" si="10">SUM(D36:D37)</f>
        <v>4011449</v>
      </c>
      <c r="E35" s="31">
        <f t="shared" si="10"/>
        <v>1251377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5262826</v>
      </c>
      <c r="O35" s="43">
        <f t="shared" si="2"/>
        <v>31.06891706810239</v>
      </c>
      <c r="P35" s="10"/>
    </row>
    <row r="36" spans="1:16">
      <c r="A36" s="12"/>
      <c r="B36" s="44">
        <v>562</v>
      </c>
      <c r="C36" s="20" t="s">
        <v>49</v>
      </c>
      <c r="D36" s="46">
        <v>0</v>
      </c>
      <c r="E36" s="46">
        <v>1251377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11">SUM(D36:M36)</f>
        <v>1251377</v>
      </c>
      <c r="O36" s="47">
        <f t="shared" si="2"/>
        <v>7.3874622178143001</v>
      </c>
      <c r="P36" s="9"/>
    </row>
    <row r="37" spans="1:16">
      <c r="A37" s="12"/>
      <c r="B37" s="44">
        <v>569</v>
      </c>
      <c r="C37" s="20" t="s">
        <v>50</v>
      </c>
      <c r="D37" s="46">
        <v>4011449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4011449</v>
      </c>
      <c r="O37" s="47">
        <f t="shared" ref="O37:O68" si="12">(N37/O$72)</f>
        <v>23.681454850288087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SUM(D39:D40)</f>
        <v>5876840</v>
      </c>
      <c r="E38" s="31">
        <f t="shared" si="13"/>
        <v>0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1"/>
        <v>5876840</v>
      </c>
      <c r="O38" s="43">
        <f t="shared" si="12"/>
        <v>34.693728157173894</v>
      </c>
      <c r="P38" s="9"/>
    </row>
    <row r="39" spans="1:16">
      <c r="A39" s="12"/>
      <c r="B39" s="44">
        <v>571</v>
      </c>
      <c r="C39" s="20" t="s">
        <v>52</v>
      </c>
      <c r="D39" s="46">
        <v>2759980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2759980</v>
      </c>
      <c r="O39" s="47">
        <f t="shared" si="12"/>
        <v>16.293449513554361</v>
      </c>
      <c r="P39" s="9"/>
    </row>
    <row r="40" spans="1:16">
      <c r="A40" s="12"/>
      <c r="B40" s="44">
        <v>572</v>
      </c>
      <c r="C40" s="20" t="s">
        <v>53</v>
      </c>
      <c r="D40" s="46">
        <v>3116860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3116860</v>
      </c>
      <c r="O40" s="47">
        <f t="shared" si="12"/>
        <v>18.400278643619533</v>
      </c>
      <c r="P40" s="9"/>
    </row>
    <row r="41" spans="1:16" ht="15.75">
      <c r="A41" s="28" t="s">
        <v>77</v>
      </c>
      <c r="B41" s="29"/>
      <c r="C41" s="30"/>
      <c r="D41" s="31">
        <f t="shared" ref="D41:M41" si="14">SUM(D42:D43)</f>
        <v>3802380</v>
      </c>
      <c r="E41" s="31">
        <f t="shared" si="14"/>
        <v>13572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907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1"/>
        <v>3816859</v>
      </c>
      <c r="O41" s="43">
        <f t="shared" si="12"/>
        <v>22.532699301029563</v>
      </c>
      <c r="P41" s="9"/>
    </row>
    <row r="42" spans="1:16">
      <c r="A42" s="12"/>
      <c r="B42" s="44">
        <v>581</v>
      </c>
      <c r="C42" s="20" t="s">
        <v>54</v>
      </c>
      <c r="D42" s="46">
        <v>3802030</v>
      </c>
      <c r="E42" s="46">
        <v>13572</v>
      </c>
      <c r="F42" s="46">
        <v>0</v>
      </c>
      <c r="G42" s="46">
        <v>0</v>
      </c>
      <c r="H42" s="46">
        <v>0</v>
      </c>
      <c r="I42" s="46">
        <v>907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3816509</v>
      </c>
      <c r="O42" s="47">
        <f t="shared" si="12"/>
        <v>22.530633087749127</v>
      </c>
      <c r="P42" s="9"/>
    </row>
    <row r="43" spans="1:16">
      <c r="A43" s="12"/>
      <c r="B43" s="44">
        <v>590</v>
      </c>
      <c r="C43" s="20" t="s">
        <v>55</v>
      </c>
      <c r="D43" s="46">
        <v>350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9" si="15">SUM(D43:M43)</f>
        <v>350</v>
      </c>
      <c r="O43" s="47">
        <f t="shared" si="12"/>
        <v>2.0662132804382732E-3</v>
      </c>
      <c r="P43" s="9"/>
    </row>
    <row r="44" spans="1:16" ht="15.75">
      <c r="A44" s="28" t="s">
        <v>56</v>
      </c>
      <c r="B44" s="29"/>
      <c r="C44" s="30"/>
      <c r="D44" s="31">
        <f t="shared" ref="D44:M44" si="16">SUM(D45:D69)</f>
        <v>3556700</v>
      </c>
      <c r="E44" s="31">
        <f t="shared" si="16"/>
        <v>3506783</v>
      </c>
      <c r="F44" s="31">
        <f t="shared" si="16"/>
        <v>0</v>
      </c>
      <c r="G44" s="31">
        <f t="shared" si="16"/>
        <v>0</v>
      </c>
      <c r="H44" s="31">
        <f t="shared" si="16"/>
        <v>0</v>
      </c>
      <c r="I44" s="31">
        <f t="shared" si="16"/>
        <v>0</v>
      </c>
      <c r="J44" s="31">
        <f t="shared" si="16"/>
        <v>0</v>
      </c>
      <c r="K44" s="31">
        <f t="shared" si="16"/>
        <v>0</v>
      </c>
      <c r="L44" s="31">
        <f t="shared" si="16"/>
        <v>0</v>
      </c>
      <c r="M44" s="31">
        <f t="shared" si="16"/>
        <v>0</v>
      </c>
      <c r="N44" s="31">
        <f>SUM(D44:M44)</f>
        <v>7063483</v>
      </c>
      <c r="O44" s="43">
        <f t="shared" si="12"/>
        <v>41.699035373571363</v>
      </c>
      <c r="P44" s="9"/>
    </row>
    <row r="45" spans="1:16">
      <c r="A45" s="12"/>
      <c r="B45" s="44">
        <v>602</v>
      </c>
      <c r="C45" s="20" t="s">
        <v>57</v>
      </c>
      <c r="D45" s="46">
        <v>288923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288923</v>
      </c>
      <c r="O45" s="47">
        <f t="shared" si="12"/>
        <v>1.7056472560687637</v>
      </c>
      <c r="P45" s="9"/>
    </row>
    <row r="46" spans="1:16">
      <c r="A46" s="12"/>
      <c r="B46" s="44">
        <v>603</v>
      </c>
      <c r="C46" s="20" t="s">
        <v>58</v>
      </c>
      <c r="D46" s="46">
        <v>91457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91457</v>
      </c>
      <c r="O46" s="47">
        <f t="shared" si="12"/>
        <v>0.53991333711155187</v>
      </c>
      <c r="P46" s="9"/>
    </row>
    <row r="47" spans="1:16">
      <c r="A47" s="12"/>
      <c r="B47" s="44">
        <v>604</v>
      </c>
      <c r="C47" s="20" t="s">
        <v>59</v>
      </c>
      <c r="D47" s="46">
        <v>1108723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1108723</v>
      </c>
      <c r="O47" s="47">
        <f t="shared" si="12"/>
        <v>6.5453091055067532</v>
      </c>
      <c r="P47" s="9"/>
    </row>
    <row r="48" spans="1:16">
      <c r="A48" s="12"/>
      <c r="B48" s="44">
        <v>605</v>
      </c>
      <c r="C48" s="20" t="s">
        <v>60</v>
      </c>
      <c r="D48" s="46">
        <v>66335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66335</v>
      </c>
      <c r="O48" s="47">
        <f t="shared" si="12"/>
        <v>0.3916064513082082</v>
      </c>
      <c r="P48" s="9"/>
    </row>
    <row r="49" spans="1:16">
      <c r="A49" s="12"/>
      <c r="B49" s="44">
        <v>608</v>
      </c>
      <c r="C49" s="20" t="s">
        <v>61</v>
      </c>
      <c r="D49" s="46">
        <v>73763</v>
      </c>
      <c r="E49" s="46">
        <v>647556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721319</v>
      </c>
      <c r="O49" s="47">
        <f t="shared" si="12"/>
        <v>4.2582825635212993</v>
      </c>
      <c r="P49" s="9"/>
    </row>
    <row r="50" spans="1:16">
      <c r="A50" s="12"/>
      <c r="B50" s="44">
        <v>614</v>
      </c>
      <c r="C50" s="20" t="s">
        <v>62</v>
      </c>
      <c r="D50" s="46">
        <v>0</v>
      </c>
      <c r="E50" s="46">
        <v>725718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3" si="17">SUM(D50:M50)</f>
        <v>725718</v>
      </c>
      <c r="O50" s="47">
        <f t="shared" si="12"/>
        <v>4.2842519127231506</v>
      </c>
      <c r="P50" s="9"/>
    </row>
    <row r="51" spans="1:16">
      <c r="A51" s="12"/>
      <c r="B51" s="44">
        <v>622</v>
      </c>
      <c r="C51" s="20" t="s">
        <v>63</v>
      </c>
      <c r="D51" s="46">
        <v>47691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7"/>
        <v>47691</v>
      </c>
      <c r="O51" s="47">
        <f t="shared" si="12"/>
        <v>0.28154222159251913</v>
      </c>
      <c r="P51" s="9"/>
    </row>
    <row r="52" spans="1:16">
      <c r="A52" s="12"/>
      <c r="B52" s="44">
        <v>623</v>
      </c>
      <c r="C52" s="20" t="s">
        <v>64</v>
      </c>
      <c r="D52" s="46">
        <v>61346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61346</v>
      </c>
      <c r="O52" s="47">
        <f t="shared" si="12"/>
        <v>0.36215405686218949</v>
      </c>
      <c r="P52" s="9"/>
    </row>
    <row r="53" spans="1:16">
      <c r="A53" s="12"/>
      <c r="B53" s="44">
        <v>624</v>
      </c>
      <c r="C53" s="20" t="s">
        <v>83</v>
      </c>
      <c r="D53" s="46">
        <v>0</v>
      </c>
      <c r="E53" s="46">
        <v>246920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246920</v>
      </c>
      <c r="O53" s="47">
        <f t="shared" si="12"/>
        <v>1.4576839520166243</v>
      </c>
      <c r="P53" s="9"/>
    </row>
    <row r="54" spans="1:16">
      <c r="A54" s="12"/>
      <c r="B54" s="44">
        <v>631</v>
      </c>
      <c r="C54" s="20" t="s">
        <v>84</v>
      </c>
      <c r="D54" s="46">
        <v>0</v>
      </c>
      <c r="E54" s="46">
        <v>118089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118089</v>
      </c>
      <c r="O54" s="47">
        <f t="shared" si="12"/>
        <v>0.69713445735335788</v>
      </c>
      <c r="P54" s="9"/>
    </row>
    <row r="55" spans="1:16">
      <c r="A55" s="12"/>
      <c r="B55" s="44">
        <v>634</v>
      </c>
      <c r="C55" s="20" t="s">
        <v>65</v>
      </c>
      <c r="D55" s="46">
        <v>206</v>
      </c>
      <c r="E55" s="46">
        <v>402160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402366</v>
      </c>
      <c r="O55" s="47">
        <f t="shared" si="12"/>
        <v>2.3753542079909322</v>
      </c>
      <c r="P55" s="9"/>
    </row>
    <row r="56" spans="1:16">
      <c r="A56" s="12"/>
      <c r="B56" s="44">
        <v>664</v>
      </c>
      <c r="C56" s="20" t="s">
        <v>85</v>
      </c>
      <c r="D56" s="46">
        <v>0</v>
      </c>
      <c r="E56" s="46">
        <v>217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217</v>
      </c>
      <c r="O56" s="47">
        <f t="shared" si="12"/>
        <v>1.2810522338717295E-3</v>
      </c>
      <c r="P56" s="9"/>
    </row>
    <row r="57" spans="1:16">
      <c r="A57" s="12"/>
      <c r="B57" s="44">
        <v>674</v>
      </c>
      <c r="C57" s="20" t="s">
        <v>67</v>
      </c>
      <c r="D57" s="46">
        <v>0</v>
      </c>
      <c r="E57" s="46">
        <v>128785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128785</v>
      </c>
      <c r="O57" s="47">
        <f t="shared" si="12"/>
        <v>0.76027793520355158</v>
      </c>
      <c r="P57" s="9"/>
    </row>
    <row r="58" spans="1:16">
      <c r="A58" s="12"/>
      <c r="B58" s="44">
        <v>684</v>
      </c>
      <c r="C58" s="20" t="s">
        <v>86</v>
      </c>
      <c r="D58" s="46">
        <v>0</v>
      </c>
      <c r="E58" s="46">
        <v>124540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124540</v>
      </c>
      <c r="O58" s="47">
        <f t="shared" si="12"/>
        <v>0.73521771984509299</v>
      </c>
      <c r="P58" s="9"/>
    </row>
    <row r="59" spans="1:16">
      <c r="A59" s="12"/>
      <c r="B59" s="44">
        <v>685</v>
      </c>
      <c r="C59" s="20" t="s">
        <v>68</v>
      </c>
      <c r="D59" s="46">
        <v>14589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14589</v>
      </c>
      <c r="O59" s="47">
        <f t="shared" si="12"/>
        <v>8.612567299518277E-2</v>
      </c>
      <c r="P59" s="9"/>
    </row>
    <row r="60" spans="1:16">
      <c r="A60" s="12"/>
      <c r="B60" s="44">
        <v>694</v>
      </c>
      <c r="C60" s="20" t="s">
        <v>69</v>
      </c>
      <c r="D60" s="46">
        <v>0</v>
      </c>
      <c r="E60" s="46">
        <v>97353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97353</v>
      </c>
      <c r="O60" s="47">
        <f t="shared" si="12"/>
        <v>0.57472017568716349</v>
      </c>
      <c r="P60" s="9"/>
    </row>
    <row r="61" spans="1:16">
      <c r="A61" s="12"/>
      <c r="B61" s="44">
        <v>712</v>
      </c>
      <c r="C61" s="20" t="s">
        <v>70</v>
      </c>
      <c r="D61" s="46">
        <v>1011540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1011540</v>
      </c>
      <c r="O61" s="47">
        <f t="shared" si="12"/>
        <v>5.9715925191272312</v>
      </c>
      <c r="P61" s="9"/>
    </row>
    <row r="62" spans="1:16">
      <c r="A62" s="12"/>
      <c r="B62" s="44">
        <v>713</v>
      </c>
      <c r="C62" s="20" t="s">
        <v>71</v>
      </c>
      <c r="D62" s="46">
        <v>395168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395168</v>
      </c>
      <c r="O62" s="47">
        <f t="shared" si="12"/>
        <v>2.3328610560120904</v>
      </c>
      <c r="P62" s="9"/>
    </row>
    <row r="63" spans="1:16">
      <c r="A63" s="12"/>
      <c r="B63" s="44">
        <v>714</v>
      </c>
      <c r="C63" s="20" t="s">
        <v>72</v>
      </c>
      <c r="D63" s="46">
        <v>113083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113083</v>
      </c>
      <c r="O63" s="47">
        <f t="shared" si="12"/>
        <v>0.66758170397657501</v>
      </c>
      <c r="P63" s="9"/>
    </row>
    <row r="64" spans="1:16">
      <c r="A64" s="12"/>
      <c r="B64" s="44">
        <v>715</v>
      </c>
      <c r="C64" s="20" t="s">
        <v>73</v>
      </c>
      <c r="D64" s="46">
        <v>45834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69" si="18">SUM(D64:M64)</f>
        <v>45834</v>
      </c>
      <c r="O64" s="47">
        <f t="shared" si="12"/>
        <v>0.27057948427316519</v>
      </c>
      <c r="P64" s="9"/>
    </row>
    <row r="65" spans="1:119">
      <c r="A65" s="12"/>
      <c r="B65" s="44">
        <v>719</v>
      </c>
      <c r="C65" s="20" t="s">
        <v>74</v>
      </c>
      <c r="D65" s="46">
        <v>174628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174628</v>
      </c>
      <c r="O65" s="47">
        <f t="shared" si="12"/>
        <v>1.0309105506753566</v>
      </c>
      <c r="P65" s="9"/>
    </row>
    <row r="66" spans="1:119">
      <c r="A66" s="12"/>
      <c r="B66" s="44">
        <v>724</v>
      </c>
      <c r="C66" s="20" t="s">
        <v>75</v>
      </c>
      <c r="D66" s="46">
        <v>0</v>
      </c>
      <c r="E66" s="46">
        <v>492102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492102</v>
      </c>
      <c r="O66" s="47">
        <f t="shared" si="12"/>
        <v>2.9051076792292436</v>
      </c>
      <c r="P66" s="9"/>
    </row>
    <row r="67" spans="1:119">
      <c r="A67" s="12"/>
      <c r="B67" s="44">
        <v>732</v>
      </c>
      <c r="C67" s="20" t="s">
        <v>76</v>
      </c>
      <c r="D67" s="46">
        <v>63414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63414</v>
      </c>
      <c r="O67" s="47">
        <f t="shared" si="12"/>
        <v>0.37436242561632188</v>
      </c>
      <c r="P67" s="9"/>
    </row>
    <row r="68" spans="1:119">
      <c r="A68" s="12"/>
      <c r="B68" s="44">
        <v>744</v>
      </c>
      <c r="C68" s="20" t="s">
        <v>78</v>
      </c>
      <c r="D68" s="46">
        <v>0</v>
      </c>
      <c r="E68" s="46">
        <v>201204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201204</v>
      </c>
      <c r="O68" s="47">
        <f t="shared" si="12"/>
        <v>1.1878010767922924</v>
      </c>
      <c r="P68" s="9"/>
    </row>
    <row r="69" spans="1:119" ht="15.75" thickBot="1">
      <c r="A69" s="12"/>
      <c r="B69" s="44">
        <v>764</v>
      </c>
      <c r="C69" s="20" t="s">
        <v>79</v>
      </c>
      <c r="D69" s="46">
        <v>0</v>
      </c>
      <c r="E69" s="46">
        <v>322139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322139</v>
      </c>
      <c r="O69" s="47">
        <f>(N69/O$72)</f>
        <v>1.9017367998488712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9">SUM(D5,D12,D20,D28,D30,D35,D38,D41,D44)</f>
        <v>85500385</v>
      </c>
      <c r="E70" s="15">
        <f t="shared" si="19"/>
        <v>48403671</v>
      </c>
      <c r="F70" s="15">
        <f t="shared" si="19"/>
        <v>0</v>
      </c>
      <c r="G70" s="15">
        <f t="shared" si="19"/>
        <v>0</v>
      </c>
      <c r="H70" s="15">
        <f t="shared" si="19"/>
        <v>0</v>
      </c>
      <c r="I70" s="15">
        <f t="shared" si="19"/>
        <v>44877232</v>
      </c>
      <c r="J70" s="15">
        <f t="shared" si="19"/>
        <v>9292343</v>
      </c>
      <c r="K70" s="15">
        <f t="shared" si="19"/>
        <v>0</v>
      </c>
      <c r="L70" s="15">
        <f t="shared" si="19"/>
        <v>0</v>
      </c>
      <c r="M70" s="15">
        <f t="shared" si="19"/>
        <v>12024483</v>
      </c>
      <c r="N70" s="15">
        <f>SUM(D70:M70)</f>
        <v>200098114</v>
      </c>
      <c r="O70" s="37">
        <f>(N70/O$72)</f>
        <v>1181.2725158212902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101</v>
      </c>
      <c r="M72" s="48"/>
      <c r="N72" s="48"/>
      <c r="O72" s="41">
        <v>169392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45934860</v>
      </c>
      <c r="E5" s="26">
        <f t="shared" si="0"/>
        <v>493551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9173122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55601533</v>
      </c>
      <c r="O5" s="32">
        <f t="shared" ref="O5:O36" si="2">(N5/O$72)</f>
        <v>328.46284218858921</v>
      </c>
      <c r="P5" s="6"/>
    </row>
    <row r="6" spans="1:133">
      <c r="A6" s="12"/>
      <c r="B6" s="44">
        <v>511</v>
      </c>
      <c r="C6" s="20" t="s">
        <v>20</v>
      </c>
      <c r="D6" s="46">
        <v>665971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665971</v>
      </c>
      <c r="O6" s="47">
        <f t="shared" si="2"/>
        <v>3.9341851864979502</v>
      </c>
      <c r="P6" s="9"/>
    </row>
    <row r="7" spans="1:133">
      <c r="A7" s="12"/>
      <c r="B7" s="44">
        <v>512</v>
      </c>
      <c r="C7" s="20" t="s">
        <v>21</v>
      </c>
      <c r="D7" s="46">
        <v>5648718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5648718</v>
      </c>
      <c r="O7" s="47">
        <f t="shared" si="2"/>
        <v>33.36947506468649</v>
      </c>
      <c r="P7" s="9"/>
    </row>
    <row r="8" spans="1:133">
      <c r="A8" s="12"/>
      <c r="B8" s="44">
        <v>513</v>
      </c>
      <c r="C8" s="20" t="s">
        <v>22</v>
      </c>
      <c r="D8" s="46">
        <v>6637209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9173122</v>
      </c>
      <c r="K8" s="46">
        <v>0</v>
      </c>
      <c r="L8" s="46">
        <v>0</v>
      </c>
      <c r="M8" s="46">
        <v>0</v>
      </c>
      <c r="N8" s="46">
        <f t="shared" si="1"/>
        <v>15810331</v>
      </c>
      <c r="O8" s="47">
        <f t="shared" si="2"/>
        <v>93.398616477037777</v>
      </c>
      <c r="P8" s="9"/>
    </row>
    <row r="9" spans="1:133">
      <c r="A9" s="12"/>
      <c r="B9" s="44">
        <v>514</v>
      </c>
      <c r="C9" s="20" t="s">
        <v>23</v>
      </c>
      <c r="D9" s="46">
        <v>553711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553711</v>
      </c>
      <c r="O9" s="47">
        <f t="shared" si="2"/>
        <v>3.2710157256111247</v>
      </c>
      <c r="P9" s="9"/>
    </row>
    <row r="10" spans="1:133">
      <c r="A10" s="12"/>
      <c r="B10" s="44">
        <v>515</v>
      </c>
      <c r="C10" s="20" t="s">
        <v>24</v>
      </c>
      <c r="D10" s="46">
        <v>1343591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1343591</v>
      </c>
      <c r="O10" s="47">
        <f t="shared" si="2"/>
        <v>7.9371861671333548</v>
      </c>
      <c r="P10" s="9"/>
    </row>
    <row r="11" spans="1:133">
      <c r="A11" s="12"/>
      <c r="B11" s="44">
        <v>519</v>
      </c>
      <c r="C11" s="20" t="s">
        <v>25</v>
      </c>
      <c r="D11" s="46">
        <v>31085660</v>
      </c>
      <c r="E11" s="46">
        <v>493551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31579211</v>
      </c>
      <c r="O11" s="47">
        <f t="shared" si="2"/>
        <v>186.55236356762248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43951342</v>
      </c>
      <c r="E12" s="31">
        <f t="shared" si="3"/>
        <v>11576580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1598832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57126754</v>
      </c>
      <c r="O12" s="43">
        <f t="shared" si="2"/>
        <v>337.47299708172358</v>
      </c>
      <c r="P12" s="10"/>
    </row>
    <row r="13" spans="1:133">
      <c r="A13" s="12"/>
      <c r="B13" s="44">
        <v>521</v>
      </c>
      <c r="C13" s="20" t="s">
        <v>27</v>
      </c>
      <c r="D13" s="46">
        <v>21724733</v>
      </c>
      <c r="E13" s="46">
        <v>906229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22630962</v>
      </c>
      <c r="O13" s="47">
        <f t="shared" si="2"/>
        <v>133.69109984758799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8665458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8665458</v>
      </c>
      <c r="O14" s="47">
        <f t="shared" si="2"/>
        <v>51.190692234076486</v>
      </c>
      <c r="P14" s="9"/>
    </row>
    <row r="15" spans="1:133">
      <c r="A15" s="12"/>
      <c r="B15" s="44">
        <v>523</v>
      </c>
      <c r="C15" s="20" t="s">
        <v>82</v>
      </c>
      <c r="D15" s="46">
        <v>16199865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16199865</v>
      </c>
      <c r="O15" s="47">
        <f t="shared" si="2"/>
        <v>95.699766065289054</v>
      </c>
      <c r="P15" s="9"/>
    </row>
    <row r="16" spans="1:133">
      <c r="A16" s="12"/>
      <c r="B16" s="44">
        <v>524</v>
      </c>
      <c r="C16" s="20" t="s">
        <v>29</v>
      </c>
      <c r="D16" s="46">
        <v>581216</v>
      </c>
      <c r="E16" s="46">
        <v>0</v>
      </c>
      <c r="F16" s="46">
        <v>0</v>
      </c>
      <c r="G16" s="46">
        <v>0</v>
      </c>
      <c r="H16" s="46">
        <v>0</v>
      </c>
      <c r="I16" s="46">
        <v>1598832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2180048</v>
      </c>
      <c r="O16" s="47">
        <f t="shared" si="2"/>
        <v>12.878507543803684</v>
      </c>
      <c r="P16" s="9"/>
    </row>
    <row r="17" spans="1:16">
      <c r="A17" s="12"/>
      <c r="B17" s="44">
        <v>525</v>
      </c>
      <c r="C17" s="20" t="s">
        <v>30</v>
      </c>
      <c r="D17" s="46">
        <v>824676</v>
      </c>
      <c r="E17" s="46">
        <v>2004893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2829569</v>
      </c>
      <c r="O17" s="47">
        <f t="shared" si="2"/>
        <v>16.715515306182731</v>
      </c>
      <c r="P17" s="9"/>
    </row>
    <row r="18" spans="1:16">
      <c r="A18" s="12"/>
      <c r="B18" s="44">
        <v>527</v>
      </c>
      <c r="C18" s="20" t="s">
        <v>31</v>
      </c>
      <c r="D18" s="46">
        <v>815665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815665</v>
      </c>
      <c r="O18" s="47">
        <f t="shared" si="2"/>
        <v>4.8184938385377896</v>
      </c>
      <c r="P18" s="9"/>
    </row>
    <row r="19" spans="1:16">
      <c r="A19" s="12"/>
      <c r="B19" s="44">
        <v>529</v>
      </c>
      <c r="C19" s="20" t="s">
        <v>32</v>
      </c>
      <c r="D19" s="46">
        <v>3805187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3805187</v>
      </c>
      <c r="O19" s="47">
        <f t="shared" si="2"/>
        <v>22.478922246245819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SUM(D21:D27)</f>
        <v>496479</v>
      </c>
      <c r="E20" s="31">
        <f t="shared" si="5"/>
        <v>5355265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42464550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48316294</v>
      </c>
      <c r="O20" s="43">
        <f t="shared" si="2"/>
        <v>285.42571391438935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12237915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12237915</v>
      </c>
      <c r="O21" s="47">
        <f t="shared" si="2"/>
        <v>72.294775458122146</v>
      </c>
      <c r="P21" s="9"/>
    </row>
    <row r="22" spans="1:16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15274324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15274324</v>
      </c>
      <c r="O22" s="47">
        <f t="shared" si="2"/>
        <v>90.232186108058926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5572683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5572683</v>
      </c>
      <c r="O23" s="47">
        <f t="shared" si="2"/>
        <v>32.920302697338109</v>
      </c>
      <c r="P23" s="9"/>
    </row>
    <row r="24" spans="1:16">
      <c r="A24" s="12"/>
      <c r="B24" s="44">
        <v>536</v>
      </c>
      <c r="C24" s="20" t="s">
        <v>37</v>
      </c>
      <c r="D24" s="46">
        <v>229057</v>
      </c>
      <c r="E24" s="46">
        <v>0</v>
      </c>
      <c r="F24" s="46">
        <v>0</v>
      </c>
      <c r="G24" s="46">
        <v>0</v>
      </c>
      <c r="H24" s="46">
        <v>0</v>
      </c>
      <c r="I24" s="46">
        <v>9379628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9608685</v>
      </c>
      <c r="O24" s="47">
        <f t="shared" si="2"/>
        <v>56.762751213979371</v>
      </c>
      <c r="P24" s="9"/>
    </row>
    <row r="25" spans="1:16">
      <c r="A25" s="12"/>
      <c r="B25" s="44">
        <v>537</v>
      </c>
      <c r="C25" s="20" t="s">
        <v>38</v>
      </c>
      <c r="D25" s="46">
        <v>248154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248154</v>
      </c>
      <c r="O25" s="47">
        <f t="shared" si="2"/>
        <v>1.4659554106263071</v>
      </c>
      <c r="P25" s="9"/>
    </row>
    <row r="26" spans="1:16">
      <c r="A26" s="12"/>
      <c r="B26" s="44">
        <v>538</v>
      </c>
      <c r="C26" s="20" t="s">
        <v>39</v>
      </c>
      <c r="D26" s="46">
        <v>0</v>
      </c>
      <c r="E26" s="46">
        <v>5355265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5355265</v>
      </c>
      <c r="O26" s="47">
        <f t="shared" si="2"/>
        <v>31.635918430038164</v>
      </c>
      <c r="P26" s="9"/>
    </row>
    <row r="27" spans="1:16">
      <c r="A27" s="12"/>
      <c r="B27" s="44">
        <v>539</v>
      </c>
      <c r="C27" s="20" t="s">
        <v>40</v>
      </c>
      <c r="D27" s="46">
        <v>19268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19268</v>
      </c>
      <c r="O27" s="47">
        <f t="shared" si="2"/>
        <v>0.11382459622632593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SUM(D29:D29)</f>
        <v>0</v>
      </c>
      <c r="E28" s="31">
        <f t="shared" si="7"/>
        <v>25109022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25109022</v>
      </c>
      <c r="O28" s="43">
        <f t="shared" si="2"/>
        <v>148.3300960550101</v>
      </c>
      <c r="P28" s="10"/>
    </row>
    <row r="29" spans="1:16">
      <c r="A29" s="12"/>
      <c r="B29" s="44">
        <v>541</v>
      </c>
      <c r="C29" s="20" t="s">
        <v>42</v>
      </c>
      <c r="D29" s="46">
        <v>0</v>
      </c>
      <c r="E29" s="46">
        <v>25109022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25109022</v>
      </c>
      <c r="O29" s="47">
        <f t="shared" si="2"/>
        <v>148.3300960550101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SUM(D31:D34)</f>
        <v>9755726</v>
      </c>
      <c r="E30" s="31">
        <f t="shared" si="9"/>
        <v>11188148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11770980</v>
      </c>
      <c r="N30" s="31">
        <f t="shared" si="8"/>
        <v>32714854</v>
      </c>
      <c r="O30" s="43">
        <f t="shared" si="2"/>
        <v>193.26110894504896</v>
      </c>
      <c r="P30" s="10"/>
    </row>
    <row r="31" spans="1:16">
      <c r="A31" s="13"/>
      <c r="B31" s="45">
        <v>552</v>
      </c>
      <c r="C31" s="21" t="s">
        <v>44</v>
      </c>
      <c r="D31" s="46">
        <v>0</v>
      </c>
      <c r="E31" s="46">
        <v>11188148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11188148</v>
      </c>
      <c r="O31" s="47">
        <f t="shared" si="2"/>
        <v>66.093337586691717</v>
      </c>
      <c r="P31" s="9"/>
    </row>
    <row r="32" spans="1:16">
      <c r="A32" s="13"/>
      <c r="B32" s="45">
        <v>553</v>
      </c>
      <c r="C32" s="21" t="s">
        <v>45</v>
      </c>
      <c r="D32" s="46">
        <v>253615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253615</v>
      </c>
      <c r="O32" s="47">
        <f t="shared" si="2"/>
        <v>1.4982159524569052</v>
      </c>
      <c r="P32" s="9"/>
    </row>
    <row r="33" spans="1:16">
      <c r="A33" s="13"/>
      <c r="B33" s="45">
        <v>554</v>
      </c>
      <c r="C33" s="21" t="s">
        <v>46</v>
      </c>
      <c r="D33" s="46">
        <v>302988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302988</v>
      </c>
      <c r="O33" s="47">
        <f t="shared" si="2"/>
        <v>1.7898840959841209</v>
      </c>
      <c r="P33" s="9"/>
    </row>
    <row r="34" spans="1:16">
      <c r="A34" s="13"/>
      <c r="B34" s="45">
        <v>559</v>
      </c>
      <c r="C34" s="21" t="s">
        <v>47</v>
      </c>
      <c r="D34" s="46">
        <v>9199123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11770980</v>
      </c>
      <c r="N34" s="46">
        <f t="shared" si="8"/>
        <v>20970103</v>
      </c>
      <c r="O34" s="47">
        <f t="shared" si="2"/>
        <v>123.87967130991623</v>
      </c>
      <c r="P34" s="9"/>
    </row>
    <row r="35" spans="1:16" ht="15.75">
      <c r="A35" s="28" t="s">
        <v>48</v>
      </c>
      <c r="B35" s="29"/>
      <c r="C35" s="30"/>
      <c r="D35" s="31">
        <f t="shared" ref="D35:M35" si="10">SUM(D36:D37)</f>
        <v>4232676</v>
      </c>
      <c r="E35" s="31">
        <f t="shared" si="10"/>
        <v>1291047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5523723</v>
      </c>
      <c r="O35" s="43">
        <f t="shared" si="2"/>
        <v>32.631074327437709</v>
      </c>
      <c r="P35" s="10"/>
    </row>
    <row r="36" spans="1:16">
      <c r="A36" s="12"/>
      <c r="B36" s="44">
        <v>562</v>
      </c>
      <c r="C36" s="20" t="s">
        <v>49</v>
      </c>
      <c r="D36" s="46">
        <v>0</v>
      </c>
      <c r="E36" s="46">
        <v>1291047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11">SUM(D36:M36)</f>
        <v>1291047</v>
      </c>
      <c r="O36" s="47">
        <f t="shared" si="2"/>
        <v>7.626785524403644</v>
      </c>
      <c r="P36" s="9"/>
    </row>
    <row r="37" spans="1:16">
      <c r="A37" s="12"/>
      <c r="B37" s="44">
        <v>569</v>
      </c>
      <c r="C37" s="20" t="s">
        <v>50</v>
      </c>
      <c r="D37" s="46">
        <v>4232676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4232676</v>
      </c>
      <c r="O37" s="47">
        <f t="shared" ref="O37:O68" si="12">(N37/O$72)</f>
        <v>25.004288803034061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SUM(D39:D40)</f>
        <v>4812988</v>
      </c>
      <c r="E38" s="31">
        <f t="shared" si="13"/>
        <v>0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1"/>
        <v>4812988</v>
      </c>
      <c r="O38" s="43">
        <f t="shared" si="12"/>
        <v>28.432448398492422</v>
      </c>
      <c r="P38" s="9"/>
    </row>
    <row r="39" spans="1:16">
      <c r="A39" s="12"/>
      <c r="B39" s="44">
        <v>571</v>
      </c>
      <c r="C39" s="20" t="s">
        <v>52</v>
      </c>
      <c r="D39" s="46">
        <v>2832341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2832341</v>
      </c>
      <c r="O39" s="47">
        <f t="shared" si="12"/>
        <v>16.73189073594915</v>
      </c>
      <c r="P39" s="9"/>
    </row>
    <row r="40" spans="1:16">
      <c r="A40" s="12"/>
      <c r="B40" s="44">
        <v>572</v>
      </c>
      <c r="C40" s="20" t="s">
        <v>53</v>
      </c>
      <c r="D40" s="46">
        <v>1980647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1980647</v>
      </c>
      <c r="O40" s="47">
        <f t="shared" si="12"/>
        <v>11.700557662543272</v>
      </c>
      <c r="P40" s="9"/>
    </row>
    <row r="41" spans="1:16" ht="15.75">
      <c r="A41" s="28" t="s">
        <v>77</v>
      </c>
      <c r="B41" s="29"/>
      <c r="C41" s="30"/>
      <c r="D41" s="31">
        <f t="shared" ref="D41:M41" si="14">SUM(D42:D43)</f>
        <v>5921456</v>
      </c>
      <c r="E41" s="31">
        <f t="shared" si="14"/>
        <v>0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350000</v>
      </c>
      <c r="J41" s="31">
        <f t="shared" si="14"/>
        <v>994748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1"/>
        <v>7266204</v>
      </c>
      <c r="O41" s="43">
        <f t="shared" si="12"/>
        <v>42.924680112005106</v>
      </c>
      <c r="P41" s="9"/>
    </row>
    <row r="42" spans="1:16">
      <c r="A42" s="12"/>
      <c r="B42" s="44">
        <v>581</v>
      </c>
      <c r="C42" s="20" t="s">
        <v>54</v>
      </c>
      <c r="D42" s="46">
        <v>5921456</v>
      </c>
      <c r="E42" s="46">
        <v>0</v>
      </c>
      <c r="F42" s="46">
        <v>0</v>
      </c>
      <c r="G42" s="46">
        <v>0</v>
      </c>
      <c r="H42" s="46">
        <v>0</v>
      </c>
      <c r="I42" s="46">
        <v>350000</v>
      </c>
      <c r="J42" s="46">
        <v>938170</v>
      </c>
      <c r="K42" s="46">
        <v>0</v>
      </c>
      <c r="L42" s="46">
        <v>0</v>
      </c>
      <c r="M42" s="46">
        <v>0</v>
      </c>
      <c r="N42" s="46">
        <f t="shared" si="11"/>
        <v>7209626</v>
      </c>
      <c r="O42" s="47">
        <f t="shared" si="12"/>
        <v>42.590448847458028</v>
      </c>
      <c r="P42" s="9"/>
    </row>
    <row r="43" spans="1:16">
      <c r="A43" s="12"/>
      <c r="B43" s="44">
        <v>590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56578</v>
      </c>
      <c r="K43" s="46">
        <v>0</v>
      </c>
      <c r="L43" s="46">
        <v>0</v>
      </c>
      <c r="M43" s="46">
        <v>0</v>
      </c>
      <c r="N43" s="46">
        <f t="shared" ref="N43:N49" si="15">SUM(D43:M43)</f>
        <v>56578</v>
      </c>
      <c r="O43" s="47">
        <f t="shared" si="12"/>
        <v>0.33423126454707641</v>
      </c>
      <c r="P43" s="9"/>
    </row>
    <row r="44" spans="1:16" ht="15.75">
      <c r="A44" s="28" t="s">
        <v>56</v>
      </c>
      <c r="B44" s="29"/>
      <c r="C44" s="30"/>
      <c r="D44" s="31">
        <f t="shared" ref="D44:M44" si="16">SUM(D45:D69)</f>
        <v>3650017</v>
      </c>
      <c r="E44" s="31">
        <f t="shared" si="16"/>
        <v>3608741</v>
      </c>
      <c r="F44" s="31">
        <f t="shared" si="16"/>
        <v>0</v>
      </c>
      <c r="G44" s="31">
        <f t="shared" si="16"/>
        <v>0</v>
      </c>
      <c r="H44" s="31">
        <f t="shared" si="16"/>
        <v>0</v>
      </c>
      <c r="I44" s="31">
        <f t="shared" si="16"/>
        <v>0</v>
      </c>
      <c r="J44" s="31">
        <f t="shared" si="16"/>
        <v>0</v>
      </c>
      <c r="K44" s="31">
        <f t="shared" si="16"/>
        <v>0</v>
      </c>
      <c r="L44" s="31">
        <f t="shared" si="16"/>
        <v>0</v>
      </c>
      <c r="M44" s="31">
        <f t="shared" si="16"/>
        <v>0</v>
      </c>
      <c r="N44" s="31">
        <f>SUM(D44:M44)</f>
        <v>7258758</v>
      </c>
      <c r="O44" s="43">
        <f t="shared" si="12"/>
        <v>42.880693297416087</v>
      </c>
      <c r="P44" s="9"/>
    </row>
    <row r="45" spans="1:16">
      <c r="A45" s="12"/>
      <c r="B45" s="44">
        <v>602</v>
      </c>
      <c r="C45" s="20" t="s">
        <v>57</v>
      </c>
      <c r="D45" s="46">
        <v>266028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266028</v>
      </c>
      <c r="O45" s="47">
        <f t="shared" si="12"/>
        <v>1.5715450324318576</v>
      </c>
      <c r="P45" s="9"/>
    </row>
    <row r="46" spans="1:16">
      <c r="A46" s="12"/>
      <c r="B46" s="44">
        <v>603</v>
      </c>
      <c r="C46" s="20" t="s">
        <v>58</v>
      </c>
      <c r="D46" s="46">
        <v>112493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112493</v>
      </c>
      <c r="O46" s="47">
        <f t="shared" si="12"/>
        <v>0.6645458949184182</v>
      </c>
      <c r="P46" s="9"/>
    </row>
    <row r="47" spans="1:16">
      <c r="A47" s="12"/>
      <c r="B47" s="44">
        <v>604</v>
      </c>
      <c r="C47" s="20" t="s">
        <v>59</v>
      </c>
      <c r="D47" s="46">
        <v>1131924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1131924</v>
      </c>
      <c r="O47" s="47">
        <f t="shared" si="12"/>
        <v>6.6867755999007548</v>
      </c>
      <c r="P47" s="9"/>
    </row>
    <row r="48" spans="1:16">
      <c r="A48" s="12"/>
      <c r="B48" s="44">
        <v>605</v>
      </c>
      <c r="C48" s="20" t="s">
        <v>60</v>
      </c>
      <c r="D48" s="46">
        <v>51632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51632</v>
      </c>
      <c r="O48" s="47">
        <f t="shared" si="12"/>
        <v>0.30501305544725243</v>
      </c>
      <c r="P48" s="9"/>
    </row>
    <row r="49" spans="1:16">
      <c r="A49" s="12"/>
      <c r="B49" s="44">
        <v>608</v>
      </c>
      <c r="C49" s="20" t="s">
        <v>61</v>
      </c>
      <c r="D49" s="46">
        <v>82437</v>
      </c>
      <c r="E49" s="46">
        <v>410331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492768</v>
      </c>
      <c r="O49" s="47">
        <f t="shared" si="12"/>
        <v>2.9109984758799134</v>
      </c>
      <c r="P49" s="9"/>
    </row>
    <row r="50" spans="1:16">
      <c r="A50" s="12"/>
      <c r="B50" s="44">
        <v>614</v>
      </c>
      <c r="C50" s="20" t="s">
        <v>62</v>
      </c>
      <c r="D50" s="46">
        <v>0</v>
      </c>
      <c r="E50" s="46">
        <v>755286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3" si="17">SUM(D50:M50)</f>
        <v>755286</v>
      </c>
      <c r="O50" s="47">
        <f t="shared" si="12"/>
        <v>4.4618083862049414</v>
      </c>
      <c r="P50" s="9"/>
    </row>
    <row r="51" spans="1:16">
      <c r="A51" s="12"/>
      <c r="B51" s="44">
        <v>622</v>
      </c>
      <c r="C51" s="20" t="s">
        <v>63</v>
      </c>
      <c r="D51" s="46">
        <v>41183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7"/>
        <v>41183</v>
      </c>
      <c r="O51" s="47">
        <f t="shared" si="12"/>
        <v>0.24328619194461182</v>
      </c>
      <c r="P51" s="9"/>
    </row>
    <row r="52" spans="1:16">
      <c r="A52" s="12"/>
      <c r="B52" s="44">
        <v>623</v>
      </c>
      <c r="C52" s="20" t="s">
        <v>64</v>
      </c>
      <c r="D52" s="46">
        <v>63549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63549</v>
      </c>
      <c r="O52" s="47">
        <f t="shared" si="12"/>
        <v>0.37541204409314854</v>
      </c>
      <c r="P52" s="9"/>
    </row>
    <row r="53" spans="1:16">
      <c r="A53" s="12"/>
      <c r="B53" s="44">
        <v>624</v>
      </c>
      <c r="C53" s="20" t="s">
        <v>83</v>
      </c>
      <c r="D53" s="46">
        <v>0</v>
      </c>
      <c r="E53" s="46">
        <v>237410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237410</v>
      </c>
      <c r="O53" s="47">
        <f t="shared" si="12"/>
        <v>1.4024858516759413</v>
      </c>
      <c r="P53" s="9"/>
    </row>
    <row r="54" spans="1:16">
      <c r="A54" s="12"/>
      <c r="B54" s="44">
        <v>631</v>
      </c>
      <c r="C54" s="20" t="s">
        <v>84</v>
      </c>
      <c r="D54" s="46">
        <v>0</v>
      </c>
      <c r="E54" s="46">
        <v>104928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104928</v>
      </c>
      <c r="O54" s="47">
        <f t="shared" si="12"/>
        <v>0.61985609470811331</v>
      </c>
      <c r="P54" s="9"/>
    </row>
    <row r="55" spans="1:16">
      <c r="A55" s="12"/>
      <c r="B55" s="44">
        <v>634</v>
      </c>
      <c r="C55" s="20" t="s">
        <v>65</v>
      </c>
      <c r="D55" s="46">
        <v>195</v>
      </c>
      <c r="E55" s="46">
        <v>349134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349329</v>
      </c>
      <c r="O55" s="47">
        <f t="shared" si="12"/>
        <v>2.0636408747740402</v>
      </c>
      <c r="P55" s="9"/>
    </row>
    <row r="56" spans="1:16">
      <c r="A56" s="12"/>
      <c r="B56" s="44">
        <v>664</v>
      </c>
      <c r="C56" s="20" t="s">
        <v>85</v>
      </c>
      <c r="D56" s="46">
        <v>0</v>
      </c>
      <c r="E56" s="46">
        <v>63154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63154</v>
      </c>
      <c r="O56" s="47">
        <f t="shared" si="12"/>
        <v>0.37307860442585572</v>
      </c>
      <c r="P56" s="9"/>
    </row>
    <row r="57" spans="1:16">
      <c r="A57" s="12"/>
      <c r="B57" s="44">
        <v>674</v>
      </c>
      <c r="C57" s="20" t="s">
        <v>67</v>
      </c>
      <c r="D57" s="46">
        <v>0</v>
      </c>
      <c r="E57" s="46">
        <v>371186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371186</v>
      </c>
      <c r="O57" s="47">
        <f t="shared" si="12"/>
        <v>2.1927598388449767</v>
      </c>
      <c r="P57" s="9"/>
    </row>
    <row r="58" spans="1:16">
      <c r="A58" s="12"/>
      <c r="B58" s="44">
        <v>684</v>
      </c>
      <c r="C58" s="20" t="s">
        <v>86</v>
      </c>
      <c r="D58" s="46">
        <v>0</v>
      </c>
      <c r="E58" s="46">
        <v>76398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76398</v>
      </c>
      <c r="O58" s="47">
        <f t="shared" si="12"/>
        <v>0.45131676886541666</v>
      </c>
      <c r="P58" s="9"/>
    </row>
    <row r="59" spans="1:16">
      <c r="A59" s="12"/>
      <c r="B59" s="44">
        <v>685</v>
      </c>
      <c r="C59" s="20" t="s">
        <v>68</v>
      </c>
      <c r="D59" s="46">
        <v>10364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10364</v>
      </c>
      <c r="O59" s="47">
        <f t="shared" si="12"/>
        <v>6.122473091600799E-2</v>
      </c>
      <c r="P59" s="9"/>
    </row>
    <row r="60" spans="1:16">
      <c r="A60" s="12"/>
      <c r="B60" s="44">
        <v>694</v>
      </c>
      <c r="C60" s="20" t="s">
        <v>69</v>
      </c>
      <c r="D60" s="46">
        <v>0</v>
      </c>
      <c r="E60" s="46">
        <v>95926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95926</v>
      </c>
      <c r="O60" s="47">
        <f t="shared" si="12"/>
        <v>0.56667730006261885</v>
      </c>
      <c r="P60" s="9"/>
    </row>
    <row r="61" spans="1:16">
      <c r="A61" s="12"/>
      <c r="B61" s="44">
        <v>712</v>
      </c>
      <c r="C61" s="20" t="s">
        <v>70</v>
      </c>
      <c r="D61" s="46">
        <v>977621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977621</v>
      </c>
      <c r="O61" s="47">
        <f t="shared" si="12"/>
        <v>5.7752395467810347</v>
      </c>
      <c r="P61" s="9"/>
    </row>
    <row r="62" spans="1:16">
      <c r="A62" s="12"/>
      <c r="B62" s="44">
        <v>713</v>
      </c>
      <c r="C62" s="20" t="s">
        <v>71</v>
      </c>
      <c r="D62" s="46">
        <v>509560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509560</v>
      </c>
      <c r="O62" s="47">
        <f t="shared" si="12"/>
        <v>3.0101962452297406</v>
      </c>
      <c r="P62" s="9"/>
    </row>
    <row r="63" spans="1:16">
      <c r="A63" s="12"/>
      <c r="B63" s="44">
        <v>714</v>
      </c>
      <c r="C63" s="20" t="s">
        <v>72</v>
      </c>
      <c r="D63" s="46">
        <v>107303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107303</v>
      </c>
      <c r="O63" s="47">
        <f t="shared" si="12"/>
        <v>0.6338862699228488</v>
      </c>
      <c r="P63" s="9"/>
    </row>
    <row r="64" spans="1:16">
      <c r="A64" s="12"/>
      <c r="B64" s="44">
        <v>715</v>
      </c>
      <c r="C64" s="20" t="s">
        <v>73</v>
      </c>
      <c r="D64" s="46">
        <v>45266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69" si="18">SUM(D64:M64)</f>
        <v>45266</v>
      </c>
      <c r="O64" s="47">
        <f t="shared" si="12"/>
        <v>0.26740627842956555</v>
      </c>
      <c r="P64" s="9"/>
    </row>
    <row r="65" spans="1:119">
      <c r="A65" s="12"/>
      <c r="B65" s="44">
        <v>719</v>
      </c>
      <c r="C65" s="20" t="s">
        <v>74</v>
      </c>
      <c r="D65" s="46">
        <v>186772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186772</v>
      </c>
      <c r="O65" s="47">
        <f t="shared" si="12"/>
        <v>1.1033447937711929</v>
      </c>
      <c r="P65" s="9"/>
    </row>
    <row r="66" spans="1:119">
      <c r="A66" s="12"/>
      <c r="B66" s="44">
        <v>724</v>
      </c>
      <c r="C66" s="20" t="s">
        <v>75</v>
      </c>
      <c r="D66" s="46">
        <v>0</v>
      </c>
      <c r="E66" s="46">
        <v>545486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545486</v>
      </c>
      <c r="O66" s="47">
        <f t="shared" si="12"/>
        <v>3.2224270135516724</v>
      </c>
      <c r="P66" s="9"/>
    </row>
    <row r="67" spans="1:119">
      <c r="A67" s="12"/>
      <c r="B67" s="44">
        <v>732</v>
      </c>
      <c r="C67" s="20" t="s">
        <v>76</v>
      </c>
      <c r="D67" s="46">
        <v>63690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63690</v>
      </c>
      <c r="O67" s="47">
        <f t="shared" si="12"/>
        <v>0.37624499344273915</v>
      </c>
      <c r="P67" s="9"/>
    </row>
    <row r="68" spans="1:119">
      <c r="A68" s="12"/>
      <c r="B68" s="44">
        <v>744</v>
      </c>
      <c r="C68" s="20" t="s">
        <v>78</v>
      </c>
      <c r="D68" s="46">
        <v>0</v>
      </c>
      <c r="E68" s="46">
        <v>206207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206207</v>
      </c>
      <c r="O68" s="47">
        <f t="shared" si="12"/>
        <v>1.2181559328441971</v>
      </c>
      <c r="P68" s="9"/>
    </row>
    <row r="69" spans="1:119" ht="15.75" thickBot="1">
      <c r="A69" s="12"/>
      <c r="B69" s="44">
        <v>764</v>
      </c>
      <c r="C69" s="20" t="s">
        <v>79</v>
      </c>
      <c r="D69" s="46">
        <v>0</v>
      </c>
      <c r="E69" s="46">
        <v>393295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393295</v>
      </c>
      <c r="O69" s="47">
        <f>(N69/O$72)</f>
        <v>2.3233674783492244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9">SUM(D5,D12,D20,D28,D30,D35,D38,D41,D44)</f>
        <v>118755544</v>
      </c>
      <c r="E70" s="15">
        <f t="shared" si="19"/>
        <v>58622354</v>
      </c>
      <c r="F70" s="15">
        <f t="shared" si="19"/>
        <v>0</v>
      </c>
      <c r="G70" s="15">
        <f t="shared" si="19"/>
        <v>0</v>
      </c>
      <c r="H70" s="15">
        <f t="shared" si="19"/>
        <v>0</v>
      </c>
      <c r="I70" s="15">
        <f t="shared" si="19"/>
        <v>44413382</v>
      </c>
      <c r="J70" s="15">
        <f t="shared" si="19"/>
        <v>10167870</v>
      </c>
      <c r="K70" s="15">
        <f t="shared" si="19"/>
        <v>0</v>
      </c>
      <c r="L70" s="15">
        <f t="shared" si="19"/>
        <v>0</v>
      </c>
      <c r="M70" s="15">
        <f t="shared" si="19"/>
        <v>11770980</v>
      </c>
      <c r="N70" s="15">
        <f>SUM(D70:M70)</f>
        <v>243730130</v>
      </c>
      <c r="O70" s="37">
        <f>(N70/O$72)</f>
        <v>1439.8216543201124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89</v>
      </c>
      <c r="M72" s="48"/>
      <c r="N72" s="48"/>
      <c r="O72" s="41">
        <v>169278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thickBot="1">
      <c r="A74" s="52" t="s">
        <v>90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23083271</v>
      </c>
      <c r="E5" s="26">
        <f t="shared" si="0"/>
        <v>706066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8719430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32508767</v>
      </c>
      <c r="O5" s="32">
        <f t="shared" ref="O5:O36" si="2">(N5/O$73)</f>
        <v>192.52817260085754</v>
      </c>
      <c r="P5" s="6"/>
    </row>
    <row r="6" spans="1:133">
      <c r="A6" s="12"/>
      <c r="B6" s="44">
        <v>511</v>
      </c>
      <c r="C6" s="20" t="s">
        <v>20</v>
      </c>
      <c r="D6" s="46">
        <v>717572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717572</v>
      </c>
      <c r="O6" s="47">
        <f t="shared" si="2"/>
        <v>4.2497098050363631</v>
      </c>
      <c r="P6" s="9"/>
    </row>
    <row r="7" spans="1:133">
      <c r="A7" s="12"/>
      <c r="B7" s="44">
        <v>512</v>
      </c>
      <c r="C7" s="20" t="s">
        <v>21</v>
      </c>
      <c r="D7" s="46">
        <v>2753314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2753314</v>
      </c>
      <c r="O7" s="47">
        <f t="shared" si="2"/>
        <v>16.306078696136261</v>
      </c>
      <c r="P7" s="9"/>
    </row>
    <row r="8" spans="1:133">
      <c r="A8" s="12"/>
      <c r="B8" s="44">
        <v>513</v>
      </c>
      <c r="C8" s="20" t="s">
        <v>22</v>
      </c>
      <c r="D8" s="46">
        <v>6936313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8719430</v>
      </c>
      <c r="K8" s="46">
        <v>0</v>
      </c>
      <c r="L8" s="46">
        <v>0</v>
      </c>
      <c r="M8" s="46">
        <v>0</v>
      </c>
      <c r="N8" s="46">
        <f t="shared" si="1"/>
        <v>15655743</v>
      </c>
      <c r="O8" s="47">
        <f t="shared" si="2"/>
        <v>92.718730012081579</v>
      </c>
      <c r="P8" s="9"/>
    </row>
    <row r="9" spans="1:133">
      <c r="A9" s="12"/>
      <c r="B9" s="44">
        <v>514</v>
      </c>
      <c r="C9" s="20" t="s">
        <v>23</v>
      </c>
      <c r="D9" s="46">
        <v>540436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540436</v>
      </c>
      <c r="O9" s="47">
        <f t="shared" si="2"/>
        <v>3.2006490891431549</v>
      </c>
      <c r="P9" s="9"/>
    </row>
    <row r="10" spans="1:133">
      <c r="A10" s="12"/>
      <c r="B10" s="44">
        <v>515</v>
      </c>
      <c r="C10" s="20" t="s">
        <v>24</v>
      </c>
      <c r="D10" s="46">
        <v>1499941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1499941</v>
      </c>
      <c r="O10" s="47">
        <f t="shared" si="2"/>
        <v>8.8831698765783056</v>
      </c>
      <c r="P10" s="9"/>
    </row>
    <row r="11" spans="1:133">
      <c r="A11" s="12"/>
      <c r="B11" s="44">
        <v>519</v>
      </c>
      <c r="C11" s="20" t="s">
        <v>25</v>
      </c>
      <c r="D11" s="46">
        <v>10635695</v>
      </c>
      <c r="E11" s="46">
        <v>706066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11341761</v>
      </c>
      <c r="O11" s="47">
        <f t="shared" si="2"/>
        <v>67.169835121881889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46743977</v>
      </c>
      <c r="E12" s="31">
        <f t="shared" si="3"/>
        <v>11144362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1699893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59588232</v>
      </c>
      <c r="O12" s="43">
        <f t="shared" si="2"/>
        <v>352.90213915144625</v>
      </c>
      <c r="P12" s="10"/>
    </row>
    <row r="13" spans="1:133">
      <c r="A13" s="12"/>
      <c r="B13" s="44">
        <v>521</v>
      </c>
      <c r="C13" s="20" t="s">
        <v>27</v>
      </c>
      <c r="D13" s="46">
        <v>23603013</v>
      </c>
      <c r="E13" s="46">
        <v>760152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24363165</v>
      </c>
      <c r="O13" s="47">
        <f t="shared" si="2"/>
        <v>144.28709757657595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7002915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7002915</v>
      </c>
      <c r="O14" s="47">
        <f t="shared" si="2"/>
        <v>41.473687015848199</v>
      </c>
      <c r="P14" s="9"/>
    </row>
    <row r="15" spans="1:133">
      <c r="A15" s="12"/>
      <c r="B15" s="44">
        <v>523</v>
      </c>
      <c r="C15" s="20" t="s">
        <v>82</v>
      </c>
      <c r="D15" s="46">
        <v>16389013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16389013</v>
      </c>
      <c r="O15" s="47">
        <f t="shared" si="2"/>
        <v>97.061408807713264</v>
      </c>
      <c r="P15" s="9"/>
    </row>
    <row r="16" spans="1:133">
      <c r="A16" s="12"/>
      <c r="B16" s="44">
        <v>524</v>
      </c>
      <c r="C16" s="20" t="s">
        <v>29</v>
      </c>
      <c r="D16" s="46">
        <v>647520</v>
      </c>
      <c r="E16" s="46">
        <v>0</v>
      </c>
      <c r="F16" s="46">
        <v>0</v>
      </c>
      <c r="G16" s="46">
        <v>0</v>
      </c>
      <c r="H16" s="46">
        <v>0</v>
      </c>
      <c r="I16" s="46">
        <v>1699893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2347413</v>
      </c>
      <c r="O16" s="47">
        <f t="shared" si="2"/>
        <v>13.902192452562007</v>
      </c>
      <c r="P16" s="9"/>
    </row>
    <row r="17" spans="1:16">
      <c r="A17" s="12"/>
      <c r="B17" s="44">
        <v>525</v>
      </c>
      <c r="C17" s="20" t="s">
        <v>30</v>
      </c>
      <c r="D17" s="46">
        <v>896367</v>
      </c>
      <c r="E17" s="46">
        <v>3381295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4277662</v>
      </c>
      <c r="O17" s="47">
        <f t="shared" si="2"/>
        <v>25.333795276336673</v>
      </c>
      <c r="P17" s="9"/>
    </row>
    <row r="18" spans="1:16">
      <c r="A18" s="12"/>
      <c r="B18" s="44">
        <v>527</v>
      </c>
      <c r="C18" s="20" t="s">
        <v>31</v>
      </c>
      <c r="D18" s="46">
        <v>825019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825019</v>
      </c>
      <c r="O18" s="47">
        <f t="shared" si="2"/>
        <v>4.8860481368298867</v>
      </c>
      <c r="P18" s="9"/>
    </row>
    <row r="19" spans="1:16">
      <c r="A19" s="12"/>
      <c r="B19" s="44">
        <v>529</v>
      </c>
      <c r="C19" s="20" t="s">
        <v>32</v>
      </c>
      <c r="D19" s="46">
        <v>4383045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4383045</v>
      </c>
      <c r="O19" s="47">
        <f t="shared" si="2"/>
        <v>25.957909885580271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SUM(D21:D27)</f>
        <v>219591</v>
      </c>
      <c r="E20" s="31">
        <f t="shared" si="5"/>
        <v>4248351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42510300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46978242</v>
      </c>
      <c r="O20" s="43">
        <f t="shared" si="2"/>
        <v>278.22141283490868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15409414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15409414</v>
      </c>
      <c r="O21" s="47">
        <f t="shared" si="2"/>
        <v>91.259884395802246</v>
      </c>
      <c r="P21" s="9"/>
    </row>
    <row r="22" spans="1:16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14737169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14737169</v>
      </c>
      <c r="O22" s="47">
        <f t="shared" si="2"/>
        <v>87.278616776822304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6807283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6807283</v>
      </c>
      <c r="O23" s="47">
        <f t="shared" si="2"/>
        <v>40.315086584701397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4729</v>
      </c>
      <c r="F24" s="46">
        <v>0</v>
      </c>
      <c r="G24" s="46">
        <v>0</v>
      </c>
      <c r="H24" s="46">
        <v>0</v>
      </c>
      <c r="I24" s="46">
        <v>5556434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5561163</v>
      </c>
      <c r="O24" s="47">
        <f t="shared" si="2"/>
        <v>32.93513254210788</v>
      </c>
      <c r="P24" s="9"/>
    </row>
    <row r="25" spans="1:16">
      <c r="A25" s="12"/>
      <c r="B25" s="44">
        <v>537</v>
      </c>
      <c r="C25" s="20" t="s">
        <v>38</v>
      </c>
      <c r="D25" s="46">
        <v>206221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206221</v>
      </c>
      <c r="O25" s="47">
        <f t="shared" si="2"/>
        <v>1.2213121550233341</v>
      </c>
      <c r="P25" s="9"/>
    </row>
    <row r="26" spans="1:16">
      <c r="A26" s="12"/>
      <c r="B26" s="44">
        <v>538</v>
      </c>
      <c r="C26" s="20" t="s">
        <v>39</v>
      </c>
      <c r="D26" s="46">
        <v>0</v>
      </c>
      <c r="E26" s="46">
        <v>4231510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4231510</v>
      </c>
      <c r="O26" s="47">
        <f t="shared" si="2"/>
        <v>25.060467154667993</v>
      </c>
      <c r="P26" s="9"/>
    </row>
    <row r="27" spans="1:16">
      <c r="A27" s="12"/>
      <c r="B27" s="44">
        <v>539</v>
      </c>
      <c r="C27" s="20" t="s">
        <v>40</v>
      </c>
      <c r="D27" s="46">
        <v>13370</v>
      </c>
      <c r="E27" s="46">
        <v>12112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25482</v>
      </c>
      <c r="O27" s="47">
        <f t="shared" si="2"/>
        <v>0.15091322578352639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SUM(D29:D29)</f>
        <v>0</v>
      </c>
      <c r="E28" s="31">
        <f t="shared" si="7"/>
        <v>28088391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5" si="8">SUM(D28:M28)</f>
        <v>28088391</v>
      </c>
      <c r="O28" s="43">
        <f t="shared" si="2"/>
        <v>166.34917560940943</v>
      </c>
      <c r="P28" s="10"/>
    </row>
    <row r="29" spans="1:16">
      <c r="A29" s="12"/>
      <c r="B29" s="44">
        <v>541</v>
      </c>
      <c r="C29" s="20" t="s">
        <v>42</v>
      </c>
      <c r="D29" s="46">
        <v>0</v>
      </c>
      <c r="E29" s="46">
        <v>28088391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28088391</v>
      </c>
      <c r="O29" s="47">
        <f t="shared" si="2"/>
        <v>166.34917560940943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SUM(D31:D34)</f>
        <v>10416779</v>
      </c>
      <c r="E30" s="31">
        <f t="shared" si="9"/>
        <v>10300519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11574598</v>
      </c>
      <c r="N30" s="31">
        <f t="shared" si="8"/>
        <v>32291896</v>
      </c>
      <c r="O30" s="43">
        <f t="shared" si="2"/>
        <v>191.24378745883971</v>
      </c>
      <c r="P30" s="10"/>
    </row>
    <row r="31" spans="1:16">
      <c r="A31" s="13"/>
      <c r="B31" s="45">
        <v>552</v>
      </c>
      <c r="C31" s="21" t="s">
        <v>44</v>
      </c>
      <c r="D31" s="46">
        <v>0</v>
      </c>
      <c r="E31" s="46">
        <v>10300519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10300519</v>
      </c>
      <c r="O31" s="47">
        <f t="shared" si="2"/>
        <v>61.003239523369579</v>
      </c>
      <c r="P31" s="9"/>
    </row>
    <row r="32" spans="1:16">
      <c r="A32" s="13"/>
      <c r="B32" s="45">
        <v>553</v>
      </c>
      <c r="C32" s="21" t="s">
        <v>45</v>
      </c>
      <c r="D32" s="46">
        <v>247493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247493</v>
      </c>
      <c r="O32" s="47">
        <f t="shared" si="2"/>
        <v>1.4657392272522682</v>
      </c>
      <c r="P32" s="9"/>
    </row>
    <row r="33" spans="1:16">
      <c r="A33" s="13"/>
      <c r="B33" s="45">
        <v>554</v>
      </c>
      <c r="C33" s="21" t="s">
        <v>46</v>
      </c>
      <c r="D33" s="46">
        <v>307617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307617</v>
      </c>
      <c r="O33" s="47">
        <f t="shared" si="2"/>
        <v>1.8218143699808116</v>
      </c>
      <c r="P33" s="9"/>
    </row>
    <row r="34" spans="1:16">
      <c r="A34" s="13"/>
      <c r="B34" s="45">
        <v>559</v>
      </c>
      <c r="C34" s="21" t="s">
        <v>47</v>
      </c>
      <c r="D34" s="46">
        <v>9861669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11574598</v>
      </c>
      <c r="N34" s="46">
        <f t="shared" si="8"/>
        <v>21436267</v>
      </c>
      <c r="O34" s="47">
        <f t="shared" si="2"/>
        <v>126.95299433823703</v>
      </c>
      <c r="P34" s="9"/>
    </row>
    <row r="35" spans="1:16" ht="15.75">
      <c r="A35" s="28" t="s">
        <v>48</v>
      </c>
      <c r="B35" s="29"/>
      <c r="C35" s="30"/>
      <c r="D35" s="31">
        <f t="shared" ref="D35:M35" si="10">SUM(D36:D37)</f>
        <v>4455803</v>
      </c>
      <c r="E35" s="31">
        <f t="shared" si="10"/>
        <v>1392167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5847970</v>
      </c>
      <c r="O35" s="43">
        <f t="shared" si="2"/>
        <v>34.633702887736007</v>
      </c>
      <c r="P35" s="10"/>
    </row>
    <row r="36" spans="1:16">
      <c r="A36" s="12"/>
      <c r="B36" s="44">
        <v>562</v>
      </c>
      <c r="C36" s="20" t="s">
        <v>49</v>
      </c>
      <c r="D36" s="46">
        <v>0</v>
      </c>
      <c r="E36" s="46">
        <v>1392167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11">SUM(D36:M36)</f>
        <v>1392167</v>
      </c>
      <c r="O36" s="47">
        <f t="shared" si="2"/>
        <v>8.2448949375784704</v>
      </c>
      <c r="P36" s="9"/>
    </row>
    <row r="37" spans="1:16">
      <c r="A37" s="12"/>
      <c r="B37" s="44">
        <v>569</v>
      </c>
      <c r="C37" s="20" t="s">
        <v>50</v>
      </c>
      <c r="D37" s="46">
        <v>4455803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4455803</v>
      </c>
      <c r="O37" s="47">
        <f t="shared" ref="O37:O68" si="12">(N37/O$73)</f>
        <v>26.388807950157535</v>
      </c>
      <c r="P37" s="9"/>
    </row>
    <row r="38" spans="1:16" ht="15.75">
      <c r="A38" s="28" t="s">
        <v>51</v>
      </c>
      <c r="B38" s="29"/>
      <c r="C38" s="30"/>
      <c r="D38" s="31">
        <f t="shared" ref="D38:M38" si="13">SUM(D39:D40)</f>
        <v>2346568</v>
      </c>
      <c r="E38" s="31">
        <f t="shared" si="13"/>
        <v>2795070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1"/>
        <v>5141638</v>
      </c>
      <c r="O38" s="43">
        <f t="shared" si="12"/>
        <v>30.450560253950204</v>
      </c>
      <c r="P38" s="9"/>
    </row>
    <row r="39" spans="1:16">
      <c r="A39" s="12"/>
      <c r="B39" s="44">
        <v>571</v>
      </c>
      <c r="C39" s="20" t="s">
        <v>52</v>
      </c>
      <c r="D39" s="46">
        <v>0</v>
      </c>
      <c r="E39" s="46">
        <v>2795070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2795070</v>
      </c>
      <c r="O39" s="47">
        <f t="shared" si="12"/>
        <v>16.553372183924385</v>
      </c>
      <c r="P39" s="9"/>
    </row>
    <row r="40" spans="1:16">
      <c r="A40" s="12"/>
      <c r="B40" s="44">
        <v>572</v>
      </c>
      <c r="C40" s="20" t="s">
        <v>53</v>
      </c>
      <c r="D40" s="46">
        <v>2346568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2346568</v>
      </c>
      <c r="O40" s="47">
        <f t="shared" si="12"/>
        <v>13.897188070025821</v>
      </c>
      <c r="P40" s="9"/>
    </row>
    <row r="41" spans="1:16" ht="15.75">
      <c r="A41" s="28" t="s">
        <v>77</v>
      </c>
      <c r="B41" s="29"/>
      <c r="C41" s="30"/>
      <c r="D41" s="31">
        <f t="shared" ref="D41:M41" si="14">SUM(D42:D43)</f>
        <v>7484114</v>
      </c>
      <c r="E41" s="31">
        <f t="shared" si="14"/>
        <v>0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7357794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1"/>
        <v>14841908</v>
      </c>
      <c r="O41" s="43">
        <f t="shared" si="12"/>
        <v>87.898917395115248</v>
      </c>
      <c r="P41" s="9"/>
    </row>
    <row r="42" spans="1:16">
      <c r="A42" s="12"/>
      <c r="B42" s="44">
        <v>581</v>
      </c>
      <c r="C42" s="20" t="s">
        <v>54</v>
      </c>
      <c r="D42" s="46">
        <v>7450840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7450840</v>
      </c>
      <c r="O42" s="47">
        <f t="shared" si="12"/>
        <v>44.126453935991279</v>
      </c>
      <c r="P42" s="9"/>
    </row>
    <row r="43" spans="1:16">
      <c r="A43" s="12"/>
      <c r="B43" s="44">
        <v>590</v>
      </c>
      <c r="C43" s="20" t="s">
        <v>55</v>
      </c>
      <c r="D43" s="46">
        <v>33274</v>
      </c>
      <c r="E43" s="46">
        <v>0</v>
      </c>
      <c r="F43" s="46">
        <v>0</v>
      </c>
      <c r="G43" s="46">
        <v>0</v>
      </c>
      <c r="H43" s="46">
        <v>0</v>
      </c>
      <c r="I43" s="46">
        <v>7357794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9" si="15">SUM(D43:M43)</f>
        <v>7391068</v>
      </c>
      <c r="O43" s="47">
        <f t="shared" si="12"/>
        <v>43.772463459123969</v>
      </c>
      <c r="P43" s="9"/>
    </row>
    <row r="44" spans="1:16" ht="15.75">
      <c r="A44" s="28" t="s">
        <v>56</v>
      </c>
      <c r="B44" s="29"/>
      <c r="C44" s="30"/>
      <c r="D44" s="31">
        <f t="shared" ref="D44:M44" si="16">SUM(D45:D70)</f>
        <v>3471043</v>
      </c>
      <c r="E44" s="31">
        <f t="shared" si="16"/>
        <v>3411441</v>
      </c>
      <c r="F44" s="31">
        <f t="shared" si="16"/>
        <v>0</v>
      </c>
      <c r="G44" s="31">
        <f t="shared" si="16"/>
        <v>0</v>
      </c>
      <c r="H44" s="31">
        <f t="shared" si="16"/>
        <v>0</v>
      </c>
      <c r="I44" s="31">
        <f t="shared" si="16"/>
        <v>0</v>
      </c>
      <c r="J44" s="31">
        <f t="shared" si="16"/>
        <v>0</v>
      </c>
      <c r="K44" s="31">
        <f t="shared" si="16"/>
        <v>0</v>
      </c>
      <c r="L44" s="31">
        <f t="shared" si="16"/>
        <v>0</v>
      </c>
      <c r="M44" s="31">
        <f t="shared" si="16"/>
        <v>0</v>
      </c>
      <c r="N44" s="31">
        <f>SUM(D44:M44)</f>
        <v>6882484</v>
      </c>
      <c r="O44" s="43">
        <f t="shared" si="12"/>
        <v>40.760452941037123</v>
      </c>
      <c r="P44" s="9"/>
    </row>
    <row r="45" spans="1:16">
      <c r="A45" s="12"/>
      <c r="B45" s="44">
        <v>602</v>
      </c>
      <c r="C45" s="20" t="s">
        <v>57</v>
      </c>
      <c r="D45" s="46">
        <v>233352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233352</v>
      </c>
      <c r="O45" s="47">
        <f t="shared" si="12"/>
        <v>1.381991329685168</v>
      </c>
      <c r="P45" s="9"/>
    </row>
    <row r="46" spans="1:16">
      <c r="A46" s="12"/>
      <c r="B46" s="44">
        <v>603</v>
      </c>
      <c r="C46" s="20" t="s">
        <v>58</v>
      </c>
      <c r="D46" s="46">
        <v>80814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80814</v>
      </c>
      <c r="O46" s="47">
        <f t="shared" si="12"/>
        <v>0.47860848553763058</v>
      </c>
      <c r="P46" s="9"/>
    </row>
    <row r="47" spans="1:16">
      <c r="A47" s="12"/>
      <c r="B47" s="44">
        <v>604</v>
      </c>
      <c r="C47" s="20" t="s">
        <v>59</v>
      </c>
      <c r="D47" s="46">
        <v>1049830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1049830</v>
      </c>
      <c r="O47" s="47">
        <f t="shared" si="12"/>
        <v>6.2174567076493021</v>
      </c>
      <c r="P47" s="9"/>
    </row>
    <row r="48" spans="1:16">
      <c r="A48" s="12"/>
      <c r="B48" s="44">
        <v>605</v>
      </c>
      <c r="C48" s="20" t="s">
        <v>60</v>
      </c>
      <c r="D48" s="46">
        <v>63213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63213</v>
      </c>
      <c r="O48" s="47">
        <f t="shared" si="12"/>
        <v>0.37436927013005472</v>
      </c>
      <c r="P48" s="9"/>
    </row>
    <row r="49" spans="1:16">
      <c r="A49" s="12"/>
      <c r="B49" s="44">
        <v>608</v>
      </c>
      <c r="C49" s="20" t="s">
        <v>61</v>
      </c>
      <c r="D49" s="46">
        <v>77486</v>
      </c>
      <c r="E49" s="46">
        <v>382032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459518</v>
      </c>
      <c r="O49" s="47">
        <f t="shared" si="12"/>
        <v>2.7214246796010708</v>
      </c>
      <c r="P49" s="9"/>
    </row>
    <row r="50" spans="1:16">
      <c r="A50" s="12"/>
      <c r="B50" s="44">
        <v>614</v>
      </c>
      <c r="C50" s="20" t="s">
        <v>62</v>
      </c>
      <c r="D50" s="46">
        <v>0</v>
      </c>
      <c r="E50" s="46">
        <v>724328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4" si="17">SUM(D50:M50)</f>
        <v>724328</v>
      </c>
      <c r="O50" s="47">
        <f t="shared" si="12"/>
        <v>4.2897211759410609</v>
      </c>
      <c r="P50" s="9"/>
    </row>
    <row r="51" spans="1:16">
      <c r="A51" s="12"/>
      <c r="B51" s="44">
        <v>622</v>
      </c>
      <c r="C51" s="20" t="s">
        <v>63</v>
      </c>
      <c r="D51" s="46">
        <v>62254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7"/>
        <v>62254</v>
      </c>
      <c r="O51" s="47">
        <f t="shared" si="12"/>
        <v>0.36868974012744887</v>
      </c>
      <c r="P51" s="9"/>
    </row>
    <row r="52" spans="1:16">
      <c r="A52" s="12"/>
      <c r="B52" s="44">
        <v>623</v>
      </c>
      <c r="C52" s="20" t="s">
        <v>64</v>
      </c>
      <c r="D52" s="46">
        <v>63643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63643</v>
      </c>
      <c r="O52" s="47">
        <f t="shared" si="12"/>
        <v>0.37691587899462253</v>
      </c>
      <c r="P52" s="9"/>
    </row>
    <row r="53" spans="1:16">
      <c r="A53" s="12"/>
      <c r="B53" s="44">
        <v>624</v>
      </c>
      <c r="C53" s="20" t="s">
        <v>83</v>
      </c>
      <c r="D53" s="46">
        <v>0</v>
      </c>
      <c r="E53" s="46">
        <v>70062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70062</v>
      </c>
      <c r="O53" s="47">
        <f t="shared" si="12"/>
        <v>0.4149314192310426</v>
      </c>
      <c r="P53" s="9"/>
    </row>
    <row r="54" spans="1:16">
      <c r="A54" s="12"/>
      <c r="B54" s="44">
        <v>631</v>
      </c>
      <c r="C54" s="20" t="s">
        <v>84</v>
      </c>
      <c r="D54" s="46">
        <v>0</v>
      </c>
      <c r="E54" s="46">
        <v>40257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40257</v>
      </c>
      <c r="O54" s="47">
        <f t="shared" si="12"/>
        <v>0.23841589083931491</v>
      </c>
      <c r="P54" s="9"/>
    </row>
    <row r="55" spans="1:16">
      <c r="A55" s="12"/>
      <c r="B55" s="44">
        <v>634</v>
      </c>
      <c r="C55" s="20" t="s">
        <v>65</v>
      </c>
      <c r="D55" s="46">
        <v>311</v>
      </c>
      <c r="E55" s="46">
        <v>369858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370169</v>
      </c>
      <c r="O55" s="47">
        <f t="shared" si="12"/>
        <v>2.1922689692748678</v>
      </c>
      <c r="P55" s="9"/>
    </row>
    <row r="56" spans="1:16">
      <c r="A56" s="12"/>
      <c r="B56" s="44">
        <v>654</v>
      </c>
      <c r="C56" s="20" t="s">
        <v>66</v>
      </c>
      <c r="D56" s="46">
        <v>0</v>
      </c>
      <c r="E56" s="46">
        <v>73699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73699</v>
      </c>
      <c r="O56" s="47">
        <f t="shared" si="12"/>
        <v>0.4364709923483287</v>
      </c>
      <c r="P56" s="9"/>
    </row>
    <row r="57" spans="1:16">
      <c r="A57" s="12"/>
      <c r="B57" s="44">
        <v>664</v>
      </c>
      <c r="C57" s="20" t="s">
        <v>85</v>
      </c>
      <c r="D57" s="46">
        <v>0</v>
      </c>
      <c r="E57" s="46">
        <v>7106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7106</v>
      </c>
      <c r="O57" s="47">
        <f t="shared" si="12"/>
        <v>4.2084192073531854E-2</v>
      </c>
      <c r="P57" s="9"/>
    </row>
    <row r="58" spans="1:16">
      <c r="A58" s="12"/>
      <c r="B58" s="44">
        <v>674</v>
      </c>
      <c r="C58" s="20" t="s">
        <v>67</v>
      </c>
      <c r="D58" s="46">
        <v>0</v>
      </c>
      <c r="E58" s="46">
        <v>258792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258792</v>
      </c>
      <c r="O58" s="47">
        <f t="shared" si="12"/>
        <v>1.5326558169284343</v>
      </c>
      <c r="P58" s="9"/>
    </row>
    <row r="59" spans="1:16">
      <c r="A59" s="12"/>
      <c r="B59" s="44">
        <v>684</v>
      </c>
      <c r="C59" s="20" t="s">
        <v>86</v>
      </c>
      <c r="D59" s="46">
        <v>0</v>
      </c>
      <c r="E59" s="46">
        <v>46573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46573</v>
      </c>
      <c r="O59" s="47">
        <f t="shared" si="12"/>
        <v>0.275821429417478</v>
      </c>
      <c r="P59" s="9"/>
    </row>
    <row r="60" spans="1:16">
      <c r="A60" s="12"/>
      <c r="B60" s="44">
        <v>685</v>
      </c>
      <c r="C60" s="20" t="s">
        <v>68</v>
      </c>
      <c r="D60" s="46">
        <v>14209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14209</v>
      </c>
      <c r="O60" s="47">
        <f t="shared" si="12"/>
        <v>8.4150617108473699E-2</v>
      </c>
      <c r="P60" s="9"/>
    </row>
    <row r="61" spans="1:16">
      <c r="A61" s="12"/>
      <c r="B61" s="44">
        <v>694</v>
      </c>
      <c r="C61" s="20" t="s">
        <v>69</v>
      </c>
      <c r="D61" s="46">
        <v>0</v>
      </c>
      <c r="E61" s="46">
        <v>129592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129592</v>
      </c>
      <c r="O61" s="47">
        <f t="shared" si="12"/>
        <v>0.76748868831876438</v>
      </c>
      <c r="P61" s="9"/>
    </row>
    <row r="62" spans="1:16">
      <c r="A62" s="12"/>
      <c r="B62" s="44">
        <v>712</v>
      </c>
      <c r="C62" s="20" t="s">
        <v>70</v>
      </c>
      <c r="D62" s="46">
        <v>994595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994595</v>
      </c>
      <c r="O62" s="47">
        <f t="shared" si="12"/>
        <v>5.8903359154762747</v>
      </c>
      <c r="P62" s="9"/>
    </row>
    <row r="63" spans="1:16">
      <c r="A63" s="12"/>
      <c r="B63" s="44">
        <v>713</v>
      </c>
      <c r="C63" s="20" t="s">
        <v>71</v>
      </c>
      <c r="D63" s="46">
        <v>451707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451707</v>
      </c>
      <c r="O63" s="47">
        <f t="shared" si="12"/>
        <v>2.6751652334588871</v>
      </c>
      <c r="P63" s="9"/>
    </row>
    <row r="64" spans="1:16">
      <c r="A64" s="12"/>
      <c r="B64" s="44">
        <v>714</v>
      </c>
      <c r="C64" s="20" t="s">
        <v>72</v>
      </c>
      <c r="D64" s="46">
        <v>114626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114626</v>
      </c>
      <c r="O64" s="47">
        <f t="shared" si="12"/>
        <v>0.67885485513941202</v>
      </c>
      <c r="P64" s="9"/>
    </row>
    <row r="65" spans="1:119">
      <c r="A65" s="12"/>
      <c r="B65" s="44">
        <v>715</v>
      </c>
      <c r="C65" s="20" t="s">
        <v>73</v>
      </c>
      <c r="D65" s="46">
        <v>20426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0" si="18">SUM(D65:M65)</f>
        <v>20426</v>
      </c>
      <c r="O65" s="47">
        <f t="shared" si="12"/>
        <v>0.12096984341316656</v>
      </c>
      <c r="P65" s="9"/>
    </row>
    <row r="66" spans="1:119">
      <c r="A66" s="12"/>
      <c r="B66" s="44">
        <v>719</v>
      </c>
      <c r="C66" s="20" t="s">
        <v>74</v>
      </c>
      <c r="D66" s="46">
        <v>181052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181052</v>
      </c>
      <c r="O66" s="47">
        <f t="shared" si="12"/>
        <v>1.072252623599365</v>
      </c>
      <c r="P66" s="9"/>
    </row>
    <row r="67" spans="1:119">
      <c r="A67" s="12"/>
      <c r="B67" s="44">
        <v>724</v>
      </c>
      <c r="C67" s="20" t="s">
        <v>75</v>
      </c>
      <c r="D67" s="46">
        <v>0</v>
      </c>
      <c r="E67" s="46">
        <v>542762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542762</v>
      </c>
      <c r="O67" s="47">
        <f t="shared" si="12"/>
        <v>3.2144244663966077</v>
      </c>
      <c r="P67" s="9"/>
    </row>
    <row r="68" spans="1:119">
      <c r="A68" s="12"/>
      <c r="B68" s="44">
        <v>732</v>
      </c>
      <c r="C68" s="20" t="s">
        <v>76</v>
      </c>
      <c r="D68" s="46">
        <v>63525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63525</v>
      </c>
      <c r="O68" s="47">
        <f t="shared" si="12"/>
        <v>0.37621704214341556</v>
      </c>
      <c r="P68" s="9"/>
    </row>
    <row r="69" spans="1:119">
      <c r="A69" s="12"/>
      <c r="B69" s="44">
        <v>744</v>
      </c>
      <c r="C69" s="20" t="s">
        <v>78</v>
      </c>
      <c r="D69" s="46">
        <v>0</v>
      </c>
      <c r="E69" s="46">
        <v>204947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204947</v>
      </c>
      <c r="O69" s="47">
        <f>(N69/O$73)</f>
        <v>1.2137670859687775</v>
      </c>
      <c r="P69" s="9"/>
    </row>
    <row r="70" spans="1:119" ht="15.75" thickBot="1">
      <c r="A70" s="12"/>
      <c r="B70" s="44">
        <v>764</v>
      </c>
      <c r="C70" s="20" t="s">
        <v>79</v>
      </c>
      <c r="D70" s="46">
        <v>0</v>
      </c>
      <c r="E70" s="46">
        <v>561433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561433</v>
      </c>
      <c r="O70" s="47">
        <f>(N70/O$73)</f>
        <v>3.3250005922346197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9">SUM(D5,D12,D20,D28,D30,D35,D38,D41,D44)</f>
        <v>98221146</v>
      </c>
      <c r="E71" s="15">
        <f t="shared" si="19"/>
        <v>62086367</v>
      </c>
      <c r="F71" s="15">
        <f t="shared" si="19"/>
        <v>0</v>
      </c>
      <c r="G71" s="15">
        <f t="shared" si="19"/>
        <v>0</v>
      </c>
      <c r="H71" s="15">
        <f t="shared" si="19"/>
        <v>0</v>
      </c>
      <c r="I71" s="15">
        <f t="shared" si="19"/>
        <v>51567987</v>
      </c>
      <c r="J71" s="15">
        <f t="shared" si="19"/>
        <v>8719430</v>
      </c>
      <c r="K71" s="15">
        <f t="shared" si="19"/>
        <v>0</v>
      </c>
      <c r="L71" s="15">
        <f t="shared" si="19"/>
        <v>0</v>
      </c>
      <c r="M71" s="15">
        <f t="shared" si="19"/>
        <v>11574598</v>
      </c>
      <c r="N71" s="15">
        <f>SUM(D71:M71)</f>
        <v>232169528</v>
      </c>
      <c r="O71" s="37">
        <f>(N71/O$73)</f>
        <v>1374.9883211333001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87</v>
      </c>
      <c r="M73" s="48"/>
      <c r="N73" s="48"/>
      <c r="O73" s="41">
        <v>168852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thickBot="1">
      <c r="A75" s="52" t="s">
        <v>90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35710249</v>
      </c>
      <c r="E5" s="26">
        <f t="shared" si="0"/>
        <v>1004216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8161464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9" si="1">SUM(D5:M5)</f>
        <v>44875929</v>
      </c>
      <c r="O5" s="32">
        <f t="shared" ref="O5:O36" si="2">(N5/O$68)</f>
        <v>264.65793633007394</v>
      </c>
      <c r="P5" s="6"/>
    </row>
    <row r="6" spans="1:133">
      <c r="A6" s="12"/>
      <c r="B6" s="44">
        <v>511</v>
      </c>
      <c r="C6" s="20" t="s">
        <v>20</v>
      </c>
      <c r="D6" s="46">
        <v>549613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549613</v>
      </c>
      <c r="O6" s="47">
        <f t="shared" si="2"/>
        <v>3.2413689387952491</v>
      </c>
      <c r="P6" s="9"/>
    </row>
    <row r="7" spans="1:133">
      <c r="A7" s="12"/>
      <c r="B7" s="44">
        <v>512</v>
      </c>
      <c r="C7" s="20" t="s">
        <v>21</v>
      </c>
      <c r="D7" s="46">
        <v>1655522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1655522</v>
      </c>
      <c r="O7" s="47">
        <f t="shared" si="2"/>
        <v>9.7635201283306401</v>
      </c>
      <c r="P7" s="9"/>
    </row>
    <row r="8" spans="1:133">
      <c r="A8" s="12"/>
      <c r="B8" s="44">
        <v>513</v>
      </c>
      <c r="C8" s="20" t="s">
        <v>22</v>
      </c>
      <c r="D8" s="46">
        <v>7609821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8161464</v>
      </c>
      <c r="K8" s="46">
        <v>0</v>
      </c>
      <c r="L8" s="46">
        <v>0</v>
      </c>
      <c r="M8" s="46">
        <v>0</v>
      </c>
      <c r="N8" s="46">
        <f t="shared" si="1"/>
        <v>15771285</v>
      </c>
      <c r="O8" s="47">
        <f t="shared" si="2"/>
        <v>93.011907149007442</v>
      </c>
      <c r="P8" s="9"/>
    </row>
    <row r="9" spans="1:133">
      <c r="A9" s="12"/>
      <c r="B9" s="44">
        <v>514</v>
      </c>
      <c r="C9" s="20" t="s">
        <v>23</v>
      </c>
      <c r="D9" s="46">
        <v>572383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572383</v>
      </c>
      <c r="O9" s="47">
        <f t="shared" si="2"/>
        <v>3.3756561021927083</v>
      </c>
      <c r="P9" s="9"/>
    </row>
    <row r="10" spans="1:133">
      <c r="A10" s="12"/>
      <c r="B10" s="44">
        <v>515</v>
      </c>
      <c r="C10" s="20" t="s">
        <v>24</v>
      </c>
      <c r="D10" s="46">
        <v>1461955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1461955</v>
      </c>
      <c r="O10" s="47">
        <f t="shared" si="2"/>
        <v>8.6219494934006438</v>
      </c>
      <c r="P10" s="9"/>
    </row>
    <row r="11" spans="1:133">
      <c r="A11" s="12"/>
      <c r="B11" s="44">
        <v>519</v>
      </c>
      <c r="C11" s="20" t="s">
        <v>25</v>
      </c>
      <c r="D11" s="46">
        <v>23860955</v>
      </c>
      <c r="E11" s="46">
        <v>1004216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24865171</v>
      </c>
      <c r="O11" s="47">
        <f t="shared" si="2"/>
        <v>146.64353451834728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45878626</v>
      </c>
      <c r="E12" s="31">
        <f t="shared" si="3"/>
        <v>9534919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1934416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57347961</v>
      </c>
      <c r="O12" s="43">
        <f t="shared" si="2"/>
        <v>338.21234120852552</v>
      </c>
      <c r="P12" s="10"/>
    </row>
    <row r="13" spans="1:133">
      <c r="A13" s="12"/>
      <c r="B13" s="44">
        <v>521</v>
      </c>
      <c r="C13" s="20" t="s">
        <v>27</v>
      </c>
      <c r="D13" s="46">
        <v>38850562</v>
      </c>
      <c r="E13" s="46">
        <v>771114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39621676</v>
      </c>
      <c r="O13" s="47">
        <f t="shared" si="2"/>
        <v>233.67072811125135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6779263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6779263</v>
      </c>
      <c r="O14" s="47">
        <f t="shared" si="2"/>
        <v>39.981027588728608</v>
      </c>
      <c r="P14" s="9"/>
    </row>
    <row r="15" spans="1:133">
      <c r="A15" s="12"/>
      <c r="B15" s="44">
        <v>524</v>
      </c>
      <c r="C15" s="20" t="s">
        <v>29</v>
      </c>
      <c r="D15" s="46">
        <v>633548</v>
      </c>
      <c r="E15" s="46">
        <v>0</v>
      </c>
      <c r="F15" s="46">
        <v>0</v>
      </c>
      <c r="G15" s="46">
        <v>0</v>
      </c>
      <c r="H15" s="46">
        <v>0</v>
      </c>
      <c r="I15" s="46">
        <v>1934416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2567964</v>
      </c>
      <c r="O15" s="47">
        <f t="shared" si="2"/>
        <v>15.144690437715997</v>
      </c>
      <c r="P15" s="9"/>
    </row>
    <row r="16" spans="1:133">
      <c r="A16" s="12"/>
      <c r="B16" s="44">
        <v>525</v>
      </c>
      <c r="C16" s="20" t="s">
        <v>30</v>
      </c>
      <c r="D16" s="46">
        <v>755492</v>
      </c>
      <c r="E16" s="46">
        <v>1984542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2740034</v>
      </c>
      <c r="O16" s="47">
        <f t="shared" si="2"/>
        <v>16.159481487597457</v>
      </c>
      <c r="P16" s="9"/>
    </row>
    <row r="17" spans="1:16">
      <c r="A17" s="12"/>
      <c r="B17" s="44">
        <v>527</v>
      </c>
      <c r="C17" s="20" t="s">
        <v>31</v>
      </c>
      <c r="D17" s="46">
        <v>817711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817711</v>
      </c>
      <c r="O17" s="47">
        <f t="shared" si="2"/>
        <v>4.8224897087790897</v>
      </c>
      <c r="P17" s="9"/>
    </row>
    <row r="18" spans="1:16">
      <c r="A18" s="12"/>
      <c r="B18" s="44">
        <v>529</v>
      </c>
      <c r="C18" s="20" t="s">
        <v>32</v>
      </c>
      <c r="D18" s="46">
        <v>4821313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4821313</v>
      </c>
      <c r="O18" s="47">
        <f t="shared" si="2"/>
        <v>28.433923874453001</v>
      </c>
      <c r="P18" s="9"/>
    </row>
    <row r="19" spans="1:16" ht="15.75">
      <c r="A19" s="28" t="s">
        <v>33</v>
      </c>
      <c r="B19" s="29"/>
      <c r="C19" s="30"/>
      <c r="D19" s="31">
        <f t="shared" ref="D19:M19" si="4">SUM(D20:D26)</f>
        <v>209680</v>
      </c>
      <c r="E19" s="31">
        <f t="shared" si="4"/>
        <v>5695016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43333250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49237946</v>
      </c>
      <c r="O19" s="43">
        <f t="shared" si="2"/>
        <v>290.38314009035042</v>
      </c>
      <c r="P19" s="10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15876251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5">SUM(D20:M20)</f>
        <v>15876251</v>
      </c>
      <c r="O20" s="47">
        <f t="shared" si="2"/>
        <v>93.630949151342875</v>
      </c>
      <c r="P20" s="9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15072265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15072265</v>
      </c>
      <c r="O21" s="47">
        <f t="shared" si="2"/>
        <v>88.889403286113634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6960144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6960144</v>
      </c>
      <c r="O22" s="47">
        <f t="shared" si="2"/>
        <v>41.047781932272564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12367</v>
      </c>
      <c r="F23" s="46">
        <v>0</v>
      </c>
      <c r="G23" s="46">
        <v>0</v>
      </c>
      <c r="H23" s="46">
        <v>0</v>
      </c>
      <c r="I23" s="46">
        <v>5424590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5436957</v>
      </c>
      <c r="O23" s="47">
        <f t="shared" si="2"/>
        <v>32.064713792005286</v>
      </c>
      <c r="P23" s="9"/>
    </row>
    <row r="24" spans="1:16">
      <c r="A24" s="12"/>
      <c r="B24" s="44">
        <v>537</v>
      </c>
      <c r="C24" s="20" t="s">
        <v>38</v>
      </c>
      <c r="D24" s="46">
        <v>198213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198213</v>
      </c>
      <c r="O24" s="47">
        <f t="shared" si="2"/>
        <v>1.1689706420070534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5676446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5676446</v>
      </c>
      <c r="O25" s="47">
        <f t="shared" si="2"/>
        <v>33.477111616989653</v>
      </c>
      <c r="P25" s="9"/>
    </row>
    <row r="26" spans="1:16">
      <c r="A26" s="12"/>
      <c r="B26" s="44">
        <v>539</v>
      </c>
      <c r="C26" s="20" t="s">
        <v>40</v>
      </c>
      <c r="D26" s="46">
        <v>11467</v>
      </c>
      <c r="E26" s="46">
        <v>6203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17670</v>
      </c>
      <c r="O26" s="47">
        <f t="shared" si="2"/>
        <v>0.10420966961937227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SUM(D28:D28)</f>
        <v>0</v>
      </c>
      <c r="E27" s="31">
        <f t="shared" si="6"/>
        <v>19795128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4" si="7">SUM(D27:M27)</f>
        <v>19795128</v>
      </c>
      <c r="O27" s="43">
        <f t="shared" si="2"/>
        <v>116.74271357969356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19795128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19795128</v>
      </c>
      <c r="O28" s="47">
        <f t="shared" si="2"/>
        <v>116.74271357969356</v>
      </c>
      <c r="P28" s="9"/>
    </row>
    <row r="29" spans="1:16" ht="15.75">
      <c r="A29" s="28" t="s">
        <v>43</v>
      </c>
      <c r="B29" s="29"/>
      <c r="C29" s="30"/>
      <c r="D29" s="31">
        <f t="shared" ref="D29:M29" si="8">SUM(D30:D33)</f>
        <v>13178800</v>
      </c>
      <c r="E29" s="31">
        <f t="shared" si="8"/>
        <v>9022100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6183629</v>
      </c>
      <c r="N29" s="31">
        <f t="shared" si="7"/>
        <v>28384529</v>
      </c>
      <c r="O29" s="43">
        <f t="shared" si="2"/>
        <v>167.39911654733962</v>
      </c>
      <c r="P29" s="10"/>
    </row>
    <row r="30" spans="1:16">
      <c r="A30" s="13"/>
      <c r="B30" s="45">
        <v>552</v>
      </c>
      <c r="C30" s="21" t="s">
        <v>44</v>
      </c>
      <c r="D30" s="46">
        <v>0</v>
      </c>
      <c r="E30" s="46">
        <v>9022100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9022100</v>
      </c>
      <c r="O30" s="47">
        <f t="shared" si="2"/>
        <v>53.208266002995956</v>
      </c>
      <c r="P30" s="9"/>
    </row>
    <row r="31" spans="1:16">
      <c r="A31" s="13"/>
      <c r="B31" s="45">
        <v>553</v>
      </c>
      <c r="C31" s="21" t="s">
        <v>45</v>
      </c>
      <c r="D31" s="46">
        <v>267921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267921</v>
      </c>
      <c r="O31" s="47">
        <f t="shared" si="2"/>
        <v>1.5800769040233071</v>
      </c>
      <c r="P31" s="9"/>
    </row>
    <row r="32" spans="1:16">
      <c r="A32" s="13"/>
      <c r="B32" s="45">
        <v>554</v>
      </c>
      <c r="C32" s="21" t="s">
        <v>46</v>
      </c>
      <c r="D32" s="46">
        <v>1176242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1176242</v>
      </c>
      <c r="O32" s="47">
        <f t="shared" si="2"/>
        <v>6.9369434189264103</v>
      </c>
      <c r="P32" s="9"/>
    </row>
    <row r="33" spans="1:16">
      <c r="A33" s="13"/>
      <c r="B33" s="45">
        <v>559</v>
      </c>
      <c r="C33" s="21" t="s">
        <v>47</v>
      </c>
      <c r="D33" s="46">
        <v>11734637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6183629</v>
      </c>
      <c r="N33" s="46">
        <f t="shared" si="7"/>
        <v>17918266</v>
      </c>
      <c r="O33" s="47">
        <f t="shared" si="2"/>
        <v>105.67383022139394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SUM(D35:D36)</f>
        <v>4629609</v>
      </c>
      <c r="E34" s="31">
        <f t="shared" si="9"/>
        <v>994820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5624429</v>
      </c>
      <c r="O34" s="43">
        <f t="shared" si="2"/>
        <v>33.170338873096568</v>
      </c>
      <c r="P34" s="10"/>
    </row>
    <row r="35" spans="1:16">
      <c r="A35" s="12"/>
      <c r="B35" s="44">
        <v>562</v>
      </c>
      <c r="C35" s="20" t="s">
        <v>49</v>
      </c>
      <c r="D35" s="46">
        <v>0</v>
      </c>
      <c r="E35" s="46">
        <v>994820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8" si="10">SUM(D35:M35)</f>
        <v>994820</v>
      </c>
      <c r="O35" s="47">
        <f t="shared" si="2"/>
        <v>5.8669985020228586</v>
      </c>
      <c r="P35" s="9"/>
    </row>
    <row r="36" spans="1:16">
      <c r="A36" s="12"/>
      <c r="B36" s="44">
        <v>569</v>
      </c>
      <c r="C36" s="20" t="s">
        <v>50</v>
      </c>
      <c r="D36" s="46">
        <v>4629609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4629609</v>
      </c>
      <c r="O36" s="47">
        <f t="shared" si="2"/>
        <v>27.303340371073709</v>
      </c>
      <c r="P36" s="9"/>
    </row>
    <row r="37" spans="1:16" ht="15.75">
      <c r="A37" s="28" t="s">
        <v>51</v>
      </c>
      <c r="B37" s="29"/>
      <c r="C37" s="30"/>
      <c r="D37" s="31">
        <f t="shared" ref="D37:M37" si="11">SUM(D38:D39)</f>
        <v>1800158</v>
      </c>
      <c r="E37" s="31">
        <f t="shared" si="11"/>
        <v>2819463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4619621</v>
      </c>
      <c r="O37" s="43">
        <f t="shared" ref="O37:O66" si="12">(N37/O$68)</f>
        <v>27.244435663651053</v>
      </c>
      <c r="P37" s="9"/>
    </row>
    <row r="38" spans="1:16">
      <c r="A38" s="12"/>
      <c r="B38" s="44">
        <v>571</v>
      </c>
      <c r="C38" s="20" t="s">
        <v>52</v>
      </c>
      <c r="D38" s="46">
        <v>0</v>
      </c>
      <c r="E38" s="46">
        <v>2819463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2819463</v>
      </c>
      <c r="O38" s="47">
        <f t="shared" si="12"/>
        <v>16.627917811773866</v>
      </c>
      <c r="P38" s="9"/>
    </row>
    <row r="39" spans="1:16">
      <c r="A39" s="12"/>
      <c r="B39" s="44">
        <v>572</v>
      </c>
      <c r="C39" s="20" t="s">
        <v>53</v>
      </c>
      <c r="D39" s="46">
        <v>1800158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1800158</v>
      </c>
      <c r="O39" s="47">
        <f t="shared" si="12"/>
        <v>10.616517851877189</v>
      </c>
      <c r="P39" s="9"/>
    </row>
    <row r="40" spans="1:16" ht="15.75">
      <c r="A40" s="28" t="s">
        <v>77</v>
      </c>
      <c r="B40" s="29"/>
      <c r="C40" s="30"/>
      <c r="D40" s="31">
        <f t="shared" ref="D40:M40" si="13">SUM(D41:D42)</f>
        <v>13036904</v>
      </c>
      <c r="E40" s="31">
        <f t="shared" si="13"/>
        <v>0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23695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si="10"/>
        <v>13060599</v>
      </c>
      <c r="O40" s="43">
        <f t="shared" si="12"/>
        <v>77.025506894233374</v>
      </c>
      <c r="P40" s="9"/>
    </row>
    <row r="41" spans="1:16">
      <c r="A41" s="12"/>
      <c r="B41" s="44">
        <v>581</v>
      </c>
      <c r="C41" s="20" t="s">
        <v>54</v>
      </c>
      <c r="D41" s="46">
        <v>12950843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23695</v>
      </c>
      <c r="K41" s="46">
        <v>0</v>
      </c>
      <c r="L41" s="46">
        <v>0</v>
      </c>
      <c r="M41" s="46">
        <v>0</v>
      </c>
      <c r="N41" s="46">
        <f t="shared" si="10"/>
        <v>12974538</v>
      </c>
      <c r="O41" s="47">
        <f t="shared" si="12"/>
        <v>76.517958033049851</v>
      </c>
      <c r="P41" s="9"/>
    </row>
    <row r="42" spans="1:16">
      <c r="A42" s="12"/>
      <c r="B42" s="44">
        <v>590</v>
      </c>
      <c r="C42" s="20" t="s">
        <v>55</v>
      </c>
      <c r="D42" s="46">
        <v>86061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86061</v>
      </c>
      <c r="O42" s="47">
        <f t="shared" si="12"/>
        <v>0.50754886118351994</v>
      </c>
      <c r="P42" s="9"/>
    </row>
    <row r="43" spans="1:16" ht="15.75">
      <c r="A43" s="28" t="s">
        <v>56</v>
      </c>
      <c r="B43" s="29"/>
      <c r="C43" s="30"/>
      <c r="D43" s="31">
        <f t="shared" ref="D43:M43" si="14">SUM(D44:D65)</f>
        <v>3321550</v>
      </c>
      <c r="E43" s="31">
        <f t="shared" si="14"/>
        <v>4534149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0"/>
        <v>7855699</v>
      </c>
      <c r="O43" s="43">
        <f t="shared" si="12"/>
        <v>46.329360351965654</v>
      </c>
      <c r="P43" s="9"/>
    </row>
    <row r="44" spans="1:16">
      <c r="A44" s="12"/>
      <c r="B44" s="44">
        <v>602</v>
      </c>
      <c r="C44" s="20" t="s">
        <v>57</v>
      </c>
      <c r="D44" s="46">
        <v>219477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219477</v>
      </c>
      <c r="O44" s="47">
        <f t="shared" si="12"/>
        <v>1.2943760984182777</v>
      </c>
      <c r="P44" s="9"/>
    </row>
    <row r="45" spans="1:16">
      <c r="A45" s="12"/>
      <c r="B45" s="44">
        <v>603</v>
      </c>
      <c r="C45" s="20" t="s">
        <v>58</v>
      </c>
      <c r="D45" s="46">
        <v>91911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91911</v>
      </c>
      <c r="O45" s="47">
        <f t="shared" si="12"/>
        <v>0.54204951581132566</v>
      </c>
      <c r="P45" s="9"/>
    </row>
    <row r="46" spans="1:16">
      <c r="A46" s="12"/>
      <c r="B46" s="44">
        <v>604</v>
      </c>
      <c r="C46" s="20" t="s">
        <v>59</v>
      </c>
      <c r="D46" s="46">
        <v>1074135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1074135</v>
      </c>
      <c r="O46" s="47">
        <f t="shared" si="12"/>
        <v>6.3347625057501089</v>
      </c>
      <c r="P46" s="9"/>
    </row>
    <row r="47" spans="1:16">
      <c r="A47" s="12"/>
      <c r="B47" s="44">
        <v>605</v>
      </c>
      <c r="C47" s="20" t="s">
        <v>60</v>
      </c>
      <c r="D47" s="46">
        <v>56839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56839</v>
      </c>
      <c r="O47" s="47">
        <f t="shared" si="12"/>
        <v>0.33521071938288061</v>
      </c>
      <c r="P47" s="9"/>
    </row>
    <row r="48" spans="1:16">
      <c r="A48" s="12"/>
      <c r="B48" s="44">
        <v>608</v>
      </c>
      <c r="C48" s="20" t="s">
        <v>61</v>
      </c>
      <c r="D48" s="46">
        <v>117626</v>
      </c>
      <c r="E48" s="46">
        <v>421443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539069</v>
      </c>
      <c r="O48" s="47">
        <f t="shared" si="12"/>
        <v>3.1791851947960037</v>
      </c>
      <c r="P48" s="9"/>
    </row>
    <row r="49" spans="1:16">
      <c r="A49" s="12"/>
      <c r="B49" s="44">
        <v>614</v>
      </c>
      <c r="C49" s="20" t="s">
        <v>62</v>
      </c>
      <c r="D49" s="46">
        <v>0</v>
      </c>
      <c r="E49" s="46">
        <v>1739169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6" si="15">SUM(D49:M49)</f>
        <v>1739169</v>
      </c>
      <c r="O49" s="47">
        <f t="shared" si="12"/>
        <v>10.256832309125866</v>
      </c>
      <c r="P49" s="9"/>
    </row>
    <row r="50" spans="1:16">
      <c r="A50" s="12"/>
      <c r="B50" s="44">
        <v>622</v>
      </c>
      <c r="C50" s="20" t="s">
        <v>63</v>
      </c>
      <c r="D50" s="46">
        <v>127531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127531</v>
      </c>
      <c r="O50" s="47">
        <f t="shared" si="12"/>
        <v>0.75212016843396512</v>
      </c>
      <c r="P50" s="9"/>
    </row>
    <row r="51" spans="1:16">
      <c r="A51" s="12"/>
      <c r="B51" s="44">
        <v>623</v>
      </c>
      <c r="C51" s="20" t="s">
        <v>64</v>
      </c>
      <c r="D51" s="46">
        <v>63736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63736</v>
      </c>
      <c r="O51" s="47">
        <f t="shared" si="12"/>
        <v>0.37588610655689364</v>
      </c>
      <c r="P51" s="9"/>
    </row>
    <row r="52" spans="1:16">
      <c r="A52" s="12"/>
      <c r="B52" s="44">
        <v>634</v>
      </c>
      <c r="C52" s="20" t="s">
        <v>65</v>
      </c>
      <c r="D52" s="46">
        <v>360</v>
      </c>
      <c r="E52" s="46">
        <v>373952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374312</v>
      </c>
      <c r="O52" s="47">
        <f t="shared" si="12"/>
        <v>2.2075229119732014</v>
      </c>
      <c r="P52" s="9"/>
    </row>
    <row r="53" spans="1:16">
      <c r="A53" s="12"/>
      <c r="B53" s="44">
        <v>654</v>
      </c>
      <c r="C53" s="20" t="s">
        <v>66</v>
      </c>
      <c r="D53" s="46">
        <v>0</v>
      </c>
      <c r="E53" s="46">
        <v>66057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66057</v>
      </c>
      <c r="O53" s="47">
        <f t="shared" si="12"/>
        <v>0.38957431499982309</v>
      </c>
      <c r="P53" s="9"/>
    </row>
    <row r="54" spans="1:16">
      <c r="A54" s="12"/>
      <c r="B54" s="44">
        <v>674</v>
      </c>
      <c r="C54" s="20" t="s">
        <v>67</v>
      </c>
      <c r="D54" s="46">
        <v>0</v>
      </c>
      <c r="E54" s="46">
        <v>303197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303197</v>
      </c>
      <c r="O54" s="47">
        <f t="shared" si="12"/>
        <v>1.7881188002028756</v>
      </c>
      <c r="P54" s="9"/>
    </row>
    <row r="55" spans="1:16">
      <c r="A55" s="12"/>
      <c r="B55" s="44">
        <v>685</v>
      </c>
      <c r="C55" s="20" t="s">
        <v>68</v>
      </c>
      <c r="D55" s="46">
        <v>10234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10234</v>
      </c>
      <c r="O55" s="47">
        <f t="shared" si="12"/>
        <v>6.0355504181361389E-2</v>
      </c>
      <c r="P55" s="9"/>
    </row>
    <row r="56" spans="1:16">
      <c r="A56" s="12"/>
      <c r="B56" s="44">
        <v>694</v>
      </c>
      <c r="C56" s="20" t="s">
        <v>69</v>
      </c>
      <c r="D56" s="46">
        <v>0</v>
      </c>
      <c r="E56" s="46">
        <v>132046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132046</v>
      </c>
      <c r="O56" s="47">
        <f t="shared" si="12"/>
        <v>0.77874759674927163</v>
      </c>
      <c r="P56" s="9"/>
    </row>
    <row r="57" spans="1:16">
      <c r="A57" s="12"/>
      <c r="B57" s="44">
        <v>712</v>
      </c>
      <c r="C57" s="20" t="s">
        <v>70</v>
      </c>
      <c r="D57" s="46">
        <v>706833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4" si="16">SUM(D57:M57)</f>
        <v>706833</v>
      </c>
      <c r="O57" s="47">
        <f t="shared" si="12"/>
        <v>4.1685814038522784</v>
      </c>
      <c r="P57" s="9"/>
    </row>
    <row r="58" spans="1:16">
      <c r="A58" s="12"/>
      <c r="B58" s="44">
        <v>713</v>
      </c>
      <c r="C58" s="20" t="s">
        <v>71</v>
      </c>
      <c r="D58" s="46">
        <v>438882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438882</v>
      </c>
      <c r="O58" s="47">
        <f t="shared" si="12"/>
        <v>2.5883275733949822</v>
      </c>
      <c r="P58" s="9"/>
    </row>
    <row r="59" spans="1:16">
      <c r="A59" s="12"/>
      <c r="B59" s="44">
        <v>714</v>
      </c>
      <c r="C59" s="20" t="s">
        <v>72</v>
      </c>
      <c r="D59" s="46">
        <v>113789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113789</v>
      </c>
      <c r="O59" s="47">
        <f t="shared" si="12"/>
        <v>0.67107606657151953</v>
      </c>
      <c r="P59" s="9"/>
    </row>
    <row r="60" spans="1:16">
      <c r="A60" s="12"/>
      <c r="B60" s="44">
        <v>715</v>
      </c>
      <c r="C60" s="20" t="s">
        <v>73</v>
      </c>
      <c r="D60" s="46">
        <v>30381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30381</v>
      </c>
      <c r="O60" s="47">
        <f t="shared" si="12"/>
        <v>0.17917339970040458</v>
      </c>
      <c r="P60" s="9"/>
    </row>
    <row r="61" spans="1:16">
      <c r="A61" s="12"/>
      <c r="B61" s="44">
        <v>719</v>
      </c>
      <c r="C61" s="20" t="s">
        <v>74</v>
      </c>
      <c r="D61" s="46">
        <v>208691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208691</v>
      </c>
      <c r="O61" s="47">
        <f t="shared" si="12"/>
        <v>1.2307651478515234</v>
      </c>
      <c r="P61" s="9"/>
    </row>
    <row r="62" spans="1:16">
      <c r="A62" s="12"/>
      <c r="B62" s="44">
        <v>724</v>
      </c>
      <c r="C62" s="20" t="s">
        <v>75</v>
      </c>
      <c r="D62" s="46">
        <v>0</v>
      </c>
      <c r="E62" s="46">
        <v>588495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588495</v>
      </c>
      <c r="O62" s="47">
        <f t="shared" si="12"/>
        <v>3.470677392340265</v>
      </c>
      <c r="P62" s="9"/>
    </row>
    <row r="63" spans="1:16">
      <c r="A63" s="12"/>
      <c r="B63" s="44">
        <v>732</v>
      </c>
      <c r="C63" s="20" t="s">
        <v>76</v>
      </c>
      <c r="D63" s="46">
        <v>61125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61125</v>
      </c>
      <c r="O63" s="47">
        <f t="shared" si="12"/>
        <v>0.36048760925207302</v>
      </c>
      <c r="P63" s="9"/>
    </row>
    <row r="64" spans="1:16">
      <c r="A64" s="12"/>
      <c r="B64" s="44">
        <v>744</v>
      </c>
      <c r="C64" s="20" t="s">
        <v>78</v>
      </c>
      <c r="D64" s="46">
        <v>0</v>
      </c>
      <c r="E64" s="46">
        <v>201212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201212</v>
      </c>
      <c r="O64" s="47">
        <f t="shared" si="12"/>
        <v>1.1866573878581286</v>
      </c>
      <c r="P64" s="9"/>
    </row>
    <row r="65" spans="1:119" ht="15.75" thickBot="1">
      <c r="A65" s="12"/>
      <c r="B65" s="44">
        <v>764</v>
      </c>
      <c r="C65" s="20" t="s">
        <v>79</v>
      </c>
      <c r="D65" s="46">
        <v>0</v>
      </c>
      <c r="E65" s="46">
        <v>708578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708578</v>
      </c>
      <c r="O65" s="47">
        <f t="shared" si="12"/>
        <v>4.178872624762624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7">SUM(D5,D12,D19,D27,D29,D34,D37,D40,D43)</f>
        <v>117765576</v>
      </c>
      <c r="E66" s="15">
        <f t="shared" si="17"/>
        <v>53399811</v>
      </c>
      <c r="F66" s="15">
        <f t="shared" si="17"/>
        <v>0</v>
      </c>
      <c r="G66" s="15">
        <f t="shared" si="17"/>
        <v>0</v>
      </c>
      <c r="H66" s="15">
        <f t="shared" si="17"/>
        <v>0</v>
      </c>
      <c r="I66" s="15">
        <f t="shared" si="17"/>
        <v>45267666</v>
      </c>
      <c r="J66" s="15">
        <f t="shared" si="17"/>
        <v>8185159</v>
      </c>
      <c r="K66" s="15">
        <f t="shared" si="17"/>
        <v>0</v>
      </c>
      <c r="L66" s="15">
        <f t="shared" si="17"/>
        <v>0</v>
      </c>
      <c r="M66" s="15">
        <f t="shared" si="17"/>
        <v>6183629</v>
      </c>
      <c r="N66" s="15">
        <f>SUM(D66:M66)</f>
        <v>230801841</v>
      </c>
      <c r="O66" s="37">
        <f t="shared" si="12"/>
        <v>1361.1648895389296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18</v>
      </c>
      <c r="M68" s="48"/>
      <c r="N68" s="48"/>
      <c r="O68" s="41">
        <v>169562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thickBot="1">
      <c r="A70" s="52" t="s">
        <v>90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A70:O70"/>
    <mergeCell ref="A1:O1"/>
    <mergeCell ref="D3:H3"/>
    <mergeCell ref="I3:J3"/>
    <mergeCell ref="K3:L3"/>
    <mergeCell ref="O3:O4"/>
    <mergeCell ref="A2:O2"/>
    <mergeCell ref="A3:C4"/>
    <mergeCell ref="A69:O69"/>
    <mergeCell ref="L68:N68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29397654</v>
      </c>
      <c r="E5" s="26">
        <f t="shared" si="0"/>
        <v>1644604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8903297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9" si="1">SUM(D5:M5)</f>
        <v>39945555</v>
      </c>
      <c r="O5" s="32">
        <f t="shared" ref="O5:O36" si="2">(N5/O$71)</f>
        <v>235.93563762868635</v>
      </c>
      <c r="P5" s="6"/>
    </row>
    <row r="6" spans="1:133">
      <c r="A6" s="12"/>
      <c r="B6" s="44">
        <v>511</v>
      </c>
      <c r="C6" s="20" t="s">
        <v>20</v>
      </c>
      <c r="D6" s="46">
        <v>526434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526434</v>
      </c>
      <c r="O6" s="47">
        <f t="shared" si="2"/>
        <v>3.1093457447122681</v>
      </c>
      <c r="P6" s="9"/>
    </row>
    <row r="7" spans="1:133">
      <c r="A7" s="12"/>
      <c r="B7" s="44">
        <v>512</v>
      </c>
      <c r="C7" s="20" t="s">
        <v>21</v>
      </c>
      <c r="D7" s="46">
        <v>8278210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8278210</v>
      </c>
      <c r="O7" s="47">
        <f t="shared" si="2"/>
        <v>48.89467062791261</v>
      </c>
      <c r="P7" s="9"/>
    </row>
    <row r="8" spans="1:133">
      <c r="A8" s="12"/>
      <c r="B8" s="44">
        <v>513</v>
      </c>
      <c r="C8" s="20" t="s">
        <v>22</v>
      </c>
      <c r="D8" s="46">
        <v>7796613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8903297</v>
      </c>
      <c r="K8" s="46">
        <v>0</v>
      </c>
      <c r="L8" s="46">
        <v>0</v>
      </c>
      <c r="M8" s="46">
        <v>0</v>
      </c>
      <c r="N8" s="46">
        <f t="shared" si="1"/>
        <v>16699910</v>
      </c>
      <c r="O8" s="47">
        <f t="shared" si="2"/>
        <v>98.636854943977511</v>
      </c>
      <c r="P8" s="9"/>
    </row>
    <row r="9" spans="1:133">
      <c r="A9" s="12"/>
      <c r="B9" s="44">
        <v>514</v>
      </c>
      <c r="C9" s="20" t="s">
        <v>23</v>
      </c>
      <c r="D9" s="46">
        <v>498024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498024</v>
      </c>
      <c r="O9" s="47">
        <f t="shared" si="2"/>
        <v>2.9415440590170521</v>
      </c>
      <c r="P9" s="9"/>
    </row>
    <row r="10" spans="1:133">
      <c r="A10" s="12"/>
      <c r="B10" s="44">
        <v>515</v>
      </c>
      <c r="C10" s="20" t="s">
        <v>24</v>
      </c>
      <c r="D10" s="46">
        <v>1328858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1328858</v>
      </c>
      <c r="O10" s="47">
        <f t="shared" si="2"/>
        <v>7.8488071963947146</v>
      </c>
      <c r="P10" s="9"/>
    </row>
    <row r="11" spans="1:133">
      <c r="A11" s="12"/>
      <c r="B11" s="44">
        <v>519</v>
      </c>
      <c r="C11" s="20" t="s">
        <v>25</v>
      </c>
      <c r="D11" s="46">
        <v>10969515</v>
      </c>
      <c r="E11" s="46">
        <v>1644604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12614119</v>
      </c>
      <c r="O11" s="47">
        <f t="shared" si="2"/>
        <v>74.504415056672201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71147333</v>
      </c>
      <c r="E12" s="31">
        <f t="shared" si="3"/>
        <v>8129327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2139804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81416464</v>
      </c>
      <c r="O12" s="43">
        <f t="shared" si="2"/>
        <v>480.88067238802887</v>
      </c>
      <c r="P12" s="10"/>
    </row>
    <row r="13" spans="1:133">
      <c r="A13" s="12"/>
      <c r="B13" s="44">
        <v>521</v>
      </c>
      <c r="C13" s="20" t="s">
        <v>27</v>
      </c>
      <c r="D13" s="46">
        <v>48650291</v>
      </c>
      <c r="E13" s="46">
        <v>592632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49242923</v>
      </c>
      <c r="O13" s="47">
        <f t="shared" si="2"/>
        <v>290.84989397957554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5581371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5581371</v>
      </c>
      <c r="O14" s="47">
        <f t="shared" si="2"/>
        <v>32.965978961295164</v>
      </c>
      <c r="P14" s="9"/>
    </row>
    <row r="15" spans="1:133">
      <c r="A15" s="12"/>
      <c r="B15" s="44">
        <v>524</v>
      </c>
      <c r="C15" s="20" t="s">
        <v>29</v>
      </c>
      <c r="D15" s="46">
        <v>491593</v>
      </c>
      <c r="E15" s="46">
        <v>0</v>
      </c>
      <c r="F15" s="46">
        <v>0</v>
      </c>
      <c r="G15" s="46">
        <v>0</v>
      </c>
      <c r="H15" s="46">
        <v>0</v>
      </c>
      <c r="I15" s="46">
        <v>2139804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2631397</v>
      </c>
      <c r="O15" s="47">
        <f t="shared" si="2"/>
        <v>15.54216305291571</v>
      </c>
      <c r="P15" s="9"/>
    </row>
    <row r="16" spans="1:133">
      <c r="A16" s="12"/>
      <c r="B16" s="44">
        <v>525</v>
      </c>
      <c r="C16" s="20" t="s">
        <v>30</v>
      </c>
      <c r="D16" s="46">
        <v>656680</v>
      </c>
      <c r="E16" s="46">
        <v>1955324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2612004</v>
      </c>
      <c r="O16" s="47">
        <f t="shared" si="2"/>
        <v>15.427619649512424</v>
      </c>
      <c r="P16" s="9"/>
    </row>
    <row r="17" spans="1:16">
      <c r="A17" s="12"/>
      <c r="B17" s="44">
        <v>527</v>
      </c>
      <c r="C17" s="20" t="s">
        <v>31</v>
      </c>
      <c r="D17" s="46">
        <v>867308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867308</v>
      </c>
      <c r="O17" s="47">
        <f t="shared" si="2"/>
        <v>5.1226942772596527</v>
      </c>
      <c r="P17" s="9"/>
    </row>
    <row r="18" spans="1:16">
      <c r="A18" s="12"/>
      <c r="B18" s="44">
        <v>529</v>
      </c>
      <c r="C18" s="20" t="s">
        <v>32</v>
      </c>
      <c r="D18" s="46">
        <v>20481461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20481461</v>
      </c>
      <c r="O18" s="47">
        <f t="shared" si="2"/>
        <v>120.97232246747033</v>
      </c>
      <c r="P18" s="9"/>
    </row>
    <row r="19" spans="1:16" ht="15.75">
      <c r="A19" s="28" t="s">
        <v>33</v>
      </c>
      <c r="B19" s="29"/>
      <c r="C19" s="30"/>
      <c r="D19" s="31">
        <f t="shared" ref="D19:M19" si="4">SUM(D20:D26)</f>
        <v>204751</v>
      </c>
      <c r="E19" s="31">
        <f t="shared" si="4"/>
        <v>4880572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40953617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46038940</v>
      </c>
      <c r="O19" s="43">
        <f t="shared" si="2"/>
        <v>271.92579160932507</v>
      </c>
      <c r="P19" s="10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14134984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5">SUM(D20:M20)</f>
        <v>14134984</v>
      </c>
      <c r="O20" s="47">
        <f t="shared" si="2"/>
        <v>83.487298221573823</v>
      </c>
      <c r="P20" s="9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15477882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15477882</v>
      </c>
      <c r="O21" s="47">
        <f t="shared" si="2"/>
        <v>91.419031699811583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6664259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6664259</v>
      </c>
      <c r="O22" s="47">
        <f t="shared" si="2"/>
        <v>39.361981489247341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1536</v>
      </c>
      <c r="F23" s="46">
        <v>0</v>
      </c>
      <c r="G23" s="46">
        <v>0</v>
      </c>
      <c r="H23" s="46">
        <v>0</v>
      </c>
      <c r="I23" s="46">
        <v>4676492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4678028</v>
      </c>
      <c r="O23" s="47">
        <f t="shared" si="2"/>
        <v>27.630446467068698</v>
      </c>
      <c r="P23" s="9"/>
    </row>
    <row r="24" spans="1:16">
      <c r="A24" s="12"/>
      <c r="B24" s="44">
        <v>537</v>
      </c>
      <c r="C24" s="20" t="s">
        <v>38</v>
      </c>
      <c r="D24" s="46">
        <v>184374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184374</v>
      </c>
      <c r="O24" s="47">
        <f t="shared" si="2"/>
        <v>1.0889921857926725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4871125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4871125</v>
      </c>
      <c r="O25" s="47">
        <f t="shared" si="2"/>
        <v>28.770960444636074</v>
      </c>
      <c r="P25" s="9"/>
    </row>
    <row r="26" spans="1:16">
      <c r="A26" s="12"/>
      <c r="B26" s="44">
        <v>539</v>
      </c>
      <c r="C26" s="20" t="s">
        <v>40</v>
      </c>
      <c r="D26" s="46">
        <v>20377</v>
      </c>
      <c r="E26" s="46">
        <v>7911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28288</v>
      </c>
      <c r="O26" s="47">
        <f t="shared" si="2"/>
        <v>0.16708110119487085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SUM(D28:D28)</f>
        <v>0</v>
      </c>
      <c r="E27" s="31">
        <f t="shared" si="6"/>
        <v>15708024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4" si="7">SUM(D27:M27)</f>
        <v>15708024</v>
      </c>
      <c r="O27" s="43">
        <f t="shared" si="2"/>
        <v>92.778349388979777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15708024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15708024</v>
      </c>
      <c r="O28" s="47">
        <f t="shared" si="2"/>
        <v>92.778349388979777</v>
      </c>
      <c r="P28" s="9"/>
    </row>
    <row r="29" spans="1:16" ht="15.75">
      <c r="A29" s="28" t="s">
        <v>43</v>
      </c>
      <c r="B29" s="29"/>
      <c r="C29" s="30"/>
      <c r="D29" s="31">
        <f t="shared" ref="D29:M29" si="8">SUM(D30:D33)</f>
        <v>11037541</v>
      </c>
      <c r="E29" s="31">
        <f t="shared" si="8"/>
        <v>5299731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3771706</v>
      </c>
      <c r="N29" s="31">
        <f t="shared" si="7"/>
        <v>20108978</v>
      </c>
      <c r="O29" s="43">
        <f t="shared" si="2"/>
        <v>118.77227757859983</v>
      </c>
      <c r="P29" s="10"/>
    </row>
    <row r="30" spans="1:16">
      <c r="A30" s="13"/>
      <c r="B30" s="45">
        <v>552</v>
      </c>
      <c r="C30" s="21" t="s">
        <v>44</v>
      </c>
      <c r="D30" s="46">
        <v>0</v>
      </c>
      <c r="E30" s="46">
        <v>5299731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5299731</v>
      </c>
      <c r="O30" s="47">
        <f t="shared" si="2"/>
        <v>31.302491922956523</v>
      </c>
      <c r="P30" s="9"/>
    </row>
    <row r="31" spans="1:16">
      <c r="A31" s="13"/>
      <c r="B31" s="45">
        <v>553</v>
      </c>
      <c r="C31" s="21" t="s">
        <v>45</v>
      </c>
      <c r="D31" s="46">
        <v>236870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236870</v>
      </c>
      <c r="O31" s="47">
        <f t="shared" si="2"/>
        <v>1.399056152433154</v>
      </c>
      <c r="P31" s="9"/>
    </row>
    <row r="32" spans="1:16">
      <c r="A32" s="13"/>
      <c r="B32" s="45">
        <v>554</v>
      </c>
      <c r="C32" s="21" t="s">
        <v>46</v>
      </c>
      <c r="D32" s="46">
        <v>437064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437064</v>
      </c>
      <c r="O32" s="47">
        <f t="shared" si="2"/>
        <v>2.581488066057517</v>
      </c>
      <c r="P32" s="9"/>
    </row>
    <row r="33" spans="1:16">
      <c r="A33" s="13"/>
      <c r="B33" s="45">
        <v>559</v>
      </c>
      <c r="C33" s="21" t="s">
        <v>47</v>
      </c>
      <c r="D33" s="46">
        <v>10363607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3771706</v>
      </c>
      <c r="N33" s="46">
        <f t="shared" si="7"/>
        <v>14135313</v>
      </c>
      <c r="O33" s="47">
        <f t="shared" si="2"/>
        <v>83.489241437152629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SUM(D35:D36)</f>
        <v>4112230</v>
      </c>
      <c r="E34" s="31">
        <f t="shared" si="9"/>
        <v>938083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5050313</v>
      </c>
      <c r="O34" s="43">
        <f t="shared" si="2"/>
        <v>29.829321882733733</v>
      </c>
      <c r="P34" s="10"/>
    </row>
    <row r="35" spans="1:16">
      <c r="A35" s="12"/>
      <c r="B35" s="44">
        <v>562</v>
      </c>
      <c r="C35" s="20" t="s">
        <v>49</v>
      </c>
      <c r="D35" s="46">
        <v>0</v>
      </c>
      <c r="E35" s="46">
        <v>938083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10">SUM(D35:M35)</f>
        <v>938083</v>
      </c>
      <c r="O35" s="47">
        <f t="shared" si="2"/>
        <v>5.5407218839150181</v>
      </c>
      <c r="P35" s="9"/>
    </row>
    <row r="36" spans="1:16">
      <c r="A36" s="12"/>
      <c r="B36" s="44">
        <v>569</v>
      </c>
      <c r="C36" s="20" t="s">
        <v>50</v>
      </c>
      <c r="D36" s="46">
        <v>4112230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4112230</v>
      </c>
      <c r="O36" s="47">
        <f t="shared" si="2"/>
        <v>24.288599998818714</v>
      </c>
      <c r="P36" s="9"/>
    </row>
    <row r="37" spans="1:16" ht="15.75">
      <c r="A37" s="28" t="s">
        <v>51</v>
      </c>
      <c r="B37" s="29"/>
      <c r="C37" s="30"/>
      <c r="D37" s="31">
        <f t="shared" ref="D37:M37" si="11">SUM(D38:D40)</f>
        <v>2142760</v>
      </c>
      <c r="E37" s="31">
        <f t="shared" si="11"/>
        <v>2942331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5085091</v>
      </c>
      <c r="O37" s="43">
        <f t="shared" ref="O37:O68" si="12">(N37/O$71)</f>
        <v>30.034735716774854</v>
      </c>
      <c r="P37" s="9"/>
    </row>
    <row r="38" spans="1:16">
      <c r="A38" s="12"/>
      <c r="B38" s="44">
        <v>571</v>
      </c>
      <c r="C38" s="20" t="s">
        <v>52</v>
      </c>
      <c r="D38" s="46">
        <v>0</v>
      </c>
      <c r="E38" s="46">
        <v>2942331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2942331</v>
      </c>
      <c r="O38" s="47">
        <f t="shared" si="12"/>
        <v>17.378673061361905</v>
      </c>
      <c r="P38" s="9"/>
    </row>
    <row r="39" spans="1:16">
      <c r="A39" s="12"/>
      <c r="B39" s="44">
        <v>572</v>
      </c>
      <c r="C39" s="20" t="s">
        <v>53</v>
      </c>
      <c r="D39" s="46">
        <v>2092760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2092760</v>
      </c>
      <c r="O39" s="47">
        <f t="shared" si="12"/>
        <v>12.360741138877897</v>
      </c>
      <c r="P39" s="9"/>
    </row>
    <row r="40" spans="1:16">
      <c r="A40" s="12"/>
      <c r="B40" s="44">
        <v>579</v>
      </c>
      <c r="C40" s="20" t="s">
        <v>92</v>
      </c>
      <c r="D40" s="46">
        <v>50000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50000</v>
      </c>
      <c r="O40" s="47">
        <f t="shared" si="12"/>
        <v>0.29532151653505173</v>
      </c>
      <c r="P40" s="9"/>
    </row>
    <row r="41" spans="1:16" ht="15.75">
      <c r="A41" s="28" t="s">
        <v>77</v>
      </c>
      <c r="B41" s="29"/>
      <c r="C41" s="30"/>
      <c r="D41" s="31">
        <f t="shared" ref="D41:M41" si="13">SUM(D42:D45)</f>
        <v>8109008</v>
      </c>
      <c r="E41" s="31">
        <f t="shared" si="13"/>
        <v>1532196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9641204</v>
      </c>
      <c r="O41" s="43">
        <f t="shared" si="12"/>
        <v>56.945099730076137</v>
      </c>
      <c r="P41" s="9"/>
    </row>
    <row r="42" spans="1:16">
      <c r="A42" s="12"/>
      <c r="B42" s="44">
        <v>581</v>
      </c>
      <c r="C42" s="20" t="s">
        <v>54</v>
      </c>
      <c r="D42" s="46">
        <v>7816092</v>
      </c>
      <c r="E42" s="46">
        <v>1000000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8816092</v>
      </c>
      <c r="O42" s="47">
        <f t="shared" si="12"/>
        <v>52.071633187050743</v>
      </c>
      <c r="P42" s="9"/>
    </row>
    <row r="43" spans="1:16">
      <c r="A43" s="12"/>
      <c r="B43" s="44">
        <v>586</v>
      </c>
      <c r="C43" s="20" t="s">
        <v>93</v>
      </c>
      <c r="D43" s="46">
        <v>4992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6" si="14">SUM(D43:M43)</f>
        <v>4992</v>
      </c>
      <c r="O43" s="47">
        <f t="shared" si="12"/>
        <v>2.9484900210859564E-2</v>
      </c>
      <c r="P43" s="9"/>
    </row>
    <row r="44" spans="1:16">
      <c r="A44" s="12"/>
      <c r="B44" s="44">
        <v>587</v>
      </c>
      <c r="C44" s="20" t="s">
        <v>94</v>
      </c>
      <c r="D44" s="46">
        <v>0</v>
      </c>
      <c r="E44" s="46">
        <v>532196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532196</v>
      </c>
      <c r="O44" s="47">
        <f t="shared" si="12"/>
        <v>3.1433785962777674</v>
      </c>
      <c r="P44" s="9"/>
    </row>
    <row r="45" spans="1:16">
      <c r="A45" s="12"/>
      <c r="B45" s="44">
        <v>590</v>
      </c>
      <c r="C45" s="20" t="s">
        <v>55</v>
      </c>
      <c r="D45" s="46">
        <v>287924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287924</v>
      </c>
      <c r="O45" s="47">
        <f t="shared" si="12"/>
        <v>1.7006030465367645</v>
      </c>
      <c r="P45" s="9"/>
    </row>
    <row r="46" spans="1:16" ht="15.75">
      <c r="A46" s="28" t="s">
        <v>56</v>
      </c>
      <c r="B46" s="29"/>
      <c r="C46" s="30"/>
      <c r="D46" s="31">
        <f t="shared" ref="D46:M46" si="15">SUM(D47:D68)</f>
        <v>3509214</v>
      </c>
      <c r="E46" s="31">
        <f t="shared" si="15"/>
        <v>4864864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>SUM(D46:M46)</f>
        <v>8374078</v>
      </c>
      <c r="O46" s="43">
        <f t="shared" si="12"/>
        <v>49.460908290856253</v>
      </c>
      <c r="P46" s="9"/>
    </row>
    <row r="47" spans="1:16">
      <c r="A47" s="12"/>
      <c r="B47" s="44">
        <v>602</v>
      </c>
      <c r="C47" s="20" t="s">
        <v>57</v>
      </c>
      <c r="D47" s="46">
        <v>149622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149622</v>
      </c>
      <c r="O47" s="47">
        <f t="shared" si="12"/>
        <v>0.88373191894015013</v>
      </c>
      <c r="P47" s="9"/>
    </row>
    <row r="48" spans="1:16">
      <c r="A48" s="12"/>
      <c r="B48" s="44">
        <v>603</v>
      </c>
      <c r="C48" s="20" t="s">
        <v>58</v>
      </c>
      <c r="D48" s="46">
        <v>79640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79640</v>
      </c>
      <c r="O48" s="47">
        <f t="shared" si="12"/>
        <v>0.47038811153703036</v>
      </c>
      <c r="P48" s="9"/>
    </row>
    <row r="49" spans="1:16">
      <c r="A49" s="12"/>
      <c r="B49" s="44">
        <v>604</v>
      </c>
      <c r="C49" s="20" t="s">
        <v>59</v>
      </c>
      <c r="D49" s="46">
        <v>1015585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1015585</v>
      </c>
      <c r="O49" s="47">
        <f t="shared" si="12"/>
        <v>5.9984820474050098</v>
      </c>
      <c r="P49" s="9"/>
    </row>
    <row r="50" spans="1:16">
      <c r="A50" s="12"/>
      <c r="B50" s="44">
        <v>605</v>
      </c>
      <c r="C50" s="20" t="s">
        <v>60</v>
      </c>
      <c r="D50" s="46">
        <v>62043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62043</v>
      </c>
      <c r="O50" s="47">
        <f t="shared" si="12"/>
        <v>0.36645265700768426</v>
      </c>
      <c r="P50" s="9"/>
    </row>
    <row r="51" spans="1:16">
      <c r="A51" s="12"/>
      <c r="B51" s="44">
        <v>608</v>
      </c>
      <c r="C51" s="20" t="s">
        <v>61</v>
      </c>
      <c r="D51" s="46">
        <v>170411</v>
      </c>
      <c r="E51" s="46">
        <v>399406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569817</v>
      </c>
      <c r="O51" s="47">
        <f t="shared" si="12"/>
        <v>3.3655844117490714</v>
      </c>
      <c r="P51" s="9"/>
    </row>
    <row r="52" spans="1:16">
      <c r="A52" s="12"/>
      <c r="B52" s="44">
        <v>614</v>
      </c>
      <c r="C52" s="20" t="s">
        <v>62</v>
      </c>
      <c r="D52" s="46">
        <v>0</v>
      </c>
      <c r="E52" s="46">
        <v>2031911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2031911</v>
      </c>
      <c r="O52" s="47">
        <f t="shared" si="12"/>
        <v>12.001340759685069</v>
      </c>
      <c r="P52" s="9"/>
    </row>
    <row r="53" spans="1:16">
      <c r="A53" s="12"/>
      <c r="B53" s="44">
        <v>622</v>
      </c>
      <c r="C53" s="20" t="s">
        <v>63</v>
      </c>
      <c r="D53" s="46">
        <v>112139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112139</v>
      </c>
      <c r="O53" s="47">
        <f t="shared" si="12"/>
        <v>0.66234119085448329</v>
      </c>
      <c r="P53" s="9"/>
    </row>
    <row r="54" spans="1:16">
      <c r="A54" s="12"/>
      <c r="B54" s="44">
        <v>623</v>
      </c>
      <c r="C54" s="20" t="s">
        <v>64</v>
      </c>
      <c r="D54" s="46">
        <v>62930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62930</v>
      </c>
      <c r="O54" s="47">
        <f t="shared" si="12"/>
        <v>0.37169166071101606</v>
      </c>
      <c r="P54" s="9"/>
    </row>
    <row r="55" spans="1:16">
      <c r="A55" s="12"/>
      <c r="B55" s="44">
        <v>634</v>
      </c>
      <c r="C55" s="20" t="s">
        <v>65</v>
      </c>
      <c r="D55" s="46">
        <v>353</v>
      </c>
      <c r="E55" s="46">
        <v>324823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325176</v>
      </c>
      <c r="O55" s="47">
        <f t="shared" si="12"/>
        <v>1.9206293892160395</v>
      </c>
      <c r="P55" s="9"/>
    </row>
    <row r="56" spans="1:16">
      <c r="A56" s="12"/>
      <c r="B56" s="44">
        <v>654</v>
      </c>
      <c r="C56" s="20" t="s">
        <v>66</v>
      </c>
      <c r="D56" s="46">
        <v>0</v>
      </c>
      <c r="E56" s="46">
        <v>54553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54553</v>
      </c>
      <c r="O56" s="47">
        <f t="shared" si="12"/>
        <v>0.3222134938307335</v>
      </c>
      <c r="P56" s="9"/>
    </row>
    <row r="57" spans="1:16">
      <c r="A57" s="12"/>
      <c r="B57" s="44">
        <v>674</v>
      </c>
      <c r="C57" s="20" t="s">
        <v>67</v>
      </c>
      <c r="D57" s="46">
        <v>0</v>
      </c>
      <c r="E57" s="46">
        <v>347421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8" si="16">SUM(D57:M57)</f>
        <v>347421</v>
      </c>
      <c r="O57" s="47">
        <f t="shared" si="12"/>
        <v>2.0520179319224838</v>
      </c>
      <c r="P57" s="9"/>
    </row>
    <row r="58" spans="1:16">
      <c r="A58" s="12"/>
      <c r="B58" s="44">
        <v>685</v>
      </c>
      <c r="C58" s="20" t="s">
        <v>68</v>
      </c>
      <c r="D58" s="46">
        <v>14738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14738</v>
      </c>
      <c r="O58" s="47">
        <f t="shared" si="12"/>
        <v>8.704897021387184E-2</v>
      </c>
      <c r="P58" s="9"/>
    </row>
    <row r="59" spans="1:16">
      <c r="A59" s="12"/>
      <c r="B59" s="44">
        <v>694</v>
      </c>
      <c r="C59" s="20" t="s">
        <v>69</v>
      </c>
      <c r="D59" s="46">
        <v>0</v>
      </c>
      <c r="E59" s="46">
        <v>169965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169965</v>
      </c>
      <c r="O59" s="47">
        <f t="shared" si="12"/>
        <v>1.0038864311576012</v>
      </c>
      <c r="P59" s="9"/>
    </row>
    <row r="60" spans="1:16">
      <c r="A60" s="12"/>
      <c r="B60" s="44">
        <v>712</v>
      </c>
      <c r="C60" s="20" t="s">
        <v>70</v>
      </c>
      <c r="D60" s="46">
        <v>1028825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1028825</v>
      </c>
      <c r="O60" s="47">
        <f t="shared" si="12"/>
        <v>6.0766831849834917</v>
      </c>
      <c r="P60" s="9"/>
    </row>
    <row r="61" spans="1:16">
      <c r="A61" s="12"/>
      <c r="B61" s="44">
        <v>713</v>
      </c>
      <c r="C61" s="20" t="s">
        <v>71</v>
      </c>
      <c r="D61" s="46">
        <v>361402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361402</v>
      </c>
      <c r="O61" s="47">
        <f t="shared" si="12"/>
        <v>2.1345957343760151</v>
      </c>
      <c r="P61" s="9"/>
    </row>
    <row r="62" spans="1:16">
      <c r="A62" s="12"/>
      <c r="B62" s="44">
        <v>714</v>
      </c>
      <c r="C62" s="20" t="s">
        <v>72</v>
      </c>
      <c r="D62" s="46">
        <v>121677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121677</v>
      </c>
      <c r="O62" s="47">
        <f t="shared" si="12"/>
        <v>0.71867672334870969</v>
      </c>
      <c r="P62" s="9"/>
    </row>
    <row r="63" spans="1:16">
      <c r="A63" s="12"/>
      <c r="B63" s="44">
        <v>715</v>
      </c>
      <c r="C63" s="20" t="s">
        <v>73</v>
      </c>
      <c r="D63" s="46">
        <v>10266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10266</v>
      </c>
      <c r="O63" s="47">
        <f t="shared" si="12"/>
        <v>6.0635413774976818E-2</v>
      </c>
      <c r="P63" s="9"/>
    </row>
    <row r="64" spans="1:16">
      <c r="A64" s="12"/>
      <c r="B64" s="44">
        <v>719</v>
      </c>
      <c r="C64" s="20" t="s">
        <v>74</v>
      </c>
      <c r="D64" s="46">
        <v>260455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260455</v>
      </c>
      <c r="O64" s="47">
        <f t="shared" si="12"/>
        <v>1.5383593117827379</v>
      </c>
      <c r="P64" s="9"/>
    </row>
    <row r="65" spans="1:119">
      <c r="A65" s="12"/>
      <c r="B65" s="44">
        <v>724</v>
      </c>
      <c r="C65" s="20" t="s">
        <v>75</v>
      </c>
      <c r="D65" s="46">
        <v>0</v>
      </c>
      <c r="E65" s="46">
        <v>612179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612179</v>
      </c>
      <c r="O65" s="47">
        <f t="shared" si="12"/>
        <v>3.6157926134182286</v>
      </c>
      <c r="P65" s="9"/>
    </row>
    <row r="66" spans="1:119">
      <c r="A66" s="12"/>
      <c r="B66" s="44">
        <v>732</v>
      </c>
      <c r="C66" s="20" t="s">
        <v>76</v>
      </c>
      <c r="D66" s="46">
        <v>59128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59128</v>
      </c>
      <c r="O66" s="47">
        <f t="shared" si="12"/>
        <v>0.34923541259369073</v>
      </c>
      <c r="P66" s="9"/>
    </row>
    <row r="67" spans="1:119">
      <c r="A67" s="12"/>
      <c r="B67" s="44">
        <v>744</v>
      </c>
      <c r="C67" s="20" t="s">
        <v>78</v>
      </c>
      <c r="D67" s="46">
        <v>0</v>
      </c>
      <c r="E67" s="46">
        <v>204710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204710</v>
      </c>
      <c r="O67" s="47">
        <f t="shared" si="12"/>
        <v>1.2091053529978086</v>
      </c>
      <c r="P67" s="9"/>
    </row>
    <row r="68" spans="1:119" ht="15.75" thickBot="1">
      <c r="A68" s="12"/>
      <c r="B68" s="44">
        <v>764</v>
      </c>
      <c r="C68" s="20" t="s">
        <v>79</v>
      </c>
      <c r="D68" s="46">
        <v>0</v>
      </c>
      <c r="E68" s="46">
        <v>719896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719896</v>
      </c>
      <c r="O68" s="47">
        <f t="shared" si="12"/>
        <v>4.2520155693503519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7">SUM(D5,D12,D19,D27,D29,D34,D37,D41,D46)</f>
        <v>129660491</v>
      </c>
      <c r="E69" s="15">
        <f t="shared" si="17"/>
        <v>45939732</v>
      </c>
      <c r="F69" s="15">
        <f t="shared" si="17"/>
        <v>0</v>
      </c>
      <c r="G69" s="15">
        <f t="shared" si="17"/>
        <v>0</v>
      </c>
      <c r="H69" s="15">
        <f t="shared" si="17"/>
        <v>0</v>
      </c>
      <c r="I69" s="15">
        <f t="shared" si="17"/>
        <v>43093421</v>
      </c>
      <c r="J69" s="15">
        <f t="shared" si="17"/>
        <v>8903297</v>
      </c>
      <c r="K69" s="15">
        <f t="shared" si="17"/>
        <v>0</v>
      </c>
      <c r="L69" s="15">
        <f t="shared" si="17"/>
        <v>0</v>
      </c>
      <c r="M69" s="15">
        <f t="shared" si="17"/>
        <v>3771706</v>
      </c>
      <c r="N69" s="15">
        <f>SUM(D69:M69)</f>
        <v>231368647</v>
      </c>
      <c r="O69" s="37">
        <f>(N69/O$71)</f>
        <v>1366.5627942140609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95</v>
      </c>
      <c r="M71" s="48"/>
      <c r="N71" s="48"/>
      <c r="O71" s="41">
        <v>169307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23053987</v>
      </c>
      <c r="E5" s="26">
        <f t="shared" si="0"/>
        <v>534201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7162854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9" si="1">SUM(D5:M5)</f>
        <v>30751042</v>
      </c>
      <c r="O5" s="32">
        <f t="shared" ref="O5:O36" si="2">(N5/O$73)</f>
        <v>183.44484015486395</v>
      </c>
      <c r="P5" s="6"/>
    </row>
    <row r="6" spans="1:133">
      <c r="A6" s="12"/>
      <c r="B6" s="44">
        <v>511</v>
      </c>
      <c r="C6" s="20" t="s">
        <v>20</v>
      </c>
      <c r="D6" s="46">
        <v>539156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539156</v>
      </c>
      <c r="O6" s="47">
        <f t="shared" si="2"/>
        <v>3.21632633582094</v>
      </c>
      <c r="P6" s="9"/>
    </row>
    <row r="7" spans="1:133">
      <c r="A7" s="12"/>
      <c r="B7" s="44">
        <v>512</v>
      </c>
      <c r="C7" s="20" t="s">
        <v>21</v>
      </c>
      <c r="D7" s="46">
        <v>827980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827980</v>
      </c>
      <c r="O7" s="47">
        <f t="shared" si="2"/>
        <v>4.939301203238065</v>
      </c>
      <c r="P7" s="9"/>
    </row>
    <row r="8" spans="1:133">
      <c r="A8" s="12"/>
      <c r="B8" s="44">
        <v>513</v>
      </c>
      <c r="C8" s="20" t="s">
        <v>22</v>
      </c>
      <c r="D8" s="46">
        <v>9027475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7162854</v>
      </c>
      <c r="K8" s="46">
        <v>0</v>
      </c>
      <c r="L8" s="46">
        <v>0</v>
      </c>
      <c r="M8" s="46">
        <v>0</v>
      </c>
      <c r="N8" s="46">
        <f t="shared" si="1"/>
        <v>16190329</v>
      </c>
      <c r="O8" s="47">
        <f t="shared" si="2"/>
        <v>96.5831439292255</v>
      </c>
      <c r="P8" s="9"/>
    </row>
    <row r="9" spans="1:133">
      <c r="A9" s="12"/>
      <c r="B9" s="44">
        <v>514</v>
      </c>
      <c r="C9" s="20" t="s">
        <v>23</v>
      </c>
      <c r="D9" s="46">
        <v>268474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268474</v>
      </c>
      <c r="O9" s="47">
        <f t="shared" si="2"/>
        <v>1.6015772738932537</v>
      </c>
      <c r="P9" s="9"/>
    </row>
    <row r="10" spans="1:133">
      <c r="A10" s="12"/>
      <c r="B10" s="44">
        <v>515</v>
      </c>
      <c r="C10" s="20" t="s">
        <v>24</v>
      </c>
      <c r="D10" s="46">
        <v>1424991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1424991</v>
      </c>
      <c r="O10" s="47">
        <f t="shared" si="2"/>
        <v>8.5007605991731836</v>
      </c>
      <c r="P10" s="9"/>
    </row>
    <row r="11" spans="1:133">
      <c r="A11" s="12"/>
      <c r="B11" s="44">
        <v>519</v>
      </c>
      <c r="C11" s="20" t="s">
        <v>25</v>
      </c>
      <c r="D11" s="46">
        <v>10965911</v>
      </c>
      <c r="E11" s="46">
        <v>534201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11500112</v>
      </c>
      <c r="O11" s="47">
        <f t="shared" si="2"/>
        <v>68.60373081351301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SUM(D13:D18)</f>
        <v>66402146</v>
      </c>
      <c r="E12" s="31">
        <f t="shared" si="3"/>
        <v>13199402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2126580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81728128</v>
      </c>
      <c r="O12" s="43">
        <f t="shared" si="2"/>
        <v>487.54781633468752</v>
      </c>
      <c r="P12" s="10"/>
    </row>
    <row r="13" spans="1:133">
      <c r="A13" s="12"/>
      <c r="B13" s="44">
        <v>521</v>
      </c>
      <c r="C13" s="20" t="s">
        <v>27</v>
      </c>
      <c r="D13" s="46">
        <v>32841349</v>
      </c>
      <c r="E13" s="46">
        <v>248798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33090147</v>
      </c>
      <c r="O13" s="47">
        <f t="shared" si="2"/>
        <v>197.39873293125973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11046834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11046834</v>
      </c>
      <c r="O14" s="47">
        <f t="shared" si="2"/>
        <v>65.899708287846522</v>
      </c>
      <c r="P14" s="9"/>
    </row>
    <row r="15" spans="1:133">
      <c r="A15" s="12"/>
      <c r="B15" s="44">
        <v>524</v>
      </c>
      <c r="C15" s="20" t="s">
        <v>29</v>
      </c>
      <c r="D15" s="46">
        <v>380152</v>
      </c>
      <c r="E15" s="46">
        <v>0</v>
      </c>
      <c r="F15" s="46">
        <v>0</v>
      </c>
      <c r="G15" s="46">
        <v>0</v>
      </c>
      <c r="H15" s="46">
        <v>0</v>
      </c>
      <c r="I15" s="46">
        <v>2126580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2506732</v>
      </c>
      <c r="O15" s="47">
        <f t="shared" si="2"/>
        <v>14.953868914460928</v>
      </c>
      <c r="P15" s="9"/>
    </row>
    <row r="16" spans="1:133">
      <c r="A16" s="12"/>
      <c r="B16" s="44">
        <v>525</v>
      </c>
      <c r="C16" s="20" t="s">
        <v>30</v>
      </c>
      <c r="D16" s="46">
        <v>661841</v>
      </c>
      <c r="E16" s="46">
        <v>1903770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2565611</v>
      </c>
      <c r="O16" s="47">
        <f t="shared" si="2"/>
        <v>15.305110629895426</v>
      </c>
      <c r="P16" s="9"/>
    </row>
    <row r="17" spans="1:16">
      <c r="A17" s="12"/>
      <c r="B17" s="44">
        <v>527</v>
      </c>
      <c r="C17" s="20" t="s">
        <v>31</v>
      </c>
      <c r="D17" s="46">
        <v>680210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680210</v>
      </c>
      <c r="O17" s="47">
        <f t="shared" si="2"/>
        <v>4.0577816752271358</v>
      </c>
      <c r="P17" s="9"/>
    </row>
    <row r="18" spans="1:16">
      <c r="A18" s="12"/>
      <c r="B18" s="44">
        <v>529</v>
      </c>
      <c r="C18" s="20" t="s">
        <v>32</v>
      </c>
      <c r="D18" s="46">
        <v>31838594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31838594</v>
      </c>
      <c r="O18" s="47">
        <f t="shared" si="2"/>
        <v>189.93261389599775</v>
      </c>
      <c r="P18" s="9"/>
    </row>
    <row r="19" spans="1:16" ht="15.75">
      <c r="A19" s="28" t="s">
        <v>33</v>
      </c>
      <c r="B19" s="29"/>
      <c r="C19" s="30"/>
      <c r="D19" s="31">
        <f t="shared" ref="D19:M19" si="4">SUM(D20:D26)</f>
        <v>197489</v>
      </c>
      <c r="E19" s="31">
        <f t="shared" si="4"/>
        <v>5408744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37296981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42">
        <f t="shared" si="1"/>
        <v>42903214</v>
      </c>
      <c r="O19" s="43">
        <f t="shared" si="2"/>
        <v>255.9384242771325</v>
      </c>
      <c r="P19" s="10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12060025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5">SUM(D20:M20)</f>
        <v>12060025</v>
      </c>
      <c r="O20" s="47">
        <f t="shared" si="2"/>
        <v>71.943882694728302</v>
      </c>
      <c r="P20" s="9"/>
    </row>
    <row r="21" spans="1:16">
      <c r="A21" s="12"/>
      <c r="B21" s="44">
        <v>534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17209523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17209523</v>
      </c>
      <c r="O21" s="47">
        <f t="shared" si="2"/>
        <v>102.66312913482589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2221574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2221574</v>
      </c>
      <c r="O22" s="47">
        <f t="shared" si="2"/>
        <v>13.252763510329235</v>
      </c>
      <c r="P22" s="9"/>
    </row>
    <row r="23" spans="1:16">
      <c r="A23" s="12"/>
      <c r="B23" s="44">
        <v>536</v>
      </c>
      <c r="C23" s="20" t="s">
        <v>37</v>
      </c>
      <c r="D23" s="46">
        <v>0</v>
      </c>
      <c r="E23" s="46">
        <v>98700</v>
      </c>
      <c r="F23" s="46">
        <v>0</v>
      </c>
      <c r="G23" s="46">
        <v>0</v>
      </c>
      <c r="H23" s="46">
        <v>0</v>
      </c>
      <c r="I23" s="46">
        <v>5805859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5904559</v>
      </c>
      <c r="O23" s="47">
        <f t="shared" si="2"/>
        <v>35.223550536595262</v>
      </c>
      <c r="P23" s="9"/>
    </row>
    <row r="24" spans="1:16">
      <c r="A24" s="12"/>
      <c r="B24" s="44">
        <v>537</v>
      </c>
      <c r="C24" s="20" t="s">
        <v>38</v>
      </c>
      <c r="D24" s="46">
        <v>170234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170234</v>
      </c>
      <c r="O24" s="47">
        <f t="shared" si="2"/>
        <v>1.0155281541003753</v>
      </c>
      <c r="P24" s="9"/>
    </row>
    <row r="25" spans="1:16">
      <c r="A25" s="12"/>
      <c r="B25" s="44">
        <v>538</v>
      </c>
      <c r="C25" s="20" t="s">
        <v>39</v>
      </c>
      <c r="D25" s="46">
        <v>0</v>
      </c>
      <c r="E25" s="46">
        <v>5303967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5303967</v>
      </c>
      <c r="O25" s="47">
        <f t="shared" si="2"/>
        <v>31.640728743490165</v>
      </c>
      <c r="P25" s="9"/>
    </row>
    <row r="26" spans="1:16">
      <c r="A26" s="12"/>
      <c r="B26" s="44">
        <v>539</v>
      </c>
      <c r="C26" s="20" t="s">
        <v>40</v>
      </c>
      <c r="D26" s="46">
        <v>27255</v>
      </c>
      <c r="E26" s="46">
        <v>6077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33332</v>
      </c>
      <c r="O26" s="47">
        <f t="shared" si="2"/>
        <v>0.19884150306327589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SUM(D28:D28)</f>
        <v>0</v>
      </c>
      <c r="E27" s="31">
        <f t="shared" si="6"/>
        <v>16058474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16058474</v>
      </c>
      <c r="O27" s="43">
        <f t="shared" si="2"/>
        <v>95.796565074479062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16058474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16058474</v>
      </c>
      <c r="O28" s="47">
        <f t="shared" si="2"/>
        <v>95.796565074479062</v>
      </c>
      <c r="P28" s="9"/>
    </row>
    <row r="29" spans="1:16" ht="15.75">
      <c r="A29" s="28" t="s">
        <v>43</v>
      </c>
      <c r="B29" s="29"/>
      <c r="C29" s="30"/>
      <c r="D29" s="31">
        <f>SUM(D30:D34)</f>
        <v>11444097</v>
      </c>
      <c r="E29" s="31">
        <f t="shared" ref="E29:M29" si="8">SUM(E30:E34)</f>
        <v>4981515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3453452</v>
      </c>
      <c r="N29" s="31">
        <f t="shared" si="7"/>
        <v>19879064</v>
      </c>
      <c r="O29" s="43">
        <f t="shared" si="2"/>
        <v>118.58823248683119</v>
      </c>
      <c r="P29" s="10"/>
    </row>
    <row r="30" spans="1:16">
      <c r="A30" s="13"/>
      <c r="B30" s="45">
        <v>551</v>
      </c>
      <c r="C30" s="21" t="s">
        <v>97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0</v>
      </c>
      <c r="O30" s="47">
        <f t="shared" si="2"/>
        <v>0</v>
      </c>
      <c r="P30" s="9"/>
    </row>
    <row r="31" spans="1:16">
      <c r="A31" s="13"/>
      <c r="B31" s="45">
        <v>552</v>
      </c>
      <c r="C31" s="21" t="s">
        <v>44</v>
      </c>
      <c r="D31" s="46">
        <v>0</v>
      </c>
      <c r="E31" s="46">
        <v>4981515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4981515</v>
      </c>
      <c r="O31" s="47">
        <f t="shared" si="2"/>
        <v>29.717146589831238</v>
      </c>
      <c r="P31" s="9"/>
    </row>
    <row r="32" spans="1:16">
      <c r="A32" s="13"/>
      <c r="B32" s="45">
        <v>553</v>
      </c>
      <c r="C32" s="21" t="s">
        <v>45</v>
      </c>
      <c r="D32" s="46">
        <v>247956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247956</v>
      </c>
      <c r="O32" s="47">
        <f t="shared" si="2"/>
        <v>1.4791774791058934</v>
      </c>
      <c r="P32" s="9"/>
    </row>
    <row r="33" spans="1:16">
      <c r="A33" s="13"/>
      <c r="B33" s="45">
        <v>554</v>
      </c>
      <c r="C33" s="21" t="s">
        <v>46</v>
      </c>
      <c r="D33" s="46">
        <v>800931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800931</v>
      </c>
      <c r="O33" s="47">
        <f t="shared" si="2"/>
        <v>4.7779408343325516</v>
      </c>
      <c r="P33" s="9"/>
    </row>
    <row r="34" spans="1:16">
      <c r="A34" s="13"/>
      <c r="B34" s="45">
        <v>559</v>
      </c>
      <c r="C34" s="21" t="s">
        <v>47</v>
      </c>
      <c r="D34" s="46">
        <v>10395210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3453452</v>
      </c>
      <c r="N34" s="46">
        <f t="shared" si="7"/>
        <v>13848662</v>
      </c>
      <c r="O34" s="47">
        <f t="shared" si="2"/>
        <v>82.613967583561518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SUM(D36:D37)</f>
        <v>4481343</v>
      </c>
      <c r="E35" s="31">
        <f t="shared" si="9"/>
        <v>696168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5177511</v>
      </c>
      <c r="O35" s="43">
        <f t="shared" si="2"/>
        <v>30.88635753530075</v>
      </c>
      <c r="P35" s="10"/>
    </row>
    <row r="36" spans="1:16">
      <c r="A36" s="12"/>
      <c r="B36" s="44">
        <v>562</v>
      </c>
      <c r="C36" s="20" t="s">
        <v>49</v>
      </c>
      <c r="D36" s="46">
        <v>0</v>
      </c>
      <c r="E36" s="46">
        <v>696168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10">SUM(D36:M36)</f>
        <v>696168</v>
      </c>
      <c r="O36" s="47">
        <f t="shared" si="2"/>
        <v>4.1529788642912111</v>
      </c>
      <c r="P36" s="9"/>
    </row>
    <row r="37" spans="1:16">
      <c r="A37" s="12"/>
      <c r="B37" s="44">
        <v>569</v>
      </c>
      <c r="C37" s="20" t="s">
        <v>50</v>
      </c>
      <c r="D37" s="46">
        <v>4481343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4481343</v>
      </c>
      <c r="O37" s="47">
        <f t="shared" ref="O37:O68" si="11">(N37/O$73)</f>
        <v>26.73337867100954</v>
      </c>
      <c r="P37" s="9"/>
    </row>
    <row r="38" spans="1:16" ht="15.75">
      <c r="A38" s="28" t="s">
        <v>51</v>
      </c>
      <c r="B38" s="29"/>
      <c r="C38" s="30"/>
      <c r="D38" s="31">
        <f t="shared" ref="D38:M38" si="12">SUM(D39:D41)</f>
        <v>2985578</v>
      </c>
      <c r="E38" s="31">
        <f t="shared" si="12"/>
        <v>1273641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4259219</v>
      </c>
      <c r="O38" s="43">
        <f t="shared" si="11"/>
        <v>25.408301567132572</v>
      </c>
      <c r="P38" s="9"/>
    </row>
    <row r="39" spans="1:16">
      <c r="A39" s="12"/>
      <c r="B39" s="44">
        <v>571</v>
      </c>
      <c r="C39" s="20" t="s">
        <v>52</v>
      </c>
      <c r="D39" s="46">
        <v>0</v>
      </c>
      <c r="E39" s="46">
        <v>1273641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1273641</v>
      </c>
      <c r="O39" s="47">
        <f t="shared" si="11"/>
        <v>7.5978846394759918</v>
      </c>
      <c r="P39" s="9"/>
    </row>
    <row r="40" spans="1:16">
      <c r="A40" s="12"/>
      <c r="B40" s="44">
        <v>572</v>
      </c>
      <c r="C40" s="20" t="s">
        <v>53</v>
      </c>
      <c r="D40" s="46">
        <v>2169536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2169536</v>
      </c>
      <c r="O40" s="47">
        <f t="shared" si="11"/>
        <v>12.942331668963378</v>
      </c>
      <c r="P40" s="9"/>
    </row>
    <row r="41" spans="1:16">
      <c r="A41" s="12"/>
      <c r="B41" s="44">
        <v>579</v>
      </c>
      <c r="C41" s="20" t="s">
        <v>92</v>
      </c>
      <c r="D41" s="46">
        <v>816042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816042</v>
      </c>
      <c r="O41" s="47">
        <f t="shared" si="11"/>
        <v>4.8680852586932009</v>
      </c>
      <c r="P41" s="9"/>
    </row>
    <row r="42" spans="1:16" ht="15.75">
      <c r="A42" s="28" t="s">
        <v>77</v>
      </c>
      <c r="B42" s="29"/>
      <c r="C42" s="30"/>
      <c r="D42" s="31">
        <f t="shared" ref="D42:M42" si="13">SUM(D43:D46)</f>
        <v>8635241</v>
      </c>
      <c r="E42" s="31">
        <f t="shared" si="13"/>
        <v>1300360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9935601</v>
      </c>
      <c r="O42" s="43">
        <f t="shared" si="11"/>
        <v>59.270665926946684</v>
      </c>
      <c r="P42" s="9"/>
    </row>
    <row r="43" spans="1:16">
      <c r="A43" s="12"/>
      <c r="B43" s="44">
        <v>581</v>
      </c>
      <c r="C43" s="20" t="s">
        <v>54</v>
      </c>
      <c r="D43" s="46">
        <v>8561600</v>
      </c>
      <c r="E43" s="46">
        <v>295314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8856914</v>
      </c>
      <c r="O43" s="47">
        <f t="shared" si="11"/>
        <v>52.835776198913088</v>
      </c>
      <c r="P43" s="9"/>
    </row>
    <row r="44" spans="1:16">
      <c r="A44" s="12"/>
      <c r="B44" s="44">
        <v>586</v>
      </c>
      <c r="C44" s="20" t="s">
        <v>93</v>
      </c>
      <c r="D44" s="46">
        <v>7483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7" si="14">SUM(D44:M44)</f>
        <v>7483</v>
      </c>
      <c r="O44" s="47">
        <f t="shared" si="11"/>
        <v>4.4639714611259255E-2</v>
      </c>
      <c r="P44" s="9"/>
    </row>
    <row r="45" spans="1:16">
      <c r="A45" s="12"/>
      <c r="B45" s="44">
        <v>587</v>
      </c>
      <c r="C45" s="20" t="s">
        <v>94</v>
      </c>
      <c r="D45" s="46">
        <v>0</v>
      </c>
      <c r="E45" s="46">
        <v>1005046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1005046</v>
      </c>
      <c r="O45" s="47">
        <f t="shared" si="11"/>
        <v>5.9955855420536777</v>
      </c>
      <c r="P45" s="9"/>
    </row>
    <row r="46" spans="1:16">
      <c r="A46" s="12"/>
      <c r="B46" s="44">
        <v>590</v>
      </c>
      <c r="C46" s="20" t="s">
        <v>55</v>
      </c>
      <c r="D46" s="46">
        <v>66158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66158</v>
      </c>
      <c r="O46" s="47">
        <f t="shared" si="11"/>
        <v>0.39466447136866095</v>
      </c>
      <c r="P46" s="9"/>
    </row>
    <row r="47" spans="1:16" ht="15.75">
      <c r="A47" s="28" t="s">
        <v>56</v>
      </c>
      <c r="B47" s="29"/>
      <c r="C47" s="30"/>
      <c r="D47" s="31">
        <f t="shared" ref="D47:M47" si="15">SUM(D48:D70)</f>
        <v>3406685</v>
      </c>
      <c r="E47" s="31">
        <f t="shared" si="15"/>
        <v>4286214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7692899</v>
      </c>
      <c r="O47" s="43">
        <f t="shared" si="11"/>
        <v>45.891863676766228</v>
      </c>
      <c r="P47" s="9"/>
    </row>
    <row r="48" spans="1:16">
      <c r="A48" s="12"/>
      <c r="B48" s="44">
        <v>602</v>
      </c>
      <c r="C48" s="20" t="s">
        <v>57</v>
      </c>
      <c r="D48" s="46">
        <v>149229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149229</v>
      </c>
      <c r="O48" s="47">
        <f t="shared" si="11"/>
        <v>0.89022316874563778</v>
      </c>
      <c r="P48" s="9"/>
    </row>
    <row r="49" spans="1:16">
      <c r="A49" s="12"/>
      <c r="B49" s="44">
        <v>603</v>
      </c>
      <c r="C49" s="20" t="s">
        <v>58</v>
      </c>
      <c r="D49" s="46">
        <v>84558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84558</v>
      </c>
      <c r="O49" s="47">
        <f t="shared" si="11"/>
        <v>0.50442937165560064</v>
      </c>
      <c r="P49" s="9"/>
    </row>
    <row r="50" spans="1:16">
      <c r="A50" s="12"/>
      <c r="B50" s="44">
        <v>604</v>
      </c>
      <c r="C50" s="20" t="s">
        <v>59</v>
      </c>
      <c r="D50" s="46">
        <v>1016511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1016511</v>
      </c>
      <c r="O50" s="47">
        <f t="shared" si="11"/>
        <v>6.0639798128031215</v>
      </c>
      <c r="P50" s="9"/>
    </row>
    <row r="51" spans="1:16">
      <c r="A51" s="12"/>
      <c r="B51" s="44">
        <v>605</v>
      </c>
      <c r="C51" s="20" t="s">
        <v>60</v>
      </c>
      <c r="D51" s="46">
        <v>56355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56355</v>
      </c>
      <c r="O51" s="47">
        <f t="shared" si="11"/>
        <v>0.33618483454730924</v>
      </c>
      <c r="P51" s="9"/>
    </row>
    <row r="52" spans="1:16">
      <c r="A52" s="12"/>
      <c r="B52" s="44">
        <v>608</v>
      </c>
      <c r="C52" s="20" t="s">
        <v>61</v>
      </c>
      <c r="D52" s="46">
        <v>124275</v>
      </c>
      <c r="E52" s="46">
        <v>410975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535250</v>
      </c>
      <c r="O52" s="47">
        <f t="shared" si="11"/>
        <v>3.1930251564448104</v>
      </c>
      <c r="P52" s="9"/>
    </row>
    <row r="53" spans="1:16">
      <c r="A53" s="12"/>
      <c r="B53" s="44">
        <v>614</v>
      </c>
      <c r="C53" s="20" t="s">
        <v>62</v>
      </c>
      <c r="D53" s="46">
        <v>0</v>
      </c>
      <c r="E53" s="46">
        <v>1723872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1723872</v>
      </c>
      <c r="O53" s="47">
        <f t="shared" si="11"/>
        <v>10.283730336274317</v>
      </c>
      <c r="P53" s="9"/>
    </row>
    <row r="54" spans="1:16">
      <c r="A54" s="12"/>
      <c r="B54" s="44">
        <v>622</v>
      </c>
      <c r="C54" s="20" t="s">
        <v>63</v>
      </c>
      <c r="D54" s="46">
        <v>150675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150675</v>
      </c>
      <c r="O54" s="47">
        <f t="shared" si="11"/>
        <v>0.89884925819210049</v>
      </c>
      <c r="P54" s="9"/>
    </row>
    <row r="55" spans="1:16">
      <c r="A55" s="12"/>
      <c r="B55" s="44">
        <v>623</v>
      </c>
      <c r="C55" s="20" t="s">
        <v>64</v>
      </c>
      <c r="D55" s="46">
        <v>35569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35569</v>
      </c>
      <c r="O55" s="47">
        <f t="shared" si="11"/>
        <v>0.21218629012533483</v>
      </c>
      <c r="P55" s="9"/>
    </row>
    <row r="56" spans="1:16">
      <c r="A56" s="12"/>
      <c r="B56" s="44">
        <v>634</v>
      </c>
      <c r="C56" s="20" t="s">
        <v>65</v>
      </c>
      <c r="D56" s="46">
        <v>358</v>
      </c>
      <c r="E56" s="46">
        <v>285816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286174</v>
      </c>
      <c r="O56" s="47">
        <f t="shared" si="11"/>
        <v>1.7071663355823208</v>
      </c>
      <c r="P56" s="9"/>
    </row>
    <row r="57" spans="1:16">
      <c r="A57" s="12"/>
      <c r="B57" s="44">
        <v>654</v>
      </c>
      <c r="C57" s="20" t="s">
        <v>66</v>
      </c>
      <c r="D57" s="46">
        <v>0</v>
      </c>
      <c r="E57" s="46">
        <v>39687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39687</v>
      </c>
      <c r="O57" s="47">
        <f t="shared" si="11"/>
        <v>0.23675215204824884</v>
      </c>
      <c r="P57" s="9"/>
    </row>
    <row r="58" spans="1:16">
      <c r="A58" s="12"/>
      <c r="B58" s="44">
        <v>674</v>
      </c>
      <c r="C58" s="20" t="s">
        <v>67</v>
      </c>
      <c r="D58" s="46">
        <v>0</v>
      </c>
      <c r="E58" s="46">
        <v>274233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274233</v>
      </c>
      <c r="O58" s="47">
        <f t="shared" si="11"/>
        <v>1.6359324945863236</v>
      </c>
      <c r="P58" s="9"/>
    </row>
    <row r="59" spans="1:16">
      <c r="A59" s="12"/>
      <c r="B59" s="44">
        <v>675</v>
      </c>
      <c r="C59" s="20" t="s">
        <v>98</v>
      </c>
      <c r="D59" s="46">
        <v>0</v>
      </c>
      <c r="E59" s="46">
        <v>371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371</v>
      </c>
      <c r="O59" s="47">
        <f t="shared" si="11"/>
        <v>2.2131944568725354E-3</v>
      </c>
      <c r="P59" s="9"/>
    </row>
    <row r="60" spans="1:16">
      <c r="A60" s="12"/>
      <c r="B60" s="44">
        <v>685</v>
      </c>
      <c r="C60" s="20" t="s">
        <v>68</v>
      </c>
      <c r="D60" s="46">
        <v>11047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11047</v>
      </c>
      <c r="O60" s="47">
        <f t="shared" si="11"/>
        <v>6.5900698558142581E-2</v>
      </c>
      <c r="P60" s="9"/>
    </row>
    <row r="61" spans="1:16">
      <c r="A61" s="12"/>
      <c r="B61" s="44">
        <v>694</v>
      </c>
      <c r="C61" s="20" t="s">
        <v>69</v>
      </c>
      <c r="D61" s="46">
        <v>0</v>
      </c>
      <c r="E61" s="46">
        <v>178793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178793</v>
      </c>
      <c r="O61" s="47">
        <f t="shared" si="11"/>
        <v>1.066586729184936</v>
      </c>
      <c r="P61" s="9"/>
    </row>
    <row r="62" spans="1:16">
      <c r="A62" s="12"/>
      <c r="B62" s="44">
        <v>712</v>
      </c>
      <c r="C62" s="20" t="s">
        <v>70</v>
      </c>
      <c r="D62" s="46">
        <v>815436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0" si="16">SUM(D62:M62)</f>
        <v>815436</v>
      </c>
      <c r="O62" s="47">
        <f t="shared" si="11"/>
        <v>4.8644701755641853</v>
      </c>
      <c r="P62" s="9"/>
    </row>
    <row r="63" spans="1:16">
      <c r="A63" s="12"/>
      <c r="B63" s="44">
        <v>713</v>
      </c>
      <c r="C63" s="20" t="s">
        <v>71</v>
      </c>
      <c r="D63" s="46">
        <v>470737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470737</v>
      </c>
      <c r="O63" s="47">
        <f t="shared" si="11"/>
        <v>2.8081739057811501</v>
      </c>
      <c r="P63" s="9"/>
    </row>
    <row r="64" spans="1:16">
      <c r="A64" s="12"/>
      <c r="B64" s="44">
        <v>714</v>
      </c>
      <c r="C64" s="20" t="s">
        <v>72</v>
      </c>
      <c r="D64" s="46">
        <v>105495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105495</v>
      </c>
      <c r="O64" s="47">
        <f t="shared" si="11"/>
        <v>0.62932870411797337</v>
      </c>
      <c r="P64" s="9"/>
    </row>
    <row r="65" spans="1:119">
      <c r="A65" s="12"/>
      <c r="B65" s="44">
        <v>715</v>
      </c>
      <c r="C65" s="20" t="s">
        <v>73</v>
      </c>
      <c r="D65" s="46">
        <v>37326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37326</v>
      </c>
      <c r="O65" s="47">
        <f t="shared" si="11"/>
        <v>0.22266764500599531</v>
      </c>
      <c r="P65" s="9"/>
    </row>
    <row r="66" spans="1:119">
      <c r="A66" s="12"/>
      <c r="B66" s="44">
        <v>719</v>
      </c>
      <c r="C66" s="20" t="s">
        <v>74</v>
      </c>
      <c r="D66" s="46">
        <v>267496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267496</v>
      </c>
      <c r="O66" s="47">
        <f t="shared" si="11"/>
        <v>1.5957430308236544</v>
      </c>
      <c r="P66" s="9"/>
    </row>
    <row r="67" spans="1:119">
      <c r="A67" s="12"/>
      <c r="B67" s="44">
        <v>724</v>
      </c>
      <c r="C67" s="20" t="s">
        <v>75</v>
      </c>
      <c r="D67" s="46">
        <v>0</v>
      </c>
      <c r="E67" s="46">
        <v>542020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542020</v>
      </c>
      <c r="O67" s="47">
        <f t="shared" si="11"/>
        <v>3.2334114811699508</v>
      </c>
      <c r="P67" s="9"/>
    </row>
    <row r="68" spans="1:119">
      <c r="A68" s="12"/>
      <c r="B68" s="44">
        <v>732</v>
      </c>
      <c r="C68" s="20" t="s">
        <v>76</v>
      </c>
      <c r="D68" s="46">
        <v>81618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81618</v>
      </c>
      <c r="O68" s="47">
        <f t="shared" si="11"/>
        <v>0.48689084954453532</v>
      </c>
      <c r="P68" s="9"/>
    </row>
    <row r="69" spans="1:119">
      <c r="A69" s="12"/>
      <c r="B69" s="44">
        <v>744</v>
      </c>
      <c r="C69" s="20" t="s">
        <v>78</v>
      </c>
      <c r="D69" s="46">
        <v>0</v>
      </c>
      <c r="E69" s="46">
        <v>232911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232911</v>
      </c>
      <c r="O69" s="47">
        <f>(N69/O$73)</f>
        <v>1.3894267766701862</v>
      </c>
      <c r="P69" s="9"/>
    </row>
    <row r="70" spans="1:119" ht="15.75" thickBot="1">
      <c r="A70" s="12"/>
      <c r="B70" s="44">
        <v>764</v>
      </c>
      <c r="C70" s="20" t="s">
        <v>79</v>
      </c>
      <c r="D70" s="46">
        <v>0</v>
      </c>
      <c r="E70" s="46">
        <v>597536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597536</v>
      </c>
      <c r="O70" s="47">
        <f>(N70/O$73)</f>
        <v>3.564591274883524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7">SUM(D5,D12,D19,D27,D29,D35,D38,D42,D47)</f>
        <v>120606566</v>
      </c>
      <c r="E71" s="15">
        <f t="shared" si="17"/>
        <v>47738719</v>
      </c>
      <c r="F71" s="15">
        <f t="shared" si="17"/>
        <v>0</v>
      </c>
      <c r="G71" s="15">
        <f t="shared" si="17"/>
        <v>0</v>
      </c>
      <c r="H71" s="15">
        <f t="shared" si="17"/>
        <v>0</v>
      </c>
      <c r="I71" s="15">
        <f t="shared" si="17"/>
        <v>39423561</v>
      </c>
      <c r="J71" s="15">
        <f t="shared" si="17"/>
        <v>7162854</v>
      </c>
      <c r="K71" s="15">
        <f t="shared" si="17"/>
        <v>0</v>
      </c>
      <c r="L71" s="15">
        <f t="shared" si="17"/>
        <v>0</v>
      </c>
      <c r="M71" s="15">
        <f t="shared" si="17"/>
        <v>3453452</v>
      </c>
      <c r="N71" s="15">
        <f>SUM(D71:M71)</f>
        <v>218385152</v>
      </c>
      <c r="O71" s="37">
        <f>(N71/O$73)</f>
        <v>1302.7730670341405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99</v>
      </c>
      <c r="M73" s="48"/>
      <c r="N73" s="48"/>
      <c r="O73" s="41">
        <v>167631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20044159</v>
      </c>
      <c r="E5" s="26">
        <f t="shared" si="0"/>
        <v>525973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6417706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8" si="1">SUM(D5:M5)</f>
        <v>26987838</v>
      </c>
      <c r="O5" s="32">
        <f t="shared" ref="O5:O36" si="2">(N5/O$69)</f>
        <v>163.05372926925051</v>
      </c>
      <c r="P5" s="6"/>
    </row>
    <row r="6" spans="1:133">
      <c r="A6" s="12"/>
      <c r="B6" s="44">
        <v>511</v>
      </c>
      <c r="C6" s="20" t="s">
        <v>20</v>
      </c>
      <c r="D6" s="46">
        <v>494395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494395</v>
      </c>
      <c r="O6" s="47">
        <f t="shared" si="2"/>
        <v>2.9870102407636772</v>
      </c>
      <c r="P6" s="9"/>
    </row>
    <row r="7" spans="1:133">
      <c r="A7" s="12"/>
      <c r="B7" s="44">
        <v>512</v>
      </c>
      <c r="C7" s="20" t="s">
        <v>21</v>
      </c>
      <c r="D7" s="46">
        <v>577098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577098</v>
      </c>
      <c r="O7" s="47">
        <f t="shared" si="2"/>
        <v>3.4866809654714075</v>
      </c>
      <c r="P7" s="9"/>
    </row>
    <row r="8" spans="1:133">
      <c r="A8" s="12"/>
      <c r="B8" s="44">
        <v>513</v>
      </c>
      <c r="C8" s="20" t="s">
        <v>22</v>
      </c>
      <c r="D8" s="46">
        <v>8907204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6417706</v>
      </c>
      <c r="K8" s="46">
        <v>0</v>
      </c>
      <c r="L8" s="46">
        <v>0</v>
      </c>
      <c r="M8" s="46">
        <v>0</v>
      </c>
      <c r="N8" s="46">
        <f t="shared" si="1"/>
        <v>15324910</v>
      </c>
      <c r="O8" s="47">
        <f t="shared" si="2"/>
        <v>92.58925172945051</v>
      </c>
      <c r="P8" s="9"/>
    </row>
    <row r="9" spans="1:133">
      <c r="A9" s="12"/>
      <c r="B9" s="44">
        <v>515</v>
      </c>
      <c r="C9" s="20" t="s">
        <v>24</v>
      </c>
      <c r="D9" s="46">
        <v>1313575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1313575</v>
      </c>
      <c r="O9" s="47">
        <f t="shared" si="2"/>
        <v>7.9362897622571973</v>
      </c>
      <c r="P9" s="9"/>
    </row>
    <row r="10" spans="1:133">
      <c r="A10" s="12"/>
      <c r="B10" s="44">
        <v>519</v>
      </c>
      <c r="C10" s="20" t="s">
        <v>25</v>
      </c>
      <c r="D10" s="46">
        <v>8751887</v>
      </c>
      <c r="E10" s="46">
        <v>525973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9277860</v>
      </c>
      <c r="O10" s="47">
        <f t="shared" si="2"/>
        <v>56.054496571307737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SUM(D12:D17)</f>
        <v>44494844</v>
      </c>
      <c r="E11" s="31">
        <f t="shared" si="3"/>
        <v>7253215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2011650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53759709</v>
      </c>
      <c r="O11" s="43">
        <f t="shared" si="2"/>
        <v>324.80264024408666</v>
      </c>
      <c r="P11" s="10"/>
    </row>
    <row r="12" spans="1:133">
      <c r="A12" s="12"/>
      <c r="B12" s="44">
        <v>521</v>
      </c>
      <c r="C12" s="20" t="s">
        <v>27</v>
      </c>
      <c r="D12" s="46">
        <v>23252416</v>
      </c>
      <c r="E12" s="46">
        <v>340065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23592481</v>
      </c>
      <c r="O12" s="47">
        <f t="shared" si="2"/>
        <v>142.53983626861614</v>
      </c>
      <c r="P12" s="9"/>
    </row>
    <row r="13" spans="1:133">
      <c r="A13" s="12"/>
      <c r="B13" s="44">
        <v>522</v>
      </c>
      <c r="C13" s="20" t="s">
        <v>28</v>
      </c>
      <c r="D13" s="46">
        <v>0</v>
      </c>
      <c r="E13" s="46">
        <v>4187080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4187080</v>
      </c>
      <c r="O13" s="47">
        <f t="shared" si="2"/>
        <v>25.297284234057337</v>
      </c>
      <c r="P13" s="9"/>
    </row>
    <row r="14" spans="1:133">
      <c r="A14" s="12"/>
      <c r="B14" s="44">
        <v>524</v>
      </c>
      <c r="C14" s="20" t="s">
        <v>29</v>
      </c>
      <c r="D14" s="46">
        <v>362039</v>
      </c>
      <c r="E14" s="46">
        <v>0</v>
      </c>
      <c r="F14" s="46">
        <v>0</v>
      </c>
      <c r="G14" s="46">
        <v>0</v>
      </c>
      <c r="H14" s="46">
        <v>0</v>
      </c>
      <c r="I14" s="46">
        <v>2011650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2373689</v>
      </c>
      <c r="O14" s="47">
        <f t="shared" si="2"/>
        <v>14.341231912515482</v>
      </c>
      <c r="P14" s="9"/>
    </row>
    <row r="15" spans="1:133">
      <c r="A15" s="12"/>
      <c r="B15" s="44">
        <v>525</v>
      </c>
      <c r="C15" s="20" t="s">
        <v>30</v>
      </c>
      <c r="D15" s="46">
        <v>736185</v>
      </c>
      <c r="E15" s="46">
        <v>2726070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3462255</v>
      </c>
      <c r="O15" s="47">
        <f t="shared" si="2"/>
        <v>20.918073890583933</v>
      </c>
      <c r="P15" s="9"/>
    </row>
    <row r="16" spans="1:133">
      <c r="A16" s="12"/>
      <c r="B16" s="44">
        <v>527</v>
      </c>
      <c r="C16" s="20" t="s">
        <v>31</v>
      </c>
      <c r="D16" s="46">
        <v>691058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691058</v>
      </c>
      <c r="O16" s="47">
        <f t="shared" si="2"/>
        <v>4.1751986224813464</v>
      </c>
      <c r="P16" s="9"/>
    </row>
    <row r="17" spans="1:16">
      <c r="A17" s="12"/>
      <c r="B17" s="44">
        <v>529</v>
      </c>
      <c r="C17" s="20" t="s">
        <v>32</v>
      </c>
      <c r="D17" s="46">
        <v>19453146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19453146</v>
      </c>
      <c r="O17" s="47">
        <f t="shared" si="2"/>
        <v>117.53101531583241</v>
      </c>
      <c r="P17" s="9"/>
    </row>
    <row r="18" spans="1:16" ht="15.75">
      <c r="A18" s="28" t="s">
        <v>33</v>
      </c>
      <c r="B18" s="29"/>
      <c r="C18" s="30"/>
      <c r="D18" s="31">
        <f t="shared" ref="D18:M18" si="4">SUM(D19:D25)</f>
        <v>188351</v>
      </c>
      <c r="E18" s="31">
        <f t="shared" si="4"/>
        <v>5479754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36484618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 t="shared" si="1"/>
        <v>42152723</v>
      </c>
      <c r="O18" s="43">
        <f t="shared" si="2"/>
        <v>254.67615019786726</v>
      </c>
      <c r="P18" s="10"/>
    </row>
    <row r="19" spans="1:16">
      <c r="A19" s="12"/>
      <c r="B19" s="44">
        <v>533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10871172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10871172</v>
      </c>
      <c r="O19" s="47">
        <f t="shared" si="2"/>
        <v>65.680886928677154</v>
      </c>
      <c r="P19" s="9"/>
    </row>
    <row r="20" spans="1:16">
      <c r="A20" s="12"/>
      <c r="B20" s="44">
        <v>534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17574763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17574763</v>
      </c>
      <c r="O20" s="47">
        <f t="shared" si="2"/>
        <v>106.18229767694771</v>
      </c>
      <c r="P20" s="9"/>
    </row>
    <row r="21" spans="1:16">
      <c r="A21" s="12"/>
      <c r="B21" s="44">
        <v>535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3903023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3903023</v>
      </c>
      <c r="O21" s="47">
        <f t="shared" si="2"/>
        <v>23.581083285502825</v>
      </c>
      <c r="P21" s="9"/>
    </row>
    <row r="22" spans="1:16">
      <c r="A22" s="12"/>
      <c r="B22" s="44">
        <v>536</v>
      </c>
      <c r="C22" s="20" t="s">
        <v>37</v>
      </c>
      <c r="D22" s="46">
        <v>0</v>
      </c>
      <c r="E22" s="46">
        <v>46722</v>
      </c>
      <c r="F22" s="46">
        <v>0</v>
      </c>
      <c r="G22" s="46">
        <v>0</v>
      </c>
      <c r="H22" s="46">
        <v>0</v>
      </c>
      <c r="I22" s="46">
        <v>4135660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4182382</v>
      </c>
      <c r="O22" s="47">
        <f t="shared" si="2"/>
        <v>25.26890009968885</v>
      </c>
      <c r="P22" s="9"/>
    </row>
    <row r="23" spans="1:16">
      <c r="A23" s="12"/>
      <c r="B23" s="44">
        <v>537</v>
      </c>
      <c r="C23" s="20" t="s">
        <v>38</v>
      </c>
      <c r="D23" s="46">
        <v>164467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164467</v>
      </c>
      <c r="O23" s="47">
        <f t="shared" si="2"/>
        <v>0.99366824759085282</v>
      </c>
      <c r="P23" s="9"/>
    </row>
    <row r="24" spans="1:16">
      <c r="A24" s="12"/>
      <c r="B24" s="44">
        <v>538</v>
      </c>
      <c r="C24" s="20" t="s">
        <v>39</v>
      </c>
      <c r="D24" s="46">
        <v>0</v>
      </c>
      <c r="E24" s="46">
        <v>5426943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5426943</v>
      </c>
      <c r="O24" s="47">
        <f t="shared" si="2"/>
        <v>32.788224632208561</v>
      </c>
      <c r="P24" s="9"/>
    </row>
    <row r="25" spans="1:16">
      <c r="A25" s="12"/>
      <c r="B25" s="44">
        <v>539</v>
      </c>
      <c r="C25" s="20" t="s">
        <v>40</v>
      </c>
      <c r="D25" s="46">
        <v>23884</v>
      </c>
      <c r="E25" s="46">
        <v>6089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29973</v>
      </c>
      <c r="O25" s="47">
        <f t="shared" si="2"/>
        <v>0.18108932725130653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SUM(D27:D27)</f>
        <v>0</v>
      </c>
      <c r="E26" s="31">
        <f t="shared" si="6"/>
        <v>13892194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13892194</v>
      </c>
      <c r="O26" s="43">
        <f t="shared" si="2"/>
        <v>83.933142011298074</v>
      </c>
      <c r="P26" s="10"/>
    </row>
    <row r="27" spans="1:16">
      <c r="A27" s="12"/>
      <c r="B27" s="44">
        <v>541</v>
      </c>
      <c r="C27" s="20" t="s">
        <v>42</v>
      </c>
      <c r="D27" s="46">
        <v>0</v>
      </c>
      <c r="E27" s="46">
        <v>13892194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13892194</v>
      </c>
      <c r="O27" s="47">
        <f t="shared" si="2"/>
        <v>83.933142011298074</v>
      </c>
      <c r="P27" s="9"/>
    </row>
    <row r="28" spans="1:16" ht="15.75">
      <c r="A28" s="28" t="s">
        <v>43</v>
      </c>
      <c r="B28" s="29"/>
      <c r="C28" s="30"/>
      <c r="D28" s="31">
        <f t="shared" ref="D28:M28" si="8">SUM(D29:D32)</f>
        <v>8856628</v>
      </c>
      <c r="E28" s="31">
        <f t="shared" si="8"/>
        <v>4781459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3476346</v>
      </c>
      <c r="N28" s="31">
        <f t="shared" si="7"/>
        <v>17114433</v>
      </c>
      <c r="O28" s="43">
        <f t="shared" si="2"/>
        <v>103.40109959822372</v>
      </c>
      <c r="P28" s="10"/>
    </row>
    <row r="29" spans="1:16">
      <c r="A29" s="13"/>
      <c r="B29" s="45">
        <v>552</v>
      </c>
      <c r="C29" s="21" t="s">
        <v>44</v>
      </c>
      <c r="D29" s="46">
        <v>0</v>
      </c>
      <c r="E29" s="46">
        <v>4781459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4781459</v>
      </c>
      <c r="O29" s="47">
        <f t="shared" si="2"/>
        <v>28.888372655046371</v>
      </c>
      <c r="P29" s="9"/>
    </row>
    <row r="30" spans="1:16">
      <c r="A30" s="13"/>
      <c r="B30" s="45">
        <v>553</v>
      </c>
      <c r="C30" s="21" t="s">
        <v>45</v>
      </c>
      <c r="D30" s="46">
        <v>217155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217155</v>
      </c>
      <c r="O30" s="47">
        <f t="shared" si="2"/>
        <v>1.3119958916110321</v>
      </c>
      <c r="P30" s="9"/>
    </row>
    <row r="31" spans="1:16">
      <c r="A31" s="13"/>
      <c r="B31" s="45">
        <v>554</v>
      </c>
      <c r="C31" s="21" t="s">
        <v>46</v>
      </c>
      <c r="D31" s="46">
        <v>661887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661887</v>
      </c>
      <c r="O31" s="47">
        <f t="shared" si="2"/>
        <v>3.998954777512612</v>
      </c>
      <c r="P31" s="9"/>
    </row>
    <row r="32" spans="1:16">
      <c r="A32" s="13"/>
      <c r="B32" s="45">
        <v>559</v>
      </c>
      <c r="C32" s="21" t="s">
        <v>47</v>
      </c>
      <c r="D32" s="46">
        <v>7977586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3476346</v>
      </c>
      <c r="N32" s="46">
        <f t="shared" si="7"/>
        <v>11453932</v>
      </c>
      <c r="O32" s="47">
        <f t="shared" si="2"/>
        <v>69.201776274053714</v>
      </c>
      <c r="P32" s="9"/>
    </row>
    <row r="33" spans="1:16" ht="15.75">
      <c r="A33" s="28" t="s">
        <v>48</v>
      </c>
      <c r="B33" s="29"/>
      <c r="C33" s="30"/>
      <c r="D33" s="31">
        <f t="shared" ref="D33:M33" si="9">SUM(D34:D35)</f>
        <v>3672255</v>
      </c>
      <c r="E33" s="31">
        <f t="shared" si="9"/>
        <v>576411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4248666</v>
      </c>
      <c r="O33" s="43">
        <f t="shared" si="2"/>
        <v>25.669371356070446</v>
      </c>
      <c r="P33" s="10"/>
    </row>
    <row r="34" spans="1:16">
      <c r="A34" s="12"/>
      <c r="B34" s="44">
        <v>562</v>
      </c>
      <c r="C34" s="20" t="s">
        <v>49</v>
      </c>
      <c r="D34" s="46">
        <v>0</v>
      </c>
      <c r="E34" s="46">
        <v>576411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576411</v>
      </c>
      <c r="O34" s="47">
        <f t="shared" si="2"/>
        <v>3.482530284264266</v>
      </c>
      <c r="P34" s="9"/>
    </row>
    <row r="35" spans="1:16">
      <c r="A35" s="12"/>
      <c r="B35" s="44">
        <v>569</v>
      </c>
      <c r="C35" s="20" t="s">
        <v>50</v>
      </c>
      <c r="D35" s="46">
        <v>3672255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3672255</v>
      </c>
      <c r="O35" s="47">
        <f t="shared" si="2"/>
        <v>22.186841071806182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SUM(D37:D38)</f>
        <v>4071176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4071176</v>
      </c>
      <c r="O36" s="43">
        <f t="shared" si="2"/>
        <v>24.59702141799837</v>
      </c>
      <c r="P36" s="9"/>
    </row>
    <row r="37" spans="1:16">
      <c r="A37" s="12"/>
      <c r="B37" s="44">
        <v>572</v>
      </c>
      <c r="C37" s="20" t="s">
        <v>53</v>
      </c>
      <c r="D37" s="46">
        <v>2369933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2369933</v>
      </c>
      <c r="O37" s="47">
        <f t="shared" ref="O37:O67" si="12">(N37/O$69)</f>
        <v>14.318539105217051</v>
      </c>
      <c r="P37" s="9"/>
    </row>
    <row r="38" spans="1:16">
      <c r="A38" s="12"/>
      <c r="B38" s="44">
        <v>579</v>
      </c>
      <c r="C38" s="20" t="s">
        <v>92</v>
      </c>
      <c r="D38" s="46">
        <v>1701243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1701243</v>
      </c>
      <c r="O38" s="47">
        <f t="shared" si="12"/>
        <v>10.278482312781319</v>
      </c>
      <c r="P38" s="9"/>
    </row>
    <row r="39" spans="1:16" ht="15.75">
      <c r="A39" s="28" t="s">
        <v>77</v>
      </c>
      <c r="B39" s="29"/>
      <c r="C39" s="30"/>
      <c r="D39" s="31">
        <f t="shared" ref="D39:M39" si="13">SUM(D40:D43)</f>
        <v>9239675</v>
      </c>
      <c r="E39" s="31">
        <f t="shared" si="13"/>
        <v>2461046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398120</v>
      </c>
      <c r="J39" s="31">
        <f t="shared" si="13"/>
        <v>424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0"/>
        <v>12099265</v>
      </c>
      <c r="O39" s="43">
        <f t="shared" si="12"/>
        <v>73.100715947195113</v>
      </c>
      <c r="P39" s="9"/>
    </row>
    <row r="40" spans="1:16">
      <c r="A40" s="12"/>
      <c r="B40" s="44">
        <v>581</v>
      </c>
      <c r="C40" s="20" t="s">
        <v>54</v>
      </c>
      <c r="D40" s="46">
        <v>9201452</v>
      </c>
      <c r="E40" s="46">
        <v>619323</v>
      </c>
      <c r="F40" s="46">
        <v>0</v>
      </c>
      <c r="G40" s="46">
        <v>0</v>
      </c>
      <c r="H40" s="46">
        <v>0</v>
      </c>
      <c r="I40" s="46">
        <v>398120</v>
      </c>
      <c r="J40" s="46">
        <v>424</v>
      </c>
      <c r="K40" s="46">
        <v>0</v>
      </c>
      <c r="L40" s="46">
        <v>0</v>
      </c>
      <c r="M40" s="46">
        <v>0</v>
      </c>
      <c r="N40" s="46">
        <f t="shared" si="10"/>
        <v>10219319</v>
      </c>
      <c r="O40" s="47">
        <f t="shared" si="12"/>
        <v>61.742555055433044</v>
      </c>
      <c r="P40" s="9"/>
    </row>
    <row r="41" spans="1:16">
      <c r="A41" s="12"/>
      <c r="B41" s="44">
        <v>586</v>
      </c>
      <c r="C41" s="20" t="s">
        <v>93</v>
      </c>
      <c r="D41" s="46">
        <v>2910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4" si="14">SUM(D41:M41)</f>
        <v>2910</v>
      </c>
      <c r="O41" s="47">
        <f t="shared" si="12"/>
        <v>1.7581488082651118E-2</v>
      </c>
      <c r="P41" s="9"/>
    </row>
    <row r="42" spans="1:16">
      <c r="A42" s="12"/>
      <c r="B42" s="44">
        <v>587</v>
      </c>
      <c r="C42" s="20" t="s">
        <v>94</v>
      </c>
      <c r="D42" s="46">
        <v>0</v>
      </c>
      <c r="E42" s="46">
        <v>1841723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1841723</v>
      </c>
      <c r="O42" s="47">
        <f t="shared" si="12"/>
        <v>11.127227139534181</v>
      </c>
      <c r="P42" s="9"/>
    </row>
    <row r="43" spans="1:16">
      <c r="A43" s="12"/>
      <c r="B43" s="44">
        <v>590</v>
      </c>
      <c r="C43" s="20" t="s">
        <v>55</v>
      </c>
      <c r="D43" s="46">
        <v>35313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35313</v>
      </c>
      <c r="O43" s="47">
        <f t="shared" si="12"/>
        <v>0.21335226414524364</v>
      </c>
      <c r="P43" s="9"/>
    </row>
    <row r="44" spans="1:16" ht="15.75">
      <c r="A44" s="28" t="s">
        <v>56</v>
      </c>
      <c r="B44" s="29"/>
      <c r="C44" s="30"/>
      <c r="D44" s="31">
        <f t="shared" ref="D44:M44" si="15">SUM(D45:D66)</f>
        <v>3987226</v>
      </c>
      <c r="E44" s="31">
        <f t="shared" si="15"/>
        <v>2868468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6855694</v>
      </c>
      <c r="O44" s="43">
        <f t="shared" si="12"/>
        <v>41.420378817629825</v>
      </c>
      <c r="P44" s="9"/>
    </row>
    <row r="45" spans="1:16">
      <c r="A45" s="12"/>
      <c r="B45" s="44">
        <v>602</v>
      </c>
      <c r="C45" s="20" t="s">
        <v>57</v>
      </c>
      <c r="D45" s="46">
        <v>171763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171763</v>
      </c>
      <c r="O45" s="47">
        <f t="shared" si="12"/>
        <v>1.0377488445156029</v>
      </c>
      <c r="P45" s="9"/>
    </row>
    <row r="46" spans="1:16">
      <c r="A46" s="12"/>
      <c r="B46" s="44">
        <v>603</v>
      </c>
      <c r="C46" s="20" t="s">
        <v>58</v>
      </c>
      <c r="D46" s="46">
        <v>84514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84514</v>
      </c>
      <c r="O46" s="47">
        <f t="shared" si="12"/>
        <v>0.51061233120865179</v>
      </c>
      <c r="P46" s="9"/>
    </row>
    <row r="47" spans="1:16">
      <c r="A47" s="12"/>
      <c r="B47" s="44">
        <v>604</v>
      </c>
      <c r="C47" s="20" t="s">
        <v>59</v>
      </c>
      <c r="D47" s="46">
        <v>1061520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1061520</v>
      </c>
      <c r="O47" s="47">
        <f t="shared" si="12"/>
        <v>6.4134368486239914</v>
      </c>
      <c r="P47" s="9"/>
    </row>
    <row r="48" spans="1:16">
      <c r="A48" s="12"/>
      <c r="B48" s="44">
        <v>605</v>
      </c>
      <c r="C48" s="20" t="s">
        <v>60</v>
      </c>
      <c r="D48" s="46">
        <v>62562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62562</v>
      </c>
      <c r="O48" s="47">
        <f t="shared" si="12"/>
        <v>0.37798386853155302</v>
      </c>
      <c r="P48" s="9"/>
    </row>
    <row r="49" spans="1:16">
      <c r="A49" s="12"/>
      <c r="B49" s="44">
        <v>608</v>
      </c>
      <c r="C49" s="20" t="s">
        <v>61</v>
      </c>
      <c r="D49" s="46">
        <v>120428</v>
      </c>
      <c r="E49" s="46">
        <v>326004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446432</v>
      </c>
      <c r="O49" s="47">
        <f t="shared" si="12"/>
        <v>2.6972298583209979</v>
      </c>
      <c r="P49" s="9"/>
    </row>
    <row r="50" spans="1:16">
      <c r="A50" s="12"/>
      <c r="B50" s="44">
        <v>614</v>
      </c>
      <c r="C50" s="20" t="s">
        <v>62</v>
      </c>
      <c r="D50" s="46">
        <v>0</v>
      </c>
      <c r="E50" s="46">
        <v>647700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647700</v>
      </c>
      <c r="O50" s="47">
        <f t="shared" si="12"/>
        <v>3.9132404917983266</v>
      </c>
      <c r="P50" s="9"/>
    </row>
    <row r="51" spans="1:16">
      <c r="A51" s="12"/>
      <c r="B51" s="44">
        <v>622</v>
      </c>
      <c r="C51" s="20" t="s">
        <v>63</v>
      </c>
      <c r="D51" s="46">
        <v>113986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113986</v>
      </c>
      <c r="O51" s="47">
        <f t="shared" si="12"/>
        <v>0.688674742470471</v>
      </c>
      <c r="P51" s="9"/>
    </row>
    <row r="52" spans="1:16">
      <c r="A52" s="12"/>
      <c r="B52" s="44">
        <v>623</v>
      </c>
      <c r="C52" s="20" t="s">
        <v>64</v>
      </c>
      <c r="D52" s="46">
        <v>82681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82681</v>
      </c>
      <c r="O52" s="47">
        <f t="shared" si="12"/>
        <v>0.4995378062411262</v>
      </c>
      <c r="P52" s="9"/>
    </row>
    <row r="53" spans="1:16">
      <c r="A53" s="12"/>
      <c r="B53" s="44">
        <v>634</v>
      </c>
      <c r="C53" s="20" t="s">
        <v>65</v>
      </c>
      <c r="D53" s="46">
        <v>301</v>
      </c>
      <c r="E53" s="46">
        <v>267543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267844</v>
      </c>
      <c r="O53" s="47">
        <f t="shared" si="12"/>
        <v>1.6182460804156722</v>
      </c>
      <c r="P53" s="9"/>
    </row>
    <row r="54" spans="1:16">
      <c r="A54" s="12"/>
      <c r="B54" s="44">
        <v>654</v>
      </c>
      <c r="C54" s="20" t="s">
        <v>66</v>
      </c>
      <c r="D54" s="46">
        <v>211765</v>
      </c>
      <c r="E54" s="46">
        <v>-1875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209890</v>
      </c>
      <c r="O54" s="47">
        <f t="shared" si="12"/>
        <v>1.2681025888892246</v>
      </c>
      <c r="P54" s="9"/>
    </row>
    <row r="55" spans="1:16">
      <c r="A55" s="12"/>
      <c r="B55" s="44">
        <v>675</v>
      </c>
      <c r="C55" s="20" t="s">
        <v>98</v>
      </c>
      <c r="D55" s="46">
        <v>0</v>
      </c>
      <c r="E55" s="46">
        <v>216120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216120</v>
      </c>
      <c r="O55" s="47">
        <f t="shared" si="12"/>
        <v>1.3057426819321512</v>
      </c>
      <c r="P55" s="9"/>
    </row>
    <row r="56" spans="1:16">
      <c r="A56" s="12"/>
      <c r="B56" s="44">
        <v>685</v>
      </c>
      <c r="C56" s="20" t="s">
        <v>68</v>
      </c>
      <c r="D56" s="46">
        <v>5901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5901</v>
      </c>
      <c r="O56" s="47">
        <f t="shared" si="12"/>
        <v>3.5652357792345102E-2</v>
      </c>
      <c r="P56" s="9"/>
    </row>
    <row r="57" spans="1:16">
      <c r="A57" s="12"/>
      <c r="B57" s="44">
        <v>694</v>
      </c>
      <c r="C57" s="20" t="s">
        <v>69</v>
      </c>
      <c r="D57" s="46">
        <v>0</v>
      </c>
      <c r="E57" s="46">
        <v>165781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165781</v>
      </c>
      <c r="O57" s="47">
        <f t="shared" si="12"/>
        <v>1.0016071050962148</v>
      </c>
      <c r="P57" s="9"/>
    </row>
    <row r="58" spans="1:16">
      <c r="A58" s="12"/>
      <c r="B58" s="44">
        <v>712</v>
      </c>
      <c r="C58" s="20" t="s">
        <v>70</v>
      </c>
      <c r="D58" s="46">
        <v>599533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6" si="16">SUM(D58:M58)</f>
        <v>599533</v>
      </c>
      <c r="O58" s="47">
        <f t="shared" si="12"/>
        <v>3.6222275926653174</v>
      </c>
      <c r="P58" s="9"/>
    </row>
    <row r="59" spans="1:16">
      <c r="A59" s="12"/>
      <c r="B59" s="44">
        <v>713</v>
      </c>
      <c r="C59" s="20" t="s">
        <v>71</v>
      </c>
      <c r="D59" s="46">
        <v>961783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961783</v>
      </c>
      <c r="O59" s="47">
        <f t="shared" si="12"/>
        <v>5.810850980273691</v>
      </c>
      <c r="P59" s="9"/>
    </row>
    <row r="60" spans="1:16">
      <c r="A60" s="12"/>
      <c r="B60" s="44">
        <v>714</v>
      </c>
      <c r="C60" s="20" t="s">
        <v>72</v>
      </c>
      <c r="D60" s="46">
        <v>106618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106618</v>
      </c>
      <c r="O60" s="47">
        <f t="shared" si="12"/>
        <v>0.64415913965501614</v>
      </c>
      <c r="P60" s="9"/>
    </row>
    <row r="61" spans="1:16">
      <c r="A61" s="12"/>
      <c r="B61" s="44">
        <v>715</v>
      </c>
      <c r="C61" s="20" t="s">
        <v>73</v>
      </c>
      <c r="D61" s="46">
        <v>53703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53703</v>
      </c>
      <c r="O61" s="47">
        <f t="shared" si="12"/>
        <v>0.32446001872942032</v>
      </c>
      <c r="P61" s="9"/>
    </row>
    <row r="62" spans="1:16">
      <c r="A62" s="12"/>
      <c r="B62" s="44">
        <v>719</v>
      </c>
      <c r="C62" s="20" t="s">
        <v>74</v>
      </c>
      <c r="D62" s="46">
        <v>269649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269649</v>
      </c>
      <c r="O62" s="47">
        <f t="shared" si="12"/>
        <v>1.6291514364257016</v>
      </c>
      <c r="P62" s="9"/>
    </row>
    <row r="63" spans="1:16">
      <c r="A63" s="12"/>
      <c r="B63" s="44">
        <v>724</v>
      </c>
      <c r="C63" s="20" t="s">
        <v>75</v>
      </c>
      <c r="D63" s="46">
        <v>0</v>
      </c>
      <c r="E63" s="46">
        <v>490282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490282</v>
      </c>
      <c r="O63" s="47">
        <f t="shared" si="12"/>
        <v>2.9621605292571669</v>
      </c>
      <c r="P63" s="9"/>
    </row>
    <row r="64" spans="1:16">
      <c r="A64" s="12"/>
      <c r="B64" s="44">
        <v>732</v>
      </c>
      <c r="C64" s="20" t="s">
        <v>76</v>
      </c>
      <c r="D64" s="46">
        <v>80519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80519</v>
      </c>
      <c r="O64" s="47">
        <f t="shared" si="12"/>
        <v>0.48647554602301907</v>
      </c>
      <c r="P64" s="9"/>
    </row>
    <row r="65" spans="1:119">
      <c r="A65" s="12"/>
      <c r="B65" s="44">
        <v>744</v>
      </c>
      <c r="C65" s="20" t="s">
        <v>78</v>
      </c>
      <c r="D65" s="46">
        <v>0</v>
      </c>
      <c r="E65" s="46">
        <v>206990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206990</v>
      </c>
      <c r="O65" s="47">
        <f t="shared" si="12"/>
        <v>1.2505815182913935</v>
      </c>
      <c r="P65" s="9"/>
    </row>
    <row r="66" spans="1:119" ht="15.75" thickBot="1">
      <c r="A66" s="12"/>
      <c r="B66" s="44">
        <v>764</v>
      </c>
      <c r="C66" s="20" t="s">
        <v>79</v>
      </c>
      <c r="D66" s="46">
        <v>0</v>
      </c>
      <c r="E66" s="46">
        <v>549923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549923</v>
      </c>
      <c r="O66" s="47">
        <f t="shared" si="12"/>
        <v>3.3224964504727668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7">SUM(D5,D11,D18,D26,D28,D33,D36,D39,D44)</f>
        <v>94554314</v>
      </c>
      <c r="E67" s="15">
        <f t="shared" si="17"/>
        <v>37838520</v>
      </c>
      <c r="F67" s="15">
        <f t="shared" si="17"/>
        <v>0</v>
      </c>
      <c r="G67" s="15">
        <f t="shared" si="17"/>
        <v>0</v>
      </c>
      <c r="H67" s="15">
        <f t="shared" si="17"/>
        <v>0</v>
      </c>
      <c r="I67" s="15">
        <f t="shared" si="17"/>
        <v>38894388</v>
      </c>
      <c r="J67" s="15">
        <f t="shared" si="17"/>
        <v>6418130</v>
      </c>
      <c r="K67" s="15">
        <f t="shared" si="17"/>
        <v>0</v>
      </c>
      <c r="L67" s="15">
        <f t="shared" si="17"/>
        <v>0</v>
      </c>
      <c r="M67" s="15">
        <f t="shared" si="17"/>
        <v>3476346</v>
      </c>
      <c r="N67" s="15">
        <f>SUM(D67:M67)</f>
        <v>181181698</v>
      </c>
      <c r="O67" s="37">
        <f t="shared" si="12"/>
        <v>1094.6542488596199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113</v>
      </c>
      <c r="M69" s="48"/>
      <c r="N69" s="48"/>
      <c r="O69" s="41">
        <v>165515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17595733</v>
      </c>
      <c r="E5" s="26">
        <f t="shared" si="0"/>
        <v>948972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5796507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8" si="1">SUM(D5:M5)</f>
        <v>24341212</v>
      </c>
      <c r="O5" s="32">
        <f t="shared" ref="O5:O36" si="2">(N5/O$69)</f>
        <v>150.51361295069904</v>
      </c>
      <c r="P5" s="6"/>
    </row>
    <row r="6" spans="1:133">
      <c r="A6" s="12"/>
      <c r="B6" s="44">
        <v>511</v>
      </c>
      <c r="C6" s="20" t="s">
        <v>20</v>
      </c>
      <c r="D6" s="46">
        <v>481872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481872</v>
      </c>
      <c r="O6" s="47">
        <f t="shared" si="2"/>
        <v>2.9796501382009759</v>
      </c>
      <c r="P6" s="9"/>
    </row>
    <row r="7" spans="1:133">
      <c r="A7" s="12"/>
      <c r="B7" s="44">
        <v>512</v>
      </c>
      <c r="C7" s="20" t="s">
        <v>21</v>
      </c>
      <c r="D7" s="46">
        <v>524691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524691</v>
      </c>
      <c r="O7" s="47">
        <f t="shared" si="2"/>
        <v>3.2444209471868217</v>
      </c>
      <c r="P7" s="9"/>
    </row>
    <row r="8" spans="1:133">
      <c r="A8" s="12"/>
      <c r="B8" s="44">
        <v>513</v>
      </c>
      <c r="C8" s="20" t="s">
        <v>22</v>
      </c>
      <c r="D8" s="46">
        <v>9070399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5796507</v>
      </c>
      <c r="K8" s="46">
        <v>0</v>
      </c>
      <c r="L8" s="46">
        <v>0</v>
      </c>
      <c r="M8" s="46">
        <v>0</v>
      </c>
      <c r="N8" s="46">
        <f t="shared" si="1"/>
        <v>14866906</v>
      </c>
      <c r="O8" s="47">
        <f t="shared" si="2"/>
        <v>91.929347456421866</v>
      </c>
      <c r="P8" s="9"/>
    </row>
    <row r="9" spans="1:133">
      <c r="A9" s="12"/>
      <c r="B9" s="44">
        <v>515</v>
      </c>
      <c r="C9" s="20" t="s">
        <v>24</v>
      </c>
      <c r="D9" s="46">
        <v>1238202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1238202</v>
      </c>
      <c r="O9" s="47">
        <f t="shared" si="2"/>
        <v>7.6564082586677058</v>
      </c>
      <c r="P9" s="9"/>
    </row>
    <row r="10" spans="1:133">
      <c r="A10" s="12"/>
      <c r="B10" s="44">
        <v>519</v>
      </c>
      <c r="C10" s="20" t="s">
        <v>25</v>
      </c>
      <c r="D10" s="46">
        <v>6280569</v>
      </c>
      <c r="E10" s="46">
        <v>948972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7229541</v>
      </c>
      <c r="O10" s="47">
        <f t="shared" si="2"/>
        <v>44.703786150221681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SUM(D12:D17)</f>
        <v>38836510</v>
      </c>
      <c r="E11" s="31">
        <f t="shared" si="3"/>
        <v>6503202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1800906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47140618</v>
      </c>
      <c r="O11" s="43">
        <f t="shared" si="2"/>
        <v>291.49348569449853</v>
      </c>
      <c r="P11" s="10"/>
    </row>
    <row r="12" spans="1:133">
      <c r="A12" s="12"/>
      <c r="B12" s="44">
        <v>521</v>
      </c>
      <c r="C12" s="20" t="s">
        <v>27</v>
      </c>
      <c r="D12" s="46">
        <v>19478067</v>
      </c>
      <c r="E12" s="46">
        <v>495100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19973167</v>
      </c>
      <c r="O12" s="47">
        <f t="shared" si="2"/>
        <v>123.50385540529678</v>
      </c>
      <c r="P12" s="9"/>
    </row>
    <row r="13" spans="1:133">
      <c r="A13" s="12"/>
      <c r="B13" s="44">
        <v>522</v>
      </c>
      <c r="C13" s="20" t="s">
        <v>28</v>
      </c>
      <c r="D13" s="46">
        <v>0</v>
      </c>
      <c r="E13" s="46">
        <v>3748152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3748152</v>
      </c>
      <c r="O13" s="47">
        <f t="shared" si="2"/>
        <v>23.176656092900735</v>
      </c>
      <c r="P13" s="9"/>
    </row>
    <row r="14" spans="1:133">
      <c r="A14" s="12"/>
      <c r="B14" s="44">
        <v>524</v>
      </c>
      <c r="C14" s="20" t="s">
        <v>29</v>
      </c>
      <c r="D14" s="46">
        <v>380997</v>
      </c>
      <c r="E14" s="46">
        <v>0</v>
      </c>
      <c r="F14" s="46">
        <v>0</v>
      </c>
      <c r="G14" s="46">
        <v>0</v>
      </c>
      <c r="H14" s="46">
        <v>0</v>
      </c>
      <c r="I14" s="46">
        <v>1800906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2181903</v>
      </c>
      <c r="O14" s="47">
        <f t="shared" si="2"/>
        <v>13.491772868087633</v>
      </c>
      <c r="P14" s="9"/>
    </row>
    <row r="15" spans="1:133">
      <c r="A15" s="12"/>
      <c r="B15" s="44">
        <v>525</v>
      </c>
      <c r="C15" s="20" t="s">
        <v>30</v>
      </c>
      <c r="D15" s="46">
        <v>755225</v>
      </c>
      <c r="E15" s="46">
        <v>2259950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3015175</v>
      </c>
      <c r="O15" s="47">
        <f t="shared" si="2"/>
        <v>18.644300987503168</v>
      </c>
      <c r="P15" s="9"/>
    </row>
    <row r="16" spans="1:133">
      <c r="A16" s="12"/>
      <c r="B16" s="44">
        <v>527</v>
      </c>
      <c r="C16" s="20" t="s">
        <v>31</v>
      </c>
      <c r="D16" s="46">
        <v>648485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648485</v>
      </c>
      <c r="O16" s="47">
        <f t="shared" si="2"/>
        <v>4.0098997656457724</v>
      </c>
      <c r="P16" s="9"/>
    </row>
    <row r="17" spans="1:16">
      <c r="A17" s="12"/>
      <c r="B17" s="44">
        <v>529</v>
      </c>
      <c r="C17" s="20" t="s">
        <v>32</v>
      </c>
      <c r="D17" s="46">
        <v>17573736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17573736</v>
      </c>
      <c r="O17" s="47">
        <f t="shared" si="2"/>
        <v>108.66700057506446</v>
      </c>
      <c r="P17" s="9"/>
    </row>
    <row r="18" spans="1:16" ht="15.75">
      <c r="A18" s="28" t="s">
        <v>33</v>
      </c>
      <c r="B18" s="29"/>
      <c r="C18" s="30"/>
      <c r="D18" s="31">
        <f t="shared" ref="D18:M18" si="4">SUM(D19:D25)</f>
        <v>185557</v>
      </c>
      <c r="E18" s="31">
        <f t="shared" si="4"/>
        <v>4959898</v>
      </c>
      <c r="F18" s="31">
        <f t="shared" si="4"/>
        <v>0</v>
      </c>
      <c r="G18" s="31">
        <f t="shared" si="4"/>
        <v>0</v>
      </c>
      <c r="H18" s="31">
        <f t="shared" si="4"/>
        <v>0</v>
      </c>
      <c r="I18" s="31">
        <f t="shared" si="4"/>
        <v>35365707</v>
      </c>
      <c r="J18" s="31">
        <f t="shared" si="4"/>
        <v>0</v>
      </c>
      <c r="K18" s="31">
        <f t="shared" si="4"/>
        <v>0</v>
      </c>
      <c r="L18" s="31">
        <f t="shared" si="4"/>
        <v>0</v>
      </c>
      <c r="M18" s="31">
        <f t="shared" si="4"/>
        <v>0</v>
      </c>
      <c r="N18" s="42">
        <f t="shared" si="1"/>
        <v>40511162</v>
      </c>
      <c r="O18" s="43">
        <f t="shared" si="2"/>
        <v>250.50031844967569</v>
      </c>
      <c r="P18" s="10"/>
    </row>
    <row r="19" spans="1:16">
      <c r="A19" s="12"/>
      <c r="B19" s="44">
        <v>533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10600450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10600450</v>
      </c>
      <c r="O19" s="47">
        <f t="shared" si="2"/>
        <v>65.547764359606973</v>
      </c>
      <c r="P19" s="9"/>
    </row>
    <row r="20" spans="1:16">
      <c r="A20" s="12"/>
      <c r="B20" s="44">
        <v>534</v>
      </c>
      <c r="C20" s="20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16688055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16688055</v>
      </c>
      <c r="O20" s="47">
        <f t="shared" si="2"/>
        <v>103.19040198861002</v>
      </c>
      <c r="P20" s="9"/>
    </row>
    <row r="21" spans="1:16">
      <c r="A21" s="12"/>
      <c r="B21" s="44">
        <v>535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4043172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4043172</v>
      </c>
      <c r="O21" s="47">
        <f t="shared" si="2"/>
        <v>25.000908972860667</v>
      </c>
      <c r="P21" s="9"/>
    </row>
    <row r="22" spans="1:16">
      <c r="A22" s="12"/>
      <c r="B22" s="44">
        <v>536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4034030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4034030</v>
      </c>
      <c r="O22" s="47">
        <f t="shared" si="2"/>
        <v>24.944379517811541</v>
      </c>
      <c r="P22" s="9"/>
    </row>
    <row r="23" spans="1:16">
      <c r="A23" s="12"/>
      <c r="B23" s="44">
        <v>537</v>
      </c>
      <c r="C23" s="20" t="s">
        <v>38</v>
      </c>
      <c r="D23" s="46">
        <v>159473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159473</v>
      </c>
      <c r="O23" s="47">
        <f t="shared" si="2"/>
        <v>0.98609951706952093</v>
      </c>
      <c r="P23" s="9"/>
    </row>
    <row r="24" spans="1:16">
      <c r="A24" s="12"/>
      <c r="B24" s="44">
        <v>538</v>
      </c>
      <c r="C24" s="20" t="s">
        <v>39</v>
      </c>
      <c r="D24" s="46">
        <v>0</v>
      </c>
      <c r="E24" s="46">
        <v>4939982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4939982</v>
      </c>
      <c r="O24" s="47">
        <f t="shared" si="2"/>
        <v>30.546323606705375</v>
      </c>
      <c r="P24" s="9"/>
    </row>
    <row r="25" spans="1:16">
      <c r="A25" s="12"/>
      <c r="B25" s="44">
        <v>539</v>
      </c>
      <c r="C25" s="20" t="s">
        <v>40</v>
      </c>
      <c r="D25" s="46">
        <v>26084</v>
      </c>
      <c r="E25" s="46">
        <v>19916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46000</v>
      </c>
      <c r="O25" s="47">
        <f t="shared" si="2"/>
        <v>0.2844404870115817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SUM(D27:D27)</f>
        <v>0</v>
      </c>
      <c r="E26" s="31">
        <f t="shared" si="6"/>
        <v>12310935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12310935</v>
      </c>
      <c r="O26" s="43">
        <f t="shared" si="2"/>
        <v>76.124529281911435</v>
      </c>
      <c r="P26" s="10"/>
    </row>
    <row r="27" spans="1:16">
      <c r="A27" s="12"/>
      <c r="B27" s="44">
        <v>541</v>
      </c>
      <c r="C27" s="20" t="s">
        <v>42</v>
      </c>
      <c r="D27" s="46">
        <v>0</v>
      </c>
      <c r="E27" s="46">
        <v>12310935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12310935</v>
      </c>
      <c r="O27" s="47">
        <f t="shared" si="2"/>
        <v>76.124529281911435</v>
      </c>
      <c r="P27" s="9"/>
    </row>
    <row r="28" spans="1:16" ht="15.75">
      <c r="A28" s="28" t="s">
        <v>43</v>
      </c>
      <c r="B28" s="29"/>
      <c r="C28" s="30"/>
      <c r="D28" s="31">
        <f t="shared" ref="D28:M28" si="8">SUM(D29:D32)</f>
        <v>4468415</v>
      </c>
      <c r="E28" s="31">
        <f t="shared" si="8"/>
        <v>8702165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3774621</v>
      </c>
      <c r="N28" s="31">
        <f t="shared" si="7"/>
        <v>16945201</v>
      </c>
      <c r="O28" s="43">
        <f t="shared" si="2"/>
        <v>104.78046141193785</v>
      </c>
      <c r="P28" s="10"/>
    </row>
    <row r="29" spans="1:16">
      <c r="A29" s="13"/>
      <c r="B29" s="45">
        <v>552</v>
      </c>
      <c r="C29" s="21" t="s">
        <v>44</v>
      </c>
      <c r="D29" s="46">
        <v>0</v>
      </c>
      <c r="E29" s="46">
        <v>8702165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8702165</v>
      </c>
      <c r="O29" s="47">
        <f t="shared" si="2"/>
        <v>53.809740231633491</v>
      </c>
      <c r="P29" s="9"/>
    </row>
    <row r="30" spans="1:16">
      <c r="A30" s="13"/>
      <c r="B30" s="45">
        <v>553</v>
      </c>
      <c r="C30" s="21" t="s">
        <v>45</v>
      </c>
      <c r="D30" s="46">
        <v>215693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215693</v>
      </c>
      <c r="O30" s="47">
        <f t="shared" si="2"/>
        <v>1.3337352601084584</v>
      </c>
      <c r="P30" s="9"/>
    </row>
    <row r="31" spans="1:16">
      <c r="A31" s="13"/>
      <c r="B31" s="45">
        <v>554</v>
      </c>
      <c r="C31" s="21" t="s">
        <v>46</v>
      </c>
      <c r="D31" s="46">
        <v>878650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878650</v>
      </c>
      <c r="O31" s="47">
        <f t="shared" si="2"/>
        <v>5.4331224763636135</v>
      </c>
      <c r="P31" s="9"/>
    </row>
    <row r="32" spans="1:16">
      <c r="A32" s="13"/>
      <c r="B32" s="45">
        <v>559</v>
      </c>
      <c r="C32" s="21" t="s">
        <v>47</v>
      </c>
      <c r="D32" s="46">
        <v>3374072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3774621</v>
      </c>
      <c r="N32" s="46">
        <f t="shared" si="7"/>
        <v>7148693</v>
      </c>
      <c r="O32" s="47">
        <f t="shared" si="2"/>
        <v>44.203863443832276</v>
      </c>
      <c r="P32" s="9"/>
    </row>
    <row r="33" spans="1:16" ht="15.75">
      <c r="A33" s="28" t="s">
        <v>48</v>
      </c>
      <c r="B33" s="29"/>
      <c r="C33" s="30"/>
      <c r="D33" s="31">
        <f t="shared" ref="D33:M33" si="9">SUM(D34:D35)</f>
        <v>3258348</v>
      </c>
      <c r="E33" s="31">
        <f t="shared" si="9"/>
        <v>607252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3865600</v>
      </c>
      <c r="O33" s="43">
        <f t="shared" si="2"/>
        <v>23.902894491129786</v>
      </c>
      <c r="P33" s="10"/>
    </row>
    <row r="34" spans="1:16">
      <c r="A34" s="12"/>
      <c r="B34" s="44">
        <v>562</v>
      </c>
      <c r="C34" s="20" t="s">
        <v>49</v>
      </c>
      <c r="D34" s="46">
        <v>0</v>
      </c>
      <c r="E34" s="46">
        <v>607252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607252</v>
      </c>
      <c r="O34" s="47">
        <f t="shared" si="2"/>
        <v>3.7549359699729781</v>
      </c>
      <c r="P34" s="9"/>
    </row>
    <row r="35" spans="1:16">
      <c r="A35" s="12"/>
      <c r="B35" s="44">
        <v>569</v>
      </c>
      <c r="C35" s="20" t="s">
        <v>50</v>
      </c>
      <c r="D35" s="46">
        <v>3258348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3258348</v>
      </c>
      <c r="O35" s="47">
        <f t="shared" si="2"/>
        <v>20.147958521156806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SUM(D37:D38)</f>
        <v>4185339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4185339</v>
      </c>
      <c r="O36" s="43">
        <f t="shared" si="2"/>
        <v>25.879997031925353</v>
      </c>
      <c r="P36" s="9"/>
    </row>
    <row r="37" spans="1:16">
      <c r="A37" s="12"/>
      <c r="B37" s="44">
        <v>572</v>
      </c>
      <c r="C37" s="20" t="s">
        <v>53</v>
      </c>
      <c r="D37" s="46">
        <v>2579593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2579593</v>
      </c>
      <c r="O37" s="47">
        <f t="shared" ref="O37:O67" si="12">(N37/O$69)</f>
        <v>15.950884548079717</v>
      </c>
      <c r="P37" s="9"/>
    </row>
    <row r="38" spans="1:16">
      <c r="A38" s="12"/>
      <c r="B38" s="44">
        <v>579</v>
      </c>
      <c r="C38" s="20" t="s">
        <v>92</v>
      </c>
      <c r="D38" s="46">
        <v>1605746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1605746</v>
      </c>
      <c r="O38" s="47">
        <f t="shared" si="12"/>
        <v>9.9291124838456355</v>
      </c>
      <c r="P38" s="9"/>
    </row>
    <row r="39" spans="1:16" ht="15.75">
      <c r="A39" s="28" t="s">
        <v>77</v>
      </c>
      <c r="B39" s="29"/>
      <c r="C39" s="30"/>
      <c r="D39" s="31">
        <f t="shared" ref="D39:M39" si="13">SUM(D40:D43)</f>
        <v>7360027</v>
      </c>
      <c r="E39" s="31">
        <f t="shared" si="13"/>
        <v>2652365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0"/>
        <v>10012392</v>
      </c>
      <c r="O39" s="43">
        <f t="shared" si="12"/>
        <v>61.911514274584007</v>
      </c>
      <c r="P39" s="9"/>
    </row>
    <row r="40" spans="1:16">
      <c r="A40" s="12"/>
      <c r="B40" s="44">
        <v>581</v>
      </c>
      <c r="C40" s="20" t="s">
        <v>54</v>
      </c>
      <c r="D40" s="46">
        <v>7294714</v>
      </c>
      <c r="E40" s="46">
        <v>1130999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8425713</v>
      </c>
      <c r="O40" s="47">
        <f t="shared" si="12"/>
        <v>52.100302372604673</v>
      </c>
      <c r="P40" s="9"/>
    </row>
    <row r="41" spans="1:16">
      <c r="A41" s="12"/>
      <c r="B41" s="44">
        <v>586</v>
      </c>
      <c r="C41" s="20" t="s">
        <v>93</v>
      </c>
      <c r="D41" s="46">
        <v>552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4" si="14">SUM(D41:M41)</f>
        <v>552</v>
      </c>
      <c r="O41" s="47">
        <f t="shared" si="12"/>
        <v>3.4132858441389799E-3</v>
      </c>
      <c r="P41" s="9"/>
    </row>
    <row r="42" spans="1:16">
      <c r="A42" s="12"/>
      <c r="B42" s="44">
        <v>587</v>
      </c>
      <c r="C42" s="20" t="s">
        <v>94</v>
      </c>
      <c r="D42" s="46">
        <v>0</v>
      </c>
      <c r="E42" s="46">
        <v>1521366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1521366</v>
      </c>
      <c r="O42" s="47">
        <f t="shared" si="12"/>
        <v>9.4073496948448252</v>
      </c>
      <c r="P42" s="9"/>
    </row>
    <row r="43" spans="1:16">
      <c r="A43" s="12"/>
      <c r="B43" s="44">
        <v>590</v>
      </c>
      <c r="C43" s="20" t="s">
        <v>55</v>
      </c>
      <c r="D43" s="46">
        <v>64761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64761</v>
      </c>
      <c r="O43" s="47">
        <f t="shared" si="12"/>
        <v>0.40044892129037046</v>
      </c>
      <c r="P43" s="9"/>
    </row>
    <row r="44" spans="1:16" ht="15.75">
      <c r="A44" s="28" t="s">
        <v>56</v>
      </c>
      <c r="B44" s="29"/>
      <c r="C44" s="30"/>
      <c r="D44" s="31">
        <f t="shared" ref="D44:M44" si="15">SUM(D45:D66)</f>
        <v>2314684</v>
      </c>
      <c r="E44" s="31">
        <f t="shared" si="15"/>
        <v>2965745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5280429</v>
      </c>
      <c r="O44" s="43">
        <f t="shared" si="12"/>
        <v>32.651473834566943</v>
      </c>
      <c r="P44" s="9"/>
    </row>
    <row r="45" spans="1:16">
      <c r="A45" s="12"/>
      <c r="B45" s="44">
        <v>602</v>
      </c>
      <c r="C45" s="20" t="s">
        <v>57</v>
      </c>
      <c r="D45" s="46">
        <v>212889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212889</v>
      </c>
      <c r="O45" s="47">
        <f t="shared" si="12"/>
        <v>1.3163967573784481</v>
      </c>
      <c r="P45" s="9"/>
    </row>
    <row r="46" spans="1:16">
      <c r="A46" s="12"/>
      <c r="B46" s="44">
        <v>603</v>
      </c>
      <c r="C46" s="20" t="s">
        <v>58</v>
      </c>
      <c r="D46" s="46">
        <v>64089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64089</v>
      </c>
      <c r="O46" s="47">
        <f t="shared" si="12"/>
        <v>0.39629361678446212</v>
      </c>
      <c r="P46" s="9"/>
    </row>
    <row r="47" spans="1:16">
      <c r="A47" s="12"/>
      <c r="B47" s="44">
        <v>604</v>
      </c>
      <c r="C47" s="20" t="s">
        <v>59</v>
      </c>
      <c r="D47" s="46">
        <v>241097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241097</v>
      </c>
      <c r="O47" s="47">
        <f t="shared" si="12"/>
        <v>1.4908206108050284</v>
      </c>
      <c r="P47" s="9"/>
    </row>
    <row r="48" spans="1:16">
      <c r="A48" s="12"/>
      <c r="B48" s="44">
        <v>605</v>
      </c>
      <c r="C48" s="20" t="s">
        <v>60</v>
      </c>
      <c r="D48" s="46">
        <v>61257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61257</v>
      </c>
      <c r="O48" s="47">
        <f t="shared" si="12"/>
        <v>0.37878197636670563</v>
      </c>
      <c r="P48" s="9"/>
    </row>
    <row r="49" spans="1:16">
      <c r="A49" s="12"/>
      <c r="B49" s="44">
        <v>608</v>
      </c>
      <c r="C49" s="20" t="s">
        <v>61</v>
      </c>
      <c r="D49" s="46">
        <v>78507</v>
      </c>
      <c r="E49" s="46">
        <v>384754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463261</v>
      </c>
      <c r="O49" s="47">
        <f t="shared" si="12"/>
        <v>2.8645692272493988</v>
      </c>
      <c r="P49" s="9"/>
    </row>
    <row r="50" spans="1:16">
      <c r="A50" s="12"/>
      <c r="B50" s="44">
        <v>614</v>
      </c>
      <c r="C50" s="20" t="s">
        <v>62</v>
      </c>
      <c r="D50" s="46">
        <v>0</v>
      </c>
      <c r="E50" s="46">
        <v>630806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630806</v>
      </c>
      <c r="O50" s="47">
        <f t="shared" si="12"/>
        <v>3.900581866300604</v>
      </c>
      <c r="P50" s="9"/>
    </row>
    <row r="51" spans="1:16">
      <c r="A51" s="12"/>
      <c r="B51" s="44">
        <v>622</v>
      </c>
      <c r="C51" s="20" t="s">
        <v>63</v>
      </c>
      <c r="D51" s="46">
        <v>153201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153201</v>
      </c>
      <c r="O51" s="47">
        <f t="shared" si="12"/>
        <v>0.94731667501437666</v>
      </c>
      <c r="P51" s="9"/>
    </row>
    <row r="52" spans="1:16">
      <c r="A52" s="12"/>
      <c r="B52" s="44">
        <v>623</v>
      </c>
      <c r="C52" s="20" t="s">
        <v>64</v>
      </c>
      <c r="D52" s="46">
        <v>92451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92451</v>
      </c>
      <c r="O52" s="47">
        <f t="shared" si="12"/>
        <v>0.57166972749364642</v>
      </c>
      <c r="P52" s="9"/>
    </row>
    <row r="53" spans="1:16">
      <c r="A53" s="12"/>
      <c r="B53" s="44">
        <v>634</v>
      </c>
      <c r="C53" s="20" t="s">
        <v>65</v>
      </c>
      <c r="D53" s="46">
        <v>391</v>
      </c>
      <c r="E53" s="46">
        <v>255743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256134</v>
      </c>
      <c r="O53" s="47">
        <f t="shared" si="12"/>
        <v>1.5838017326135752</v>
      </c>
      <c r="P53" s="9"/>
    </row>
    <row r="54" spans="1:16">
      <c r="A54" s="12"/>
      <c r="B54" s="44">
        <v>654</v>
      </c>
      <c r="C54" s="20" t="s">
        <v>66</v>
      </c>
      <c r="D54" s="46">
        <v>0</v>
      </c>
      <c r="E54" s="46">
        <v>192977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192977</v>
      </c>
      <c r="O54" s="47">
        <f t="shared" si="12"/>
        <v>1.1932711274355217</v>
      </c>
      <c r="P54" s="9"/>
    </row>
    <row r="55" spans="1:16">
      <c r="A55" s="12"/>
      <c r="B55" s="44">
        <v>675</v>
      </c>
      <c r="C55" s="20" t="s">
        <v>98</v>
      </c>
      <c r="D55" s="46">
        <v>0</v>
      </c>
      <c r="E55" s="46">
        <v>197333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197333</v>
      </c>
      <c r="O55" s="47">
        <f t="shared" si="12"/>
        <v>1.2202064048577488</v>
      </c>
      <c r="P55" s="9"/>
    </row>
    <row r="56" spans="1:16">
      <c r="A56" s="12"/>
      <c r="B56" s="44">
        <v>685</v>
      </c>
      <c r="C56" s="20" t="s">
        <v>68</v>
      </c>
      <c r="D56" s="46">
        <v>7383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7383</v>
      </c>
      <c r="O56" s="47">
        <f t="shared" si="12"/>
        <v>4.5652698165358857E-2</v>
      </c>
      <c r="P56" s="9"/>
    </row>
    <row r="57" spans="1:16">
      <c r="A57" s="12"/>
      <c r="B57" s="44">
        <v>694</v>
      </c>
      <c r="C57" s="20" t="s">
        <v>69</v>
      </c>
      <c r="D57" s="46">
        <v>0</v>
      </c>
      <c r="E57" s="46">
        <v>151941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151941</v>
      </c>
      <c r="O57" s="47">
        <f t="shared" si="12"/>
        <v>0.93952547906579853</v>
      </c>
      <c r="P57" s="9"/>
    </row>
    <row r="58" spans="1:16">
      <c r="A58" s="12"/>
      <c r="B58" s="44">
        <v>712</v>
      </c>
      <c r="C58" s="20" t="s">
        <v>70</v>
      </c>
      <c r="D58" s="46">
        <v>490024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6" si="16">SUM(D58:M58)</f>
        <v>490024</v>
      </c>
      <c r="O58" s="47">
        <f t="shared" si="12"/>
        <v>3.0300579392905065</v>
      </c>
      <c r="P58" s="9"/>
    </row>
    <row r="59" spans="1:16">
      <c r="A59" s="12"/>
      <c r="B59" s="44">
        <v>713</v>
      </c>
      <c r="C59" s="20" t="s">
        <v>71</v>
      </c>
      <c r="D59" s="46">
        <v>570770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570770</v>
      </c>
      <c r="O59" s="47">
        <f t="shared" si="12"/>
        <v>3.5293499298174016</v>
      </c>
      <c r="P59" s="9"/>
    </row>
    <row r="60" spans="1:16">
      <c r="A60" s="12"/>
      <c r="B60" s="44">
        <v>714</v>
      </c>
      <c r="C60" s="20" t="s">
        <v>72</v>
      </c>
      <c r="D60" s="46">
        <v>103002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103002</v>
      </c>
      <c r="O60" s="47">
        <f t="shared" si="12"/>
        <v>0.63691171832971605</v>
      </c>
      <c r="P60" s="9"/>
    </row>
    <row r="61" spans="1:16">
      <c r="A61" s="12"/>
      <c r="B61" s="44">
        <v>715</v>
      </c>
      <c r="C61" s="20" t="s">
        <v>73</v>
      </c>
      <c r="D61" s="46">
        <v>8724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8724</v>
      </c>
      <c r="O61" s="47">
        <f t="shared" si="12"/>
        <v>5.3944756710631273E-2</v>
      </c>
      <c r="P61" s="9"/>
    </row>
    <row r="62" spans="1:16">
      <c r="A62" s="12"/>
      <c r="B62" s="44">
        <v>719</v>
      </c>
      <c r="C62" s="20" t="s">
        <v>74</v>
      </c>
      <c r="D62" s="46">
        <v>160656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160656</v>
      </c>
      <c r="O62" s="47">
        <f t="shared" si="12"/>
        <v>0.99341458437679708</v>
      </c>
      <c r="P62" s="9"/>
    </row>
    <row r="63" spans="1:16">
      <c r="A63" s="12"/>
      <c r="B63" s="44">
        <v>724</v>
      </c>
      <c r="C63" s="20" t="s">
        <v>75</v>
      </c>
      <c r="D63" s="46">
        <v>0</v>
      </c>
      <c r="E63" s="46">
        <v>483743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483743</v>
      </c>
      <c r="O63" s="47">
        <f t="shared" si="12"/>
        <v>2.9912194458357293</v>
      </c>
      <c r="P63" s="9"/>
    </row>
    <row r="64" spans="1:16">
      <c r="A64" s="12"/>
      <c r="B64" s="44">
        <v>732</v>
      </c>
      <c r="C64" s="20" t="s">
        <v>76</v>
      </c>
      <c r="D64" s="46">
        <v>70243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70243</v>
      </c>
      <c r="O64" s="47">
        <f t="shared" si="12"/>
        <v>0.43434680715553331</v>
      </c>
      <c r="P64" s="9"/>
    </row>
    <row r="65" spans="1:119">
      <c r="A65" s="12"/>
      <c r="B65" s="44">
        <v>744</v>
      </c>
      <c r="C65" s="20" t="s">
        <v>78</v>
      </c>
      <c r="D65" s="46">
        <v>0</v>
      </c>
      <c r="E65" s="46">
        <v>195264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195264</v>
      </c>
      <c r="O65" s="47">
        <f t="shared" si="12"/>
        <v>1.2074127664310756</v>
      </c>
      <c r="P65" s="9"/>
    </row>
    <row r="66" spans="1:119" ht="15.75" thickBot="1">
      <c r="A66" s="12"/>
      <c r="B66" s="44">
        <v>764</v>
      </c>
      <c r="C66" s="20" t="s">
        <v>79</v>
      </c>
      <c r="D66" s="46">
        <v>0</v>
      </c>
      <c r="E66" s="46">
        <v>473184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473184</v>
      </c>
      <c r="O66" s="47">
        <f t="shared" si="12"/>
        <v>2.9259279870888752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7">SUM(D5,D11,D18,D26,D28,D33,D36,D39,D44)</f>
        <v>78204613</v>
      </c>
      <c r="E67" s="15">
        <f t="shared" si="17"/>
        <v>39650534</v>
      </c>
      <c r="F67" s="15">
        <f t="shared" si="17"/>
        <v>0</v>
      </c>
      <c r="G67" s="15">
        <f t="shared" si="17"/>
        <v>0</v>
      </c>
      <c r="H67" s="15">
        <f t="shared" si="17"/>
        <v>0</v>
      </c>
      <c r="I67" s="15">
        <f t="shared" si="17"/>
        <v>37166613</v>
      </c>
      <c r="J67" s="15">
        <f t="shared" si="17"/>
        <v>5796507</v>
      </c>
      <c r="K67" s="15">
        <f t="shared" si="17"/>
        <v>0</v>
      </c>
      <c r="L67" s="15">
        <f t="shared" si="17"/>
        <v>0</v>
      </c>
      <c r="M67" s="15">
        <f t="shared" si="17"/>
        <v>3774621</v>
      </c>
      <c r="N67" s="15">
        <f>SUM(D67:M67)</f>
        <v>164592888</v>
      </c>
      <c r="O67" s="37">
        <f t="shared" si="12"/>
        <v>1017.7582874209286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115</v>
      </c>
      <c r="M69" s="48"/>
      <c r="N69" s="48"/>
      <c r="O69" s="41">
        <v>161721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160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161</v>
      </c>
      <c r="N4" s="34" t="s">
        <v>5</v>
      </c>
      <c r="O4" s="34" t="s">
        <v>162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SUM(D6:D11)</f>
        <v>26834722</v>
      </c>
      <c r="E5" s="26">
        <f t="shared" si="0"/>
        <v>58921756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12931787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13" si="1">SUM(D5:N5)</f>
        <v>98688265</v>
      </c>
      <c r="P5" s="32">
        <f t="shared" ref="P5:P36" si="2">(O5/P$72)</f>
        <v>553.55148023917161</v>
      </c>
      <c r="Q5" s="6"/>
    </row>
    <row r="6" spans="1:134">
      <c r="A6" s="12"/>
      <c r="B6" s="44">
        <v>511</v>
      </c>
      <c r="C6" s="20" t="s">
        <v>20</v>
      </c>
      <c r="D6" s="46">
        <v>869978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869978</v>
      </c>
      <c r="P6" s="47">
        <f t="shared" si="2"/>
        <v>4.8797859570792337</v>
      </c>
      <c r="Q6" s="9"/>
    </row>
    <row r="7" spans="1:134">
      <c r="A7" s="12"/>
      <c r="B7" s="44">
        <v>512</v>
      </c>
      <c r="C7" s="20" t="s">
        <v>21</v>
      </c>
      <c r="D7" s="46">
        <v>1382403</v>
      </c>
      <c r="E7" s="46">
        <v>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1382404</v>
      </c>
      <c r="P7" s="47">
        <f t="shared" si="2"/>
        <v>7.7540301320380074</v>
      </c>
      <c r="Q7" s="9"/>
    </row>
    <row r="8" spans="1:134">
      <c r="A8" s="12"/>
      <c r="B8" s="44">
        <v>513</v>
      </c>
      <c r="C8" s="20" t="s">
        <v>22</v>
      </c>
      <c r="D8" s="46">
        <v>16069264</v>
      </c>
      <c r="E8" s="46">
        <v>81648</v>
      </c>
      <c r="F8" s="46">
        <v>0</v>
      </c>
      <c r="G8" s="46">
        <v>0</v>
      </c>
      <c r="H8" s="46">
        <v>0</v>
      </c>
      <c r="I8" s="46">
        <v>0</v>
      </c>
      <c r="J8" s="46">
        <v>12931787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29082699</v>
      </c>
      <c r="P8" s="47">
        <f t="shared" si="2"/>
        <v>163.12751147059154</v>
      </c>
      <c r="Q8" s="9"/>
    </row>
    <row r="9" spans="1:134">
      <c r="A9" s="12"/>
      <c r="B9" s="44">
        <v>514</v>
      </c>
      <c r="C9" s="20" t="s">
        <v>23</v>
      </c>
      <c r="D9" s="46">
        <v>746056</v>
      </c>
      <c r="E9" s="46">
        <v>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746057</v>
      </c>
      <c r="P9" s="47">
        <f t="shared" si="2"/>
        <v>4.1847017646200966</v>
      </c>
      <c r="Q9" s="9"/>
    </row>
    <row r="10" spans="1:134">
      <c r="A10" s="12"/>
      <c r="B10" s="44">
        <v>515</v>
      </c>
      <c r="C10" s="20" t="s">
        <v>24</v>
      </c>
      <c r="D10" s="46">
        <v>1542209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1542209</v>
      </c>
      <c r="P10" s="47">
        <f t="shared" si="2"/>
        <v>8.6503909536576877</v>
      </c>
      <c r="Q10" s="9"/>
    </row>
    <row r="11" spans="1:134">
      <c r="A11" s="12"/>
      <c r="B11" s="44">
        <v>519</v>
      </c>
      <c r="C11" s="20" t="s">
        <v>25</v>
      </c>
      <c r="D11" s="46">
        <v>6224812</v>
      </c>
      <c r="E11" s="46">
        <v>58840106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65064918</v>
      </c>
      <c r="P11" s="47">
        <f t="shared" si="2"/>
        <v>364.9550599611851</v>
      </c>
      <c r="Q11" s="9"/>
    </row>
    <row r="12" spans="1:134" ht="15.75">
      <c r="A12" s="28" t="s">
        <v>26</v>
      </c>
      <c r="B12" s="29"/>
      <c r="C12" s="30"/>
      <c r="D12" s="31">
        <f t="shared" ref="D12:N12" si="3">SUM(D13:D20)</f>
        <v>89692288</v>
      </c>
      <c r="E12" s="31">
        <f t="shared" si="3"/>
        <v>26461092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2388445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118541825</v>
      </c>
      <c r="P12" s="43">
        <f t="shared" si="2"/>
        <v>664.91190922246778</v>
      </c>
      <c r="Q12" s="10"/>
    </row>
    <row r="13" spans="1:134">
      <c r="A13" s="12"/>
      <c r="B13" s="44">
        <v>521</v>
      </c>
      <c r="C13" s="20" t="s">
        <v>27</v>
      </c>
      <c r="D13" s="46">
        <v>38711802</v>
      </c>
      <c r="E13" s="46">
        <v>1946746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40658548</v>
      </c>
      <c r="P13" s="47">
        <f t="shared" si="2"/>
        <v>228.05750440313659</v>
      </c>
      <c r="Q13" s="9"/>
    </row>
    <row r="14" spans="1:134">
      <c r="A14" s="12"/>
      <c r="B14" s="44">
        <v>522</v>
      </c>
      <c r="C14" s="20" t="s">
        <v>28</v>
      </c>
      <c r="D14" s="46">
        <v>29437</v>
      </c>
      <c r="E14" s="46">
        <v>9755553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4">SUM(D14:N14)</f>
        <v>9784990</v>
      </c>
      <c r="P14" s="47">
        <f t="shared" si="2"/>
        <v>54.88490144826735</v>
      </c>
      <c r="Q14" s="9"/>
    </row>
    <row r="15" spans="1:134">
      <c r="A15" s="12"/>
      <c r="B15" s="44">
        <v>523</v>
      </c>
      <c r="C15" s="20" t="s">
        <v>82</v>
      </c>
      <c r="D15" s="46">
        <v>21153269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21153269</v>
      </c>
      <c r="P15" s="47">
        <f t="shared" si="2"/>
        <v>118.65061531730629</v>
      </c>
      <c r="Q15" s="9"/>
    </row>
    <row r="16" spans="1:134">
      <c r="A16" s="12"/>
      <c r="B16" s="44">
        <v>524</v>
      </c>
      <c r="C16" s="20" t="s">
        <v>29</v>
      </c>
      <c r="D16" s="46">
        <v>1168419</v>
      </c>
      <c r="E16" s="46">
        <v>5963374</v>
      </c>
      <c r="F16" s="46">
        <v>0</v>
      </c>
      <c r="G16" s="46">
        <v>0</v>
      </c>
      <c r="H16" s="46">
        <v>0</v>
      </c>
      <c r="I16" s="46">
        <v>2388445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9520238</v>
      </c>
      <c r="P16" s="47">
        <f t="shared" si="2"/>
        <v>53.399883330902725</v>
      </c>
      <c r="Q16" s="9"/>
    </row>
    <row r="17" spans="1:17">
      <c r="A17" s="12"/>
      <c r="B17" s="44">
        <v>525</v>
      </c>
      <c r="C17" s="20" t="s">
        <v>30</v>
      </c>
      <c r="D17" s="46">
        <v>2155484</v>
      </c>
      <c r="E17" s="46">
        <v>8635581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10791065</v>
      </c>
      <c r="P17" s="47">
        <f t="shared" si="2"/>
        <v>60.52806789244007</v>
      </c>
      <c r="Q17" s="9"/>
    </row>
    <row r="18" spans="1:17">
      <c r="A18" s="12"/>
      <c r="B18" s="44">
        <v>526</v>
      </c>
      <c r="C18" s="20" t="s">
        <v>104</v>
      </c>
      <c r="D18" s="46">
        <v>10217344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10217344</v>
      </c>
      <c r="P18" s="47">
        <f t="shared" si="2"/>
        <v>57.310014471455332</v>
      </c>
      <c r="Q18" s="9"/>
    </row>
    <row r="19" spans="1:17">
      <c r="A19" s="12"/>
      <c r="B19" s="44">
        <v>527</v>
      </c>
      <c r="C19" s="20" t="s">
        <v>31</v>
      </c>
      <c r="D19" s="46">
        <v>1021782</v>
      </c>
      <c r="E19" s="46">
        <v>143945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1165727</v>
      </c>
      <c r="P19" s="47">
        <f t="shared" si="2"/>
        <v>6.5386690748364948</v>
      </c>
      <c r="Q19" s="9"/>
    </row>
    <row r="20" spans="1:17">
      <c r="A20" s="12"/>
      <c r="B20" s="44">
        <v>529</v>
      </c>
      <c r="C20" s="20" t="s">
        <v>32</v>
      </c>
      <c r="D20" s="46">
        <v>15234751</v>
      </c>
      <c r="E20" s="46">
        <v>15893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15250644</v>
      </c>
      <c r="P20" s="47">
        <f t="shared" si="2"/>
        <v>85.542253284122907</v>
      </c>
      <c r="Q20" s="9"/>
    </row>
    <row r="21" spans="1:17" ht="15.75">
      <c r="A21" s="28" t="s">
        <v>33</v>
      </c>
      <c r="B21" s="29"/>
      <c r="C21" s="30"/>
      <c r="D21" s="31">
        <f t="shared" ref="D21:N21" si="5">SUM(D22:D27)</f>
        <v>1334610</v>
      </c>
      <c r="E21" s="31">
        <f t="shared" si="5"/>
        <v>9101167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44802623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>SUM(D21:N21)</f>
        <v>55238400</v>
      </c>
      <c r="P21" s="43">
        <f t="shared" si="2"/>
        <v>309.8372241729395</v>
      </c>
      <c r="Q21" s="10"/>
    </row>
    <row r="22" spans="1:17">
      <c r="A22" s="12"/>
      <c r="B22" s="44">
        <v>533</v>
      </c>
      <c r="C22" s="20" t="s">
        <v>34</v>
      </c>
      <c r="D22" s="46">
        <v>0</v>
      </c>
      <c r="E22" s="46">
        <v>2909851</v>
      </c>
      <c r="F22" s="46">
        <v>0</v>
      </c>
      <c r="G22" s="46">
        <v>0</v>
      </c>
      <c r="H22" s="46">
        <v>0</v>
      </c>
      <c r="I22" s="46">
        <v>16575079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7" si="6">SUM(D22:N22)</f>
        <v>19484930</v>
      </c>
      <c r="P22" s="47">
        <f t="shared" si="2"/>
        <v>109.29274968869544</v>
      </c>
      <c r="Q22" s="9"/>
    </row>
    <row r="23" spans="1:17">
      <c r="A23" s="12"/>
      <c r="B23" s="44">
        <v>534</v>
      </c>
      <c r="C23" s="20" t="s">
        <v>35</v>
      </c>
      <c r="D23" s="46">
        <v>0</v>
      </c>
      <c r="E23" s="46">
        <v>5443861</v>
      </c>
      <c r="F23" s="46">
        <v>0</v>
      </c>
      <c r="G23" s="46">
        <v>0</v>
      </c>
      <c r="H23" s="46">
        <v>0</v>
      </c>
      <c r="I23" s="46">
        <v>15192379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20636240</v>
      </c>
      <c r="P23" s="47">
        <f t="shared" si="2"/>
        <v>115.75055249548468</v>
      </c>
      <c r="Q23" s="9"/>
    </row>
    <row r="24" spans="1:17">
      <c r="A24" s="12"/>
      <c r="B24" s="44">
        <v>536</v>
      </c>
      <c r="C24" s="20" t="s">
        <v>37</v>
      </c>
      <c r="D24" s="46">
        <v>0</v>
      </c>
      <c r="E24" s="46">
        <v>249415</v>
      </c>
      <c r="F24" s="46">
        <v>0</v>
      </c>
      <c r="G24" s="46">
        <v>0</v>
      </c>
      <c r="H24" s="46">
        <v>0</v>
      </c>
      <c r="I24" s="46">
        <v>13035165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13284580</v>
      </c>
      <c r="P24" s="47">
        <f t="shared" si="2"/>
        <v>74.514420973513865</v>
      </c>
      <c r="Q24" s="9"/>
    </row>
    <row r="25" spans="1:17">
      <c r="A25" s="12"/>
      <c r="B25" s="44">
        <v>537</v>
      </c>
      <c r="C25" s="20" t="s">
        <v>38</v>
      </c>
      <c r="D25" s="46">
        <v>1130564</v>
      </c>
      <c r="E25" s="46">
        <v>97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1130661</v>
      </c>
      <c r="P25" s="47">
        <f t="shared" si="2"/>
        <v>6.3419806822898552</v>
      </c>
      <c r="Q25" s="9"/>
    </row>
    <row r="26" spans="1:17">
      <c r="A26" s="12"/>
      <c r="B26" s="44">
        <v>538</v>
      </c>
      <c r="C26" s="20" t="s">
        <v>39</v>
      </c>
      <c r="D26" s="46">
        <v>0</v>
      </c>
      <c r="E26" s="46">
        <v>497943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497943</v>
      </c>
      <c r="P26" s="47">
        <f t="shared" si="2"/>
        <v>2.7930077068913293</v>
      </c>
      <c r="Q26" s="9"/>
    </row>
    <row r="27" spans="1:17">
      <c r="A27" s="12"/>
      <c r="B27" s="44">
        <v>539</v>
      </c>
      <c r="C27" s="20" t="s">
        <v>40</v>
      </c>
      <c r="D27" s="46">
        <v>204046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204046</v>
      </c>
      <c r="P27" s="47">
        <f t="shared" si="2"/>
        <v>1.144512626064325</v>
      </c>
      <c r="Q27" s="9"/>
    </row>
    <row r="28" spans="1:17" ht="15.75">
      <c r="A28" s="28" t="s">
        <v>41</v>
      </c>
      <c r="B28" s="29"/>
      <c r="C28" s="30"/>
      <c r="D28" s="31">
        <f t="shared" ref="D28:N28" si="7">SUM(D29:D30)</f>
        <v>0</v>
      </c>
      <c r="E28" s="31">
        <f t="shared" si="7"/>
        <v>48332197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7"/>
        <v>5950742</v>
      </c>
      <c r="O28" s="31">
        <f t="shared" ref="O28:O36" si="8">SUM(D28:N28)</f>
        <v>54282939</v>
      </c>
      <c r="P28" s="43">
        <f t="shared" si="2"/>
        <v>304.47795627152487</v>
      </c>
      <c r="Q28" s="10"/>
    </row>
    <row r="29" spans="1:17">
      <c r="A29" s="12"/>
      <c r="B29" s="44">
        <v>541</v>
      </c>
      <c r="C29" s="20" t="s">
        <v>42</v>
      </c>
      <c r="D29" s="46">
        <v>0</v>
      </c>
      <c r="E29" s="46">
        <v>48332197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8"/>
        <v>48332197</v>
      </c>
      <c r="P29" s="47">
        <f t="shared" si="2"/>
        <v>271.09970159634736</v>
      </c>
      <c r="Q29" s="9"/>
    </row>
    <row r="30" spans="1:17">
      <c r="A30" s="12"/>
      <c r="B30" s="44">
        <v>544</v>
      </c>
      <c r="C30" s="20" t="s">
        <v>163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5950742</v>
      </c>
      <c r="O30" s="46">
        <f t="shared" si="8"/>
        <v>5950742</v>
      </c>
      <c r="P30" s="47">
        <f t="shared" si="2"/>
        <v>33.37825467517753</v>
      </c>
      <c r="Q30" s="9"/>
    </row>
    <row r="31" spans="1:17" ht="15.75">
      <c r="A31" s="28" t="s">
        <v>43</v>
      </c>
      <c r="B31" s="29"/>
      <c r="C31" s="30"/>
      <c r="D31" s="31">
        <f t="shared" ref="D31:N31" si="9">SUM(D32:D35)</f>
        <v>13631949</v>
      </c>
      <c r="E31" s="31">
        <f t="shared" si="9"/>
        <v>23345966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14493243</v>
      </c>
      <c r="O31" s="31">
        <f t="shared" si="8"/>
        <v>51471158</v>
      </c>
      <c r="P31" s="43">
        <f t="shared" si="2"/>
        <v>288.70642016580473</v>
      </c>
      <c r="Q31" s="10"/>
    </row>
    <row r="32" spans="1:17">
      <c r="A32" s="13"/>
      <c r="B32" s="45">
        <v>552</v>
      </c>
      <c r="C32" s="21" t="s">
        <v>44</v>
      </c>
      <c r="D32" s="46">
        <v>0</v>
      </c>
      <c r="E32" s="46">
        <v>23345966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23345966</v>
      </c>
      <c r="P32" s="47">
        <f t="shared" si="2"/>
        <v>130.94965279725378</v>
      </c>
      <c r="Q32" s="9"/>
    </row>
    <row r="33" spans="1:17">
      <c r="A33" s="13"/>
      <c r="B33" s="45">
        <v>553</v>
      </c>
      <c r="C33" s="21" t="s">
        <v>45</v>
      </c>
      <c r="D33" s="46">
        <v>330701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330701</v>
      </c>
      <c r="P33" s="47">
        <f t="shared" si="2"/>
        <v>1.8549320739053858</v>
      </c>
      <c r="Q33" s="9"/>
    </row>
    <row r="34" spans="1:17">
      <c r="A34" s="13"/>
      <c r="B34" s="45">
        <v>554</v>
      </c>
      <c r="C34" s="21" t="s">
        <v>46</v>
      </c>
      <c r="D34" s="46">
        <v>4959780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4959780</v>
      </c>
      <c r="P34" s="47">
        <f t="shared" si="2"/>
        <v>27.819858426537731</v>
      </c>
      <c r="Q34" s="9"/>
    </row>
    <row r="35" spans="1:17">
      <c r="A35" s="13"/>
      <c r="B35" s="45">
        <v>559</v>
      </c>
      <c r="C35" s="21" t="s">
        <v>47</v>
      </c>
      <c r="D35" s="46">
        <v>8341468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14493243</v>
      </c>
      <c r="O35" s="46">
        <f t="shared" si="8"/>
        <v>22834711</v>
      </c>
      <c r="P35" s="47">
        <f t="shared" si="2"/>
        <v>128.08197686810783</v>
      </c>
      <c r="Q35" s="9"/>
    </row>
    <row r="36" spans="1:17" ht="15.75">
      <c r="A36" s="28" t="s">
        <v>48</v>
      </c>
      <c r="B36" s="29"/>
      <c r="C36" s="30"/>
      <c r="D36" s="31">
        <f t="shared" ref="D36:N36" si="10">SUM(D37:D38)</f>
        <v>8618738</v>
      </c>
      <c r="E36" s="31">
        <f t="shared" si="10"/>
        <v>1307109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10"/>
        <v>0</v>
      </c>
      <c r="O36" s="31">
        <f t="shared" si="8"/>
        <v>9925847</v>
      </c>
      <c r="P36" s="43">
        <f t="shared" si="2"/>
        <v>55.674981209544427</v>
      </c>
      <c r="Q36" s="10"/>
    </row>
    <row r="37" spans="1:17">
      <c r="A37" s="12"/>
      <c r="B37" s="44">
        <v>562</v>
      </c>
      <c r="C37" s="20" t="s">
        <v>49</v>
      </c>
      <c r="D37" s="46">
        <v>0</v>
      </c>
      <c r="E37" s="46">
        <v>1307109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4" si="11">SUM(D37:N37)</f>
        <v>1307109</v>
      </c>
      <c r="P37" s="47">
        <f t="shared" ref="P37:P68" si="12">(O37/P$72)</f>
        <v>7.3316936090014693</v>
      </c>
      <c r="Q37" s="9"/>
    </row>
    <row r="38" spans="1:17">
      <c r="A38" s="12"/>
      <c r="B38" s="44">
        <v>569</v>
      </c>
      <c r="C38" s="20" t="s">
        <v>50</v>
      </c>
      <c r="D38" s="46">
        <v>8618738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1"/>
        <v>8618738</v>
      </c>
      <c r="P38" s="47">
        <f t="shared" si="12"/>
        <v>48.343287600542958</v>
      </c>
      <c r="Q38" s="9"/>
    </row>
    <row r="39" spans="1:17" ht="15.75">
      <c r="A39" s="28" t="s">
        <v>51</v>
      </c>
      <c r="B39" s="29"/>
      <c r="C39" s="30"/>
      <c r="D39" s="31">
        <f t="shared" ref="D39:N39" si="13">SUM(D40:D41)</f>
        <v>6594800</v>
      </c>
      <c r="E39" s="31">
        <f t="shared" si="13"/>
        <v>880116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3"/>
        <v>0</v>
      </c>
      <c r="O39" s="31">
        <f t="shared" si="11"/>
        <v>7474916</v>
      </c>
      <c r="P39" s="43">
        <f t="shared" si="12"/>
        <v>41.927485668771943</v>
      </c>
      <c r="Q39" s="9"/>
    </row>
    <row r="40" spans="1:17">
      <c r="A40" s="12"/>
      <c r="B40" s="44">
        <v>571</v>
      </c>
      <c r="C40" s="20" t="s">
        <v>52</v>
      </c>
      <c r="D40" s="46">
        <v>3276870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1"/>
        <v>3276870</v>
      </c>
      <c r="P40" s="47">
        <f t="shared" si="12"/>
        <v>18.380262729832513</v>
      </c>
      <c r="Q40" s="9"/>
    </row>
    <row r="41" spans="1:17">
      <c r="A41" s="12"/>
      <c r="B41" s="44">
        <v>572</v>
      </c>
      <c r="C41" s="20" t="s">
        <v>53</v>
      </c>
      <c r="D41" s="46">
        <v>3317930</v>
      </c>
      <c r="E41" s="46">
        <v>880116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1"/>
        <v>4198046</v>
      </c>
      <c r="P41" s="47">
        <f t="shared" si="12"/>
        <v>23.547222938939434</v>
      </c>
      <c r="Q41" s="9"/>
    </row>
    <row r="42" spans="1:17" ht="15.75">
      <c r="A42" s="28" t="s">
        <v>77</v>
      </c>
      <c r="B42" s="29"/>
      <c r="C42" s="30"/>
      <c r="D42" s="31">
        <f t="shared" ref="D42:N42" si="14">SUM(D43:D43)</f>
        <v>77292166</v>
      </c>
      <c r="E42" s="31">
        <f t="shared" si="14"/>
        <v>429215751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167903762</v>
      </c>
      <c r="J42" s="31">
        <f t="shared" si="14"/>
        <v>39567319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4"/>
        <v>0</v>
      </c>
      <c r="O42" s="31">
        <f t="shared" si="11"/>
        <v>713978998</v>
      </c>
      <c r="P42" s="43">
        <f t="shared" si="12"/>
        <v>4004.7733254058176</v>
      </c>
      <c r="Q42" s="9"/>
    </row>
    <row r="43" spans="1:17">
      <c r="A43" s="12"/>
      <c r="B43" s="44">
        <v>581</v>
      </c>
      <c r="C43" s="20" t="s">
        <v>164</v>
      </c>
      <c r="D43" s="46">
        <v>77292166</v>
      </c>
      <c r="E43" s="46">
        <v>429215751</v>
      </c>
      <c r="F43" s="46">
        <v>0</v>
      </c>
      <c r="G43" s="46">
        <v>0</v>
      </c>
      <c r="H43" s="46">
        <v>0</v>
      </c>
      <c r="I43" s="46">
        <v>167903762</v>
      </c>
      <c r="J43" s="46">
        <v>39567319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713978998</v>
      </c>
      <c r="P43" s="47">
        <f t="shared" si="12"/>
        <v>4004.7733254058176</v>
      </c>
      <c r="Q43" s="9"/>
    </row>
    <row r="44" spans="1:17" ht="15.75">
      <c r="A44" s="28" t="s">
        <v>56</v>
      </c>
      <c r="B44" s="29"/>
      <c r="C44" s="30"/>
      <c r="D44" s="31">
        <f t="shared" ref="D44:N44" si="15">SUM(D45:D69)</f>
        <v>1836730</v>
      </c>
      <c r="E44" s="31">
        <f t="shared" si="15"/>
        <v>3710850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5"/>
        <v>0</v>
      </c>
      <c r="O44" s="31">
        <f t="shared" si="11"/>
        <v>5547580</v>
      </c>
      <c r="P44" s="43">
        <f t="shared" si="12"/>
        <v>31.116882242739031</v>
      </c>
      <c r="Q44" s="9"/>
    </row>
    <row r="45" spans="1:17">
      <c r="A45" s="12"/>
      <c r="B45" s="44">
        <v>601</v>
      </c>
      <c r="C45" s="20" t="s">
        <v>165</v>
      </c>
      <c r="D45" s="46">
        <v>-3232513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50" si="16">SUM(D45:N45)</f>
        <v>-3232513</v>
      </c>
      <c r="P45" s="47">
        <f t="shared" si="12"/>
        <v>-18.131460270806922</v>
      </c>
      <c r="Q45" s="9"/>
    </row>
    <row r="46" spans="1:17">
      <c r="A46" s="12"/>
      <c r="B46" s="44">
        <v>602</v>
      </c>
      <c r="C46" s="20" t="s">
        <v>57</v>
      </c>
      <c r="D46" s="46">
        <v>348472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6"/>
        <v>348472</v>
      </c>
      <c r="P46" s="47">
        <f t="shared" si="12"/>
        <v>1.9546112338878854</v>
      </c>
      <c r="Q46" s="9"/>
    </row>
    <row r="47" spans="1:17">
      <c r="A47" s="12"/>
      <c r="B47" s="44">
        <v>603</v>
      </c>
      <c r="C47" s="20" t="s">
        <v>58</v>
      </c>
      <c r="D47" s="46">
        <v>190782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6"/>
        <v>190782</v>
      </c>
      <c r="P47" s="47">
        <f t="shared" si="12"/>
        <v>1.0701136401880167</v>
      </c>
      <c r="Q47" s="9"/>
    </row>
    <row r="48" spans="1:17">
      <c r="A48" s="12"/>
      <c r="B48" s="44">
        <v>604</v>
      </c>
      <c r="C48" s="20" t="s">
        <v>59</v>
      </c>
      <c r="D48" s="46">
        <v>1755759</v>
      </c>
      <c r="E48" s="46">
        <v>53542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6"/>
        <v>1809301</v>
      </c>
      <c r="P48" s="47">
        <f t="shared" si="12"/>
        <v>10.14853434446551</v>
      </c>
      <c r="Q48" s="9"/>
    </row>
    <row r="49" spans="1:17">
      <c r="A49" s="12"/>
      <c r="B49" s="44">
        <v>605</v>
      </c>
      <c r="C49" s="20" t="s">
        <v>60</v>
      </c>
      <c r="D49" s="46">
        <v>90522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6"/>
        <v>90522</v>
      </c>
      <c r="P49" s="47">
        <f t="shared" si="12"/>
        <v>0.50774615496797204</v>
      </c>
      <c r="Q49" s="9"/>
    </row>
    <row r="50" spans="1:17">
      <c r="A50" s="12"/>
      <c r="B50" s="44">
        <v>608</v>
      </c>
      <c r="C50" s="20" t="s">
        <v>61</v>
      </c>
      <c r="D50" s="46">
        <v>93648</v>
      </c>
      <c r="E50" s="46">
        <v>751009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6"/>
        <v>844657</v>
      </c>
      <c r="P50" s="47">
        <f t="shared" si="12"/>
        <v>4.7377581584231727</v>
      </c>
      <c r="Q50" s="9"/>
    </row>
    <row r="51" spans="1:17">
      <c r="A51" s="12"/>
      <c r="B51" s="44">
        <v>614</v>
      </c>
      <c r="C51" s="20" t="s">
        <v>62</v>
      </c>
      <c r="D51" s="46">
        <v>0</v>
      </c>
      <c r="E51" s="46">
        <v>1285145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63" si="17">SUM(D51:N51)</f>
        <v>1285145</v>
      </c>
      <c r="P51" s="47">
        <f t="shared" si="12"/>
        <v>7.2084955295543018</v>
      </c>
      <c r="Q51" s="9"/>
    </row>
    <row r="52" spans="1:17">
      <c r="A52" s="12"/>
      <c r="B52" s="44">
        <v>622</v>
      </c>
      <c r="C52" s="20" t="s">
        <v>63</v>
      </c>
      <c r="D52" s="46">
        <v>19047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7"/>
        <v>19047</v>
      </c>
      <c r="P52" s="47">
        <f t="shared" si="12"/>
        <v>0.10683636037289239</v>
      </c>
      <c r="Q52" s="9"/>
    </row>
    <row r="53" spans="1:17">
      <c r="A53" s="12"/>
      <c r="B53" s="44">
        <v>623</v>
      </c>
      <c r="C53" s="20" t="s">
        <v>64</v>
      </c>
      <c r="D53" s="46">
        <v>99049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7"/>
        <v>99049</v>
      </c>
      <c r="P53" s="47">
        <f t="shared" si="12"/>
        <v>0.55557487575862963</v>
      </c>
      <c r="Q53" s="9"/>
    </row>
    <row r="54" spans="1:17">
      <c r="A54" s="12"/>
      <c r="B54" s="44">
        <v>624</v>
      </c>
      <c r="C54" s="20" t="s">
        <v>83</v>
      </c>
      <c r="D54" s="46">
        <v>0</v>
      </c>
      <c r="E54" s="46">
        <v>336616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7"/>
        <v>336616</v>
      </c>
      <c r="P54" s="47">
        <f t="shared" si="12"/>
        <v>1.8881098484423553</v>
      </c>
      <c r="Q54" s="9"/>
    </row>
    <row r="55" spans="1:17">
      <c r="A55" s="12"/>
      <c r="B55" s="44">
        <v>634</v>
      </c>
      <c r="C55" s="20" t="s">
        <v>65</v>
      </c>
      <c r="D55" s="46">
        <v>84</v>
      </c>
      <c r="E55" s="46">
        <v>225598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7"/>
        <v>225682</v>
      </c>
      <c r="P55" s="47">
        <f t="shared" si="12"/>
        <v>1.2658709235929595</v>
      </c>
      <c r="Q55" s="9"/>
    </row>
    <row r="56" spans="1:17">
      <c r="A56" s="12"/>
      <c r="B56" s="44">
        <v>664</v>
      </c>
      <c r="C56" s="20" t="s">
        <v>105</v>
      </c>
      <c r="D56" s="46">
        <v>0</v>
      </c>
      <c r="E56" s="46">
        <v>59546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7"/>
        <v>59546</v>
      </c>
      <c r="P56" s="47">
        <f t="shared" si="12"/>
        <v>0.33399894549085157</v>
      </c>
      <c r="Q56" s="9"/>
    </row>
    <row r="57" spans="1:17">
      <c r="A57" s="12"/>
      <c r="B57" s="44">
        <v>674</v>
      </c>
      <c r="C57" s="20" t="s">
        <v>67</v>
      </c>
      <c r="D57" s="46">
        <v>0</v>
      </c>
      <c r="E57" s="46">
        <v>70208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7"/>
        <v>70208</v>
      </c>
      <c r="P57" s="47">
        <f t="shared" si="12"/>
        <v>0.39380307602562231</v>
      </c>
      <c r="Q57" s="9"/>
    </row>
    <row r="58" spans="1:17">
      <c r="A58" s="12"/>
      <c r="B58" s="44">
        <v>684</v>
      </c>
      <c r="C58" s="20" t="s">
        <v>86</v>
      </c>
      <c r="D58" s="46">
        <v>0</v>
      </c>
      <c r="E58" s="46">
        <v>118916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7"/>
        <v>118916</v>
      </c>
      <c r="P58" s="47">
        <f t="shared" si="12"/>
        <v>0.66701069092785592</v>
      </c>
      <c r="Q58" s="9"/>
    </row>
    <row r="59" spans="1:17">
      <c r="A59" s="12"/>
      <c r="B59" s="44">
        <v>685</v>
      </c>
      <c r="C59" s="20" t="s">
        <v>68</v>
      </c>
      <c r="D59" s="46">
        <v>20893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7"/>
        <v>20893</v>
      </c>
      <c r="P59" s="47">
        <f t="shared" si="12"/>
        <v>0.1171907427558587</v>
      </c>
      <c r="Q59" s="9"/>
    </row>
    <row r="60" spans="1:17">
      <c r="A60" s="12"/>
      <c r="B60" s="44">
        <v>694</v>
      </c>
      <c r="C60" s="20" t="s">
        <v>69</v>
      </c>
      <c r="D60" s="46">
        <v>0</v>
      </c>
      <c r="E60" s="46">
        <v>115625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7"/>
        <v>115625</v>
      </c>
      <c r="P60" s="47">
        <f t="shared" si="12"/>
        <v>0.64855117173915477</v>
      </c>
      <c r="Q60" s="9"/>
    </row>
    <row r="61" spans="1:17">
      <c r="A61" s="12"/>
      <c r="B61" s="44">
        <v>712</v>
      </c>
      <c r="C61" s="20" t="s">
        <v>70</v>
      </c>
      <c r="D61" s="46">
        <v>1309208</v>
      </c>
      <c r="E61" s="46">
        <v>61527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1370735</v>
      </c>
      <c r="P61" s="47">
        <f t="shared" si="12"/>
        <v>7.6885776466496898</v>
      </c>
      <c r="Q61" s="9"/>
    </row>
    <row r="62" spans="1:17">
      <c r="A62" s="12"/>
      <c r="B62" s="44">
        <v>713</v>
      </c>
      <c r="C62" s="20" t="s">
        <v>71</v>
      </c>
      <c r="D62" s="46">
        <v>633643</v>
      </c>
      <c r="E62" s="46">
        <v>357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634000</v>
      </c>
      <c r="P62" s="47">
        <f t="shared" si="12"/>
        <v>3.5561638303362089</v>
      </c>
      <c r="Q62" s="9"/>
    </row>
    <row r="63" spans="1:17">
      <c r="A63" s="12"/>
      <c r="B63" s="44">
        <v>714</v>
      </c>
      <c r="C63" s="20" t="s">
        <v>72</v>
      </c>
      <c r="D63" s="46">
        <v>101797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101797</v>
      </c>
      <c r="P63" s="47">
        <f t="shared" si="12"/>
        <v>0.57098865841756319</v>
      </c>
      <c r="Q63" s="9"/>
    </row>
    <row r="64" spans="1:17">
      <c r="A64" s="12"/>
      <c r="B64" s="44">
        <v>715</v>
      </c>
      <c r="C64" s="20" t="s">
        <v>73</v>
      </c>
      <c r="D64" s="46">
        <v>109174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ref="O64:O69" si="18">SUM(D64:N64)</f>
        <v>109174</v>
      </c>
      <c r="P64" s="47">
        <f t="shared" si="12"/>
        <v>0.6123669243109231</v>
      </c>
      <c r="Q64" s="9"/>
    </row>
    <row r="65" spans="1:120">
      <c r="A65" s="12"/>
      <c r="B65" s="44">
        <v>719</v>
      </c>
      <c r="C65" s="20" t="s">
        <v>74</v>
      </c>
      <c r="D65" s="46">
        <v>218359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8"/>
        <v>218359</v>
      </c>
      <c r="P65" s="47">
        <f t="shared" si="12"/>
        <v>1.2247955486252118</v>
      </c>
      <c r="Q65" s="9"/>
    </row>
    <row r="66" spans="1:120">
      <c r="A66" s="12"/>
      <c r="B66" s="44">
        <v>724</v>
      </c>
      <c r="C66" s="20" t="s">
        <v>75</v>
      </c>
      <c r="D66" s="46">
        <v>0</v>
      </c>
      <c r="E66" s="46">
        <v>336865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8"/>
        <v>336865</v>
      </c>
      <c r="P66" s="47">
        <f t="shared" si="12"/>
        <v>1.8895065121549006</v>
      </c>
      <c r="Q66" s="9"/>
    </row>
    <row r="67" spans="1:120">
      <c r="A67" s="12"/>
      <c r="B67" s="44">
        <v>732</v>
      </c>
      <c r="C67" s="20" t="s">
        <v>76</v>
      </c>
      <c r="D67" s="46">
        <v>78806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8"/>
        <v>78806</v>
      </c>
      <c r="P67" s="47">
        <f t="shared" si="12"/>
        <v>0.44203004229254778</v>
      </c>
      <c r="Q67" s="9"/>
    </row>
    <row r="68" spans="1:120">
      <c r="A68" s="12"/>
      <c r="B68" s="44">
        <v>744</v>
      </c>
      <c r="C68" s="20" t="s">
        <v>78</v>
      </c>
      <c r="D68" s="46">
        <v>0</v>
      </c>
      <c r="E68" s="46">
        <v>119125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8"/>
        <v>119125</v>
      </c>
      <c r="P68" s="47">
        <f t="shared" si="12"/>
        <v>0.66818299099179956</v>
      </c>
      <c r="Q68" s="9"/>
    </row>
    <row r="69" spans="1:120" ht="15.75" thickBot="1">
      <c r="A69" s="12"/>
      <c r="B69" s="44">
        <v>764</v>
      </c>
      <c r="C69" s="20" t="s">
        <v>79</v>
      </c>
      <c r="D69" s="46">
        <v>0</v>
      </c>
      <c r="E69" s="46">
        <v>176771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8"/>
        <v>176771</v>
      </c>
      <c r="P69" s="47">
        <f t="shared" ref="P69:P70" si="19">(O69/P$72)</f>
        <v>0.99152466317407251</v>
      </c>
      <c r="Q69" s="9"/>
    </row>
    <row r="70" spans="1:120" ht="16.5" thickBot="1">
      <c r="A70" s="14" t="s">
        <v>10</v>
      </c>
      <c r="B70" s="23"/>
      <c r="C70" s="22"/>
      <c r="D70" s="15">
        <f t="shared" ref="D70:N70" si="20">SUM(D5,D12,D21,D28,D31,D36,D39,D42,D44)</f>
        <v>225836003</v>
      </c>
      <c r="E70" s="15">
        <f t="shared" si="20"/>
        <v>601276004</v>
      </c>
      <c r="F70" s="15">
        <f t="shared" si="20"/>
        <v>0</v>
      </c>
      <c r="G70" s="15">
        <f t="shared" si="20"/>
        <v>0</v>
      </c>
      <c r="H70" s="15">
        <f t="shared" si="20"/>
        <v>0</v>
      </c>
      <c r="I70" s="15">
        <f t="shared" si="20"/>
        <v>215094830</v>
      </c>
      <c r="J70" s="15">
        <f t="shared" si="20"/>
        <v>52499106</v>
      </c>
      <c r="K70" s="15">
        <f t="shared" si="20"/>
        <v>0</v>
      </c>
      <c r="L70" s="15">
        <f t="shared" si="20"/>
        <v>0</v>
      </c>
      <c r="M70" s="15">
        <f t="shared" si="20"/>
        <v>0</v>
      </c>
      <c r="N70" s="15">
        <f t="shared" si="20"/>
        <v>20443985</v>
      </c>
      <c r="O70" s="15">
        <f>SUM(D70:N70)</f>
        <v>1115149928</v>
      </c>
      <c r="P70" s="37">
        <f t="shared" si="19"/>
        <v>6254.9776645987813</v>
      </c>
      <c r="Q70" s="6"/>
      <c r="R70" s="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</row>
    <row r="71" spans="1:120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9"/>
    </row>
    <row r="72" spans="1:120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0"/>
      <c r="M72" s="48" t="s">
        <v>159</v>
      </c>
      <c r="N72" s="48"/>
      <c r="O72" s="48"/>
      <c r="P72" s="41">
        <v>178282</v>
      </c>
    </row>
    <row r="73" spans="1:120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</row>
    <row r="74" spans="1:120" ht="15.75" customHeight="1" thickBot="1">
      <c r="A74" s="52" t="s">
        <v>90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</sheetData>
  <mergeCells count="10">
    <mergeCell ref="M72:O72"/>
    <mergeCell ref="A73:P73"/>
    <mergeCell ref="A74:P7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43067047</v>
      </c>
      <c r="E5" s="26">
        <f t="shared" si="0"/>
        <v>405348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12353644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55826039</v>
      </c>
      <c r="O5" s="32">
        <f t="shared" ref="O5:O36" si="2">(N5/O$72)</f>
        <v>320.0850811306691</v>
      </c>
      <c r="P5" s="6"/>
    </row>
    <row r="6" spans="1:133">
      <c r="A6" s="12"/>
      <c r="B6" s="44">
        <v>511</v>
      </c>
      <c r="C6" s="20" t="s">
        <v>20</v>
      </c>
      <c r="D6" s="46">
        <v>880285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880285</v>
      </c>
      <c r="O6" s="47">
        <f t="shared" si="2"/>
        <v>5.0472163293389141</v>
      </c>
      <c r="P6" s="9"/>
    </row>
    <row r="7" spans="1:133">
      <c r="A7" s="12"/>
      <c r="B7" s="44">
        <v>512</v>
      </c>
      <c r="C7" s="20" t="s">
        <v>21</v>
      </c>
      <c r="D7" s="46">
        <v>1153871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1153871</v>
      </c>
      <c r="O7" s="47">
        <f t="shared" si="2"/>
        <v>6.6158534487701397</v>
      </c>
      <c r="P7" s="9"/>
    </row>
    <row r="8" spans="1:133">
      <c r="A8" s="12"/>
      <c r="B8" s="44">
        <v>513</v>
      </c>
      <c r="C8" s="20" t="s">
        <v>22</v>
      </c>
      <c r="D8" s="46">
        <v>11704465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12353644</v>
      </c>
      <c r="K8" s="46">
        <v>0</v>
      </c>
      <c r="L8" s="46">
        <v>0</v>
      </c>
      <c r="M8" s="46">
        <v>0</v>
      </c>
      <c r="N8" s="46">
        <f t="shared" si="1"/>
        <v>24058109</v>
      </c>
      <c r="O8" s="47">
        <f t="shared" si="2"/>
        <v>137.93996330485638</v>
      </c>
      <c r="P8" s="9"/>
    </row>
    <row r="9" spans="1:133">
      <c r="A9" s="12"/>
      <c r="B9" s="44">
        <v>514</v>
      </c>
      <c r="C9" s="20" t="s">
        <v>23</v>
      </c>
      <c r="D9" s="46">
        <v>746393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746393</v>
      </c>
      <c r="O9" s="47">
        <f t="shared" si="2"/>
        <v>4.2795309901955161</v>
      </c>
      <c r="P9" s="9"/>
    </row>
    <row r="10" spans="1:133">
      <c r="A10" s="12"/>
      <c r="B10" s="44">
        <v>515</v>
      </c>
      <c r="C10" s="20" t="s">
        <v>24</v>
      </c>
      <c r="D10" s="46">
        <v>1507496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1507496</v>
      </c>
      <c r="O10" s="47">
        <f t="shared" si="2"/>
        <v>8.6434034745714126</v>
      </c>
      <c r="P10" s="9"/>
    </row>
    <row r="11" spans="1:133">
      <c r="A11" s="12"/>
      <c r="B11" s="44">
        <v>519</v>
      </c>
      <c r="C11" s="20" t="s">
        <v>117</v>
      </c>
      <c r="D11" s="46">
        <v>27074537</v>
      </c>
      <c r="E11" s="46">
        <v>405348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27479885</v>
      </c>
      <c r="O11" s="47">
        <f t="shared" si="2"/>
        <v>157.55911358293676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71440147</v>
      </c>
      <c r="E12" s="31">
        <f t="shared" si="3"/>
        <v>20626199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11908935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103975281</v>
      </c>
      <c r="O12" s="43">
        <f t="shared" si="2"/>
        <v>596.15435468149758</v>
      </c>
      <c r="P12" s="10"/>
    </row>
    <row r="13" spans="1:133">
      <c r="A13" s="12"/>
      <c r="B13" s="44">
        <v>521</v>
      </c>
      <c r="C13" s="20" t="s">
        <v>27</v>
      </c>
      <c r="D13" s="46">
        <v>50980767</v>
      </c>
      <c r="E13" s="46">
        <v>1038154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52018921</v>
      </c>
      <c r="O13" s="47">
        <f t="shared" si="2"/>
        <v>298.25652772203426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13944954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13944954</v>
      </c>
      <c r="O14" s="47">
        <f t="shared" si="2"/>
        <v>79.955014047359668</v>
      </c>
      <c r="P14" s="9"/>
    </row>
    <row r="15" spans="1:133">
      <c r="A15" s="12"/>
      <c r="B15" s="44">
        <v>523</v>
      </c>
      <c r="C15" s="20" t="s">
        <v>118</v>
      </c>
      <c r="D15" s="46">
        <v>10251816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10251816</v>
      </c>
      <c r="O15" s="47">
        <f t="shared" si="2"/>
        <v>58.77997821225847</v>
      </c>
      <c r="P15" s="9"/>
    </row>
    <row r="16" spans="1:133">
      <c r="A16" s="12"/>
      <c r="B16" s="44">
        <v>524</v>
      </c>
      <c r="C16" s="20" t="s">
        <v>29</v>
      </c>
      <c r="D16" s="46">
        <v>2685862</v>
      </c>
      <c r="E16" s="46">
        <v>0</v>
      </c>
      <c r="F16" s="46">
        <v>0</v>
      </c>
      <c r="G16" s="46">
        <v>0</v>
      </c>
      <c r="H16" s="46">
        <v>0</v>
      </c>
      <c r="I16" s="46">
        <v>2130894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4816756</v>
      </c>
      <c r="O16" s="47">
        <f t="shared" si="2"/>
        <v>27.617430193222866</v>
      </c>
      <c r="P16" s="9"/>
    </row>
    <row r="17" spans="1:16">
      <c r="A17" s="12"/>
      <c r="B17" s="44">
        <v>525</v>
      </c>
      <c r="C17" s="20" t="s">
        <v>30</v>
      </c>
      <c r="D17" s="46">
        <v>2805334</v>
      </c>
      <c r="E17" s="46">
        <v>5643091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8448425</v>
      </c>
      <c r="O17" s="47">
        <f t="shared" si="2"/>
        <v>48.440026374634485</v>
      </c>
      <c r="P17" s="9"/>
    </row>
    <row r="18" spans="1:16">
      <c r="A18" s="12"/>
      <c r="B18" s="44">
        <v>526</v>
      </c>
      <c r="C18" s="20" t="s">
        <v>104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9778041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9778041</v>
      </c>
      <c r="O18" s="47">
        <f t="shared" si="2"/>
        <v>56.06353420102058</v>
      </c>
      <c r="P18" s="9"/>
    </row>
    <row r="19" spans="1:16">
      <c r="A19" s="12"/>
      <c r="B19" s="44">
        <v>527</v>
      </c>
      <c r="C19" s="20" t="s">
        <v>31</v>
      </c>
      <c r="D19" s="46">
        <v>970607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970607</v>
      </c>
      <c r="O19" s="47">
        <f t="shared" si="2"/>
        <v>5.5650880110085428</v>
      </c>
      <c r="P19" s="9"/>
    </row>
    <row r="20" spans="1:16">
      <c r="A20" s="12"/>
      <c r="B20" s="44">
        <v>529</v>
      </c>
      <c r="C20" s="20" t="s">
        <v>32</v>
      </c>
      <c r="D20" s="46">
        <v>3745761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3745761</v>
      </c>
      <c r="O20" s="47">
        <f t="shared" si="2"/>
        <v>21.47675591995872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SUM(D22:D27)</f>
        <v>446951</v>
      </c>
      <c r="E21" s="31">
        <f t="shared" si="5"/>
        <v>3004574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60715348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64166873</v>
      </c>
      <c r="O21" s="43">
        <f t="shared" si="2"/>
        <v>367.90822200561894</v>
      </c>
      <c r="P21" s="10"/>
    </row>
    <row r="22" spans="1:16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14902015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14902015</v>
      </c>
      <c r="O22" s="47">
        <f t="shared" si="2"/>
        <v>85.442434493435016</v>
      </c>
      <c r="P22" s="9"/>
    </row>
    <row r="23" spans="1:16">
      <c r="A23" s="12"/>
      <c r="B23" s="44">
        <v>534</v>
      </c>
      <c r="C23" s="20" t="s">
        <v>119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33221718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33221718</v>
      </c>
      <c r="O23" s="47">
        <f t="shared" si="2"/>
        <v>190.48058024195859</v>
      </c>
      <c r="P23" s="9"/>
    </row>
    <row r="24" spans="1:16">
      <c r="A24" s="12"/>
      <c r="B24" s="44">
        <v>536</v>
      </c>
      <c r="C24" s="20" t="s">
        <v>120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12591615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12591615</v>
      </c>
      <c r="O24" s="47">
        <f t="shared" si="2"/>
        <v>72.19548764405711</v>
      </c>
      <c r="P24" s="9"/>
    </row>
    <row r="25" spans="1:16">
      <c r="A25" s="12"/>
      <c r="B25" s="44">
        <v>537</v>
      </c>
      <c r="C25" s="20" t="s">
        <v>121</v>
      </c>
      <c r="D25" s="46">
        <v>360774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360774</v>
      </c>
      <c r="O25" s="47">
        <f t="shared" si="2"/>
        <v>2.0685396479559657</v>
      </c>
      <c r="P25" s="9"/>
    </row>
    <row r="26" spans="1:16">
      <c r="A26" s="12"/>
      <c r="B26" s="44">
        <v>538</v>
      </c>
      <c r="C26" s="20" t="s">
        <v>122</v>
      </c>
      <c r="D26" s="46">
        <v>0</v>
      </c>
      <c r="E26" s="46">
        <v>3004574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3004574</v>
      </c>
      <c r="O26" s="47">
        <f t="shared" si="2"/>
        <v>17.227074135657357</v>
      </c>
      <c r="P26" s="9"/>
    </row>
    <row r="27" spans="1:16">
      <c r="A27" s="12"/>
      <c r="B27" s="44">
        <v>539</v>
      </c>
      <c r="C27" s="20" t="s">
        <v>40</v>
      </c>
      <c r="D27" s="46">
        <v>86177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86177</v>
      </c>
      <c r="O27" s="47">
        <f t="shared" si="2"/>
        <v>0.49410584255489937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SUM(D29:D30)</f>
        <v>8960591</v>
      </c>
      <c r="E28" s="31">
        <f t="shared" si="7"/>
        <v>54712712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63673303</v>
      </c>
      <c r="O28" s="43">
        <f t="shared" si="2"/>
        <v>365.07828106186571</v>
      </c>
      <c r="P28" s="10"/>
    </row>
    <row r="29" spans="1:16">
      <c r="A29" s="12"/>
      <c r="B29" s="44">
        <v>541</v>
      </c>
      <c r="C29" s="20" t="s">
        <v>123</v>
      </c>
      <c r="D29" s="46">
        <v>0</v>
      </c>
      <c r="E29" s="46">
        <v>54712712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54712712</v>
      </c>
      <c r="O29" s="47">
        <f t="shared" si="2"/>
        <v>313.70169141677655</v>
      </c>
      <c r="P29" s="9"/>
    </row>
    <row r="30" spans="1:16">
      <c r="A30" s="12"/>
      <c r="B30" s="44">
        <v>544</v>
      </c>
      <c r="C30" s="20" t="s">
        <v>124</v>
      </c>
      <c r="D30" s="46">
        <v>8960591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8960591</v>
      </c>
      <c r="O30" s="47">
        <f t="shared" si="2"/>
        <v>51.376589645089155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SUM(D32:D35)</f>
        <v>7803306</v>
      </c>
      <c r="E31" s="31">
        <f t="shared" si="9"/>
        <v>20438685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13762911</v>
      </c>
      <c r="N31" s="31">
        <f t="shared" si="8"/>
        <v>42004902</v>
      </c>
      <c r="O31" s="43">
        <f t="shared" si="2"/>
        <v>240.83998623932115</v>
      </c>
      <c r="P31" s="10"/>
    </row>
    <row r="32" spans="1:16">
      <c r="A32" s="13"/>
      <c r="B32" s="45">
        <v>552</v>
      </c>
      <c r="C32" s="21" t="s">
        <v>44</v>
      </c>
      <c r="D32" s="46">
        <v>0</v>
      </c>
      <c r="E32" s="46">
        <v>20438685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20438685</v>
      </c>
      <c r="O32" s="47">
        <f t="shared" si="2"/>
        <v>117.18757525371251</v>
      </c>
      <c r="P32" s="9"/>
    </row>
    <row r="33" spans="1:16">
      <c r="A33" s="13"/>
      <c r="B33" s="45">
        <v>553</v>
      </c>
      <c r="C33" s="21" t="s">
        <v>125</v>
      </c>
      <c r="D33" s="46">
        <v>337011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337011</v>
      </c>
      <c r="O33" s="47">
        <f t="shared" si="2"/>
        <v>1.9322917263918353</v>
      </c>
      <c r="P33" s="9"/>
    </row>
    <row r="34" spans="1:16">
      <c r="A34" s="13"/>
      <c r="B34" s="45">
        <v>554</v>
      </c>
      <c r="C34" s="21" t="s">
        <v>46</v>
      </c>
      <c r="D34" s="46">
        <v>1627121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1627121</v>
      </c>
      <c r="O34" s="47">
        <f t="shared" si="2"/>
        <v>9.3292873115073682</v>
      </c>
      <c r="P34" s="9"/>
    </row>
    <row r="35" spans="1:16">
      <c r="A35" s="13"/>
      <c r="B35" s="45">
        <v>559</v>
      </c>
      <c r="C35" s="21" t="s">
        <v>47</v>
      </c>
      <c r="D35" s="46">
        <v>5839174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13762911</v>
      </c>
      <c r="N35" s="46">
        <f t="shared" si="8"/>
        <v>19602085</v>
      </c>
      <c r="O35" s="47">
        <f t="shared" si="2"/>
        <v>112.39083194770942</v>
      </c>
      <c r="P35" s="9"/>
    </row>
    <row r="36" spans="1:16" ht="15.75">
      <c r="A36" s="28" t="s">
        <v>48</v>
      </c>
      <c r="B36" s="29"/>
      <c r="C36" s="30"/>
      <c r="D36" s="31">
        <f t="shared" ref="D36:M36" si="10">SUM(D37:D38)</f>
        <v>8330579</v>
      </c>
      <c r="E36" s="31">
        <f t="shared" si="10"/>
        <v>1853597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10184176</v>
      </c>
      <c r="O36" s="43">
        <f t="shared" si="2"/>
        <v>58.392156413049712</v>
      </c>
      <c r="P36" s="10"/>
    </row>
    <row r="37" spans="1:16">
      <c r="A37" s="12"/>
      <c r="B37" s="44">
        <v>562</v>
      </c>
      <c r="C37" s="20" t="s">
        <v>126</v>
      </c>
      <c r="D37" s="46">
        <v>0</v>
      </c>
      <c r="E37" s="46">
        <v>1853597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11">SUM(D37:M37)</f>
        <v>1853597</v>
      </c>
      <c r="O37" s="47">
        <f t="shared" ref="O37:O68" si="12">(N37/O$72)</f>
        <v>10.627813772146093</v>
      </c>
      <c r="P37" s="9"/>
    </row>
    <row r="38" spans="1:16">
      <c r="A38" s="12"/>
      <c r="B38" s="44">
        <v>569</v>
      </c>
      <c r="C38" s="20" t="s">
        <v>50</v>
      </c>
      <c r="D38" s="46">
        <v>8330579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8330579</v>
      </c>
      <c r="O38" s="47">
        <f t="shared" si="12"/>
        <v>47.764342640903621</v>
      </c>
      <c r="P38" s="9"/>
    </row>
    <row r="39" spans="1:16" ht="15.75">
      <c r="A39" s="28" t="s">
        <v>51</v>
      </c>
      <c r="B39" s="29"/>
      <c r="C39" s="30"/>
      <c r="D39" s="31">
        <f t="shared" ref="D39:M39" si="13">SUM(D40:D41)</f>
        <v>13843979</v>
      </c>
      <c r="E39" s="31">
        <f t="shared" si="13"/>
        <v>0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1"/>
        <v>13843979</v>
      </c>
      <c r="O39" s="43">
        <f t="shared" si="12"/>
        <v>79.376062152399513</v>
      </c>
      <c r="P39" s="9"/>
    </row>
    <row r="40" spans="1:16">
      <c r="A40" s="12"/>
      <c r="B40" s="44">
        <v>571</v>
      </c>
      <c r="C40" s="20" t="s">
        <v>52</v>
      </c>
      <c r="D40" s="46">
        <v>4972946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4972946</v>
      </c>
      <c r="O40" s="47">
        <f t="shared" si="12"/>
        <v>28.512963706209508</v>
      </c>
      <c r="P40" s="9"/>
    </row>
    <row r="41" spans="1:16">
      <c r="A41" s="12"/>
      <c r="B41" s="44">
        <v>572</v>
      </c>
      <c r="C41" s="20" t="s">
        <v>127</v>
      </c>
      <c r="D41" s="46">
        <v>8871033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8871033</v>
      </c>
      <c r="O41" s="47">
        <f t="shared" si="12"/>
        <v>50.863098446190016</v>
      </c>
      <c r="P41" s="9"/>
    </row>
    <row r="42" spans="1:16" ht="15.75">
      <c r="A42" s="28" t="s">
        <v>128</v>
      </c>
      <c r="B42" s="29"/>
      <c r="C42" s="30"/>
      <c r="D42" s="31">
        <f t="shared" ref="D42:M42" si="14">SUM(D43:D44)</f>
        <v>54588628</v>
      </c>
      <c r="E42" s="31">
        <f t="shared" si="14"/>
        <v>33533489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2888373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1"/>
        <v>91010490</v>
      </c>
      <c r="O42" s="43">
        <f t="shared" si="12"/>
        <v>521.81921908147467</v>
      </c>
      <c r="P42" s="9"/>
    </row>
    <row r="43" spans="1:16">
      <c r="A43" s="12"/>
      <c r="B43" s="44">
        <v>581</v>
      </c>
      <c r="C43" s="20" t="s">
        <v>129</v>
      </c>
      <c r="D43" s="46">
        <v>15784957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2888373</v>
      </c>
      <c r="K43" s="46">
        <v>0</v>
      </c>
      <c r="L43" s="46">
        <v>0</v>
      </c>
      <c r="M43" s="46">
        <v>0</v>
      </c>
      <c r="N43" s="46">
        <f t="shared" si="11"/>
        <v>18673330</v>
      </c>
      <c r="O43" s="47">
        <f t="shared" si="12"/>
        <v>107.06570724155725</v>
      </c>
      <c r="P43" s="9"/>
    </row>
    <row r="44" spans="1:16">
      <c r="A44" s="12"/>
      <c r="B44" s="44">
        <v>585</v>
      </c>
      <c r="C44" s="20" t="s">
        <v>145</v>
      </c>
      <c r="D44" s="46">
        <v>38803671</v>
      </c>
      <c r="E44" s="46">
        <v>33533489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5">SUM(D44:M44)</f>
        <v>72337160</v>
      </c>
      <c r="O44" s="47">
        <f t="shared" si="12"/>
        <v>414.75351183991745</v>
      </c>
      <c r="P44" s="9"/>
    </row>
    <row r="45" spans="1:16" ht="15.75">
      <c r="A45" s="28" t="s">
        <v>56</v>
      </c>
      <c r="B45" s="29"/>
      <c r="C45" s="30"/>
      <c r="D45" s="31">
        <f t="shared" ref="D45:M45" si="16">SUM(D46:D69)</f>
        <v>7803562</v>
      </c>
      <c r="E45" s="31">
        <f t="shared" si="16"/>
        <v>4680636</v>
      </c>
      <c r="F45" s="31">
        <f t="shared" si="16"/>
        <v>0</v>
      </c>
      <c r="G45" s="31">
        <f t="shared" si="16"/>
        <v>0</v>
      </c>
      <c r="H45" s="31">
        <f t="shared" si="16"/>
        <v>0</v>
      </c>
      <c r="I45" s="31">
        <f t="shared" si="16"/>
        <v>0</v>
      </c>
      <c r="J45" s="31">
        <f t="shared" si="16"/>
        <v>0</v>
      </c>
      <c r="K45" s="31">
        <f t="shared" si="16"/>
        <v>0</v>
      </c>
      <c r="L45" s="31">
        <f t="shared" si="16"/>
        <v>0</v>
      </c>
      <c r="M45" s="31">
        <f t="shared" si="16"/>
        <v>0</v>
      </c>
      <c r="N45" s="31">
        <f>SUM(D45:M45)</f>
        <v>12484198</v>
      </c>
      <c r="O45" s="43">
        <f t="shared" si="12"/>
        <v>71.579599793589821</v>
      </c>
      <c r="P45" s="9"/>
    </row>
    <row r="46" spans="1:16">
      <c r="A46" s="12"/>
      <c r="B46" s="44">
        <v>602</v>
      </c>
      <c r="C46" s="20" t="s">
        <v>130</v>
      </c>
      <c r="D46" s="46">
        <v>510825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510825</v>
      </c>
      <c r="O46" s="47">
        <f t="shared" si="12"/>
        <v>2.928874491141563</v>
      </c>
      <c r="P46" s="9"/>
    </row>
    <row r="47" spans="1:16">
      <c r="A47" s="12"/>
      <c r="B47" s="44">
        <v>603</v>
      </c>
      <c r="C47" s="20" t="s">
        <v>131</v>
      </c>
      <c r="D47" s="46">
        <v>317697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317697</v>
      </c>
      <c r="O47" s="47">
        <f t="shared" si="12"/>
        <v>1.821552663264721</v>
      </c>
      <c r="P47" s="9"/>
    </row>
    <row r="48" spans="1:16">
      <c r="A48" s="12"/>
      <c r="B48" s="44">
        <v>604</v>
      </c>
      <c r="C48" s="20" t="s">
        <v>132</v>
      </c>
      <c r="D48" s="46">
        <v>2123849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2123849</v>
      </c>
      <c r="O48" s="47">
        <f t="shared" si="12"/>
        <v>12.177335015194084</v>
      </c>
      <c r="P48" s="9"/>
    </row>
    <row r="49" spans="1:16">
      <c r="A49" s="12"/>
      <c r="B49" s="44">
        <v>605</v>
      </c>
      <c r="C49" s="20" t="s">
        <v>133</v>
      </c>
      <c r="D49" s="46">
        <v>74121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74121</v>
      </c>
      <c r="O49" s="47">
        <f t="shared" si="12"/>
        <v>0.42498136574737688</v>
      </c>
      <c r="P49" s="9"/>
    </row>
    <row r="50" spans="1:16">
      <c r="A50" s="12"/>
      <c r="B50" s="44">
        <v>608</v>
      </c>
      <c r="C50" s="20" t="s">
        <v>134</v>
      </c>
      <c r="D50" s="46">
        <v>117543</v>
      </c>
      <c r="E50" s="46">
        <v>633578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751121</v>
      </c>
      <c r="O50" s="47">
        <f t="shared" si="12"/>
        <v>4.3066395275500255</v>
      </c>
      <c r="P50" s="9"/>
    </row>
    <row r="51" spans="1:16">
      <c r="A51" s="12"/>
      <c r="B51" s="44">
        <v>614</v>
      </c>
      <c r="C51" s="20" t="s">
        <v>135</v>
      </c>
      <c r="D51" s="46">
        <v>0</v>
      </c>
      <c r="E51" s="46">
        <v>2406352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0" si="17">SUM(D51:M51)</f>
        <v>2406352</v>
      </c>
      <c r="O51" s="47">
        <f t="shared" si="12"/>
        <v>13.797098790206984</v>
      </c>
      <c r="P51" s="9"/>
    </row>
    <row r="52" spans="1:16">
      <c r="A52" s="12"/>
      <c r="B52" s="44">
        <v>622</v>
      </c>
      <c r="C52" s="20" t="s">
        <v>63</v>
      </c>
      <c r="D52" s="46">
        <v>48967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48967</v>
      </c>
      <c r="O52" s="47">
        <f t="shared" si="12"/>
        <v>0.28075798406054697</v>
      </c>
      <c r="P52" s="9"/>
    </row>
    <row r="53" spans="1:16">
      <c r="A53" s="12"/>
      <c r="B53" s="44">
        <v>623</v>
      </c>
      <c r="C53" s="20" t="s">
        <v>64</v>
      </c>
      <c r="D53" s="46">
        <v>102037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102037</v>
      </c>
      <c r="O53" s="47">
        <f t="shared" si="12"/>
        <v>0.58504099535577092</v>
      </c>
      <c r="P53" s="9"/>
    </row>
    <row r="54" spans="1:16">
      <c r="A54" s="12"/>
      <c r="B54" s="44">
        <v>624</v>
      </c>
      <c r="C54" s="20" t="s">
        <v>83</v>
      </c>
      <c r="D54" s="46">
        <v>0</v>
      </c>
      <c r="E54" s="46">
        <v>577235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577235</v>
      </c>
      <c r="O54" s="47">
        <f t="shared" si="12"/>
        <v>3.3096439424344934</v>
      </c>
      <c r="P54" s="9"/>
    </row>
    <row r="55" spans="1:16">
      <c r="A55" s="12"/>
      <c r="B55" s="44">
        <v>634</v>
      </c>
      <c r="C55" s="20" t="s">
        <v>136</v>
      </c>
      <c r="D55" s="46">
        <v>77</v>
      </c>
      <c r="E55" s="46">
        <v>120289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120366</v>
      </c>
      <c r="O55" s="47">
        <f t="shared" si="12"/>
        <v>0.69013244653402905</v>
      </c>
      <c r="P55" s="9"/>
    </row>
    <row r="56" spans="1:16">
      <c r="A56" s="12"/>
      <c r="B56" s="44">
        <v>664</v>
      </c>
      <c r="C56" s="20" t="s">
        <v>105</v>
      </c>
      <c r="D56" s="46">
        <v>0</v>
      </c>
      <c r="E56" s="46">
        <v>53282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53282</v>
      </c>
      <c r="O56" s="47">
        <f t="shared" si="12"/>
        <v>0.30549853792787113</v>
      </c>
      <c r="P56" s="9"/>
    </row>
    <row r="57" spans="1:16">
      <c r="A57" s="12"/>
      <c r="B57" s="44">
        <v>674</v>
      </c>
      <c r="C57" s="20" t="s">
        <v>137</v>
      </c>
      <c r="D57" s="46">
        <v>0</v>
      </c>
      <c r="E57" s="46">
        <v>52082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52082</v>
      </c>
      <c r="O57" s="47">
        <f t="shared" si="12"/>
        <v>0.29861819849779253</v>
      </c>
      <c r="P57" s="9"/>
    </row>
    <row r="58" spans="1:16">
      <c r="A58" s="12"/>
      <c r="B58" s="44">
        <v>684</v>
      </c>
      <c r="C58" s="20" t="s">
        <v>86</v>
      </c>
      <c r="D58" s="46">
        <v>0</v>
      </c>
      <c r="E58" s="46">
        <v>105200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105200</v>
      </c>
      <c r="O58" s="47">
        <f t="shared" si="12"/>
        <v>0.60317642337021959</v>
      </c>
      <c r="P58" s="9"/>
    </row>
    <row r="59" spans="1:16">
      <c r="A59" s="12"/>
      <c r="B59" s="44">
        <v>685</v>
      </c>
      <c r="C59" s="20" t="s">
        <v>68</v>
      </c>
      <c r="D59" s="46">
        <v>18472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18472</v>
      </c>
      <c r="O59" s="47">
        <f t="shared" si="12"/>
        <v>0.10591135829367582</v>
      </c>
      <c r="P59" s="9"/>
    </row>
    <row r="60" spans="1:16">
      <c r="A60" s="12"/>
      <c r="B60" s="44">
        <v>694</v>
      </c>
      <c r="C60" s="20" t="s">
        <v>138</v>
      </c>
      <c r="D60" s="46">
        <v>0</v>
      </c>
      <c r="E60" s="46">
        <v>110234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110234</v>
      </c>
      <c r="O60" s="47">
        <f t="shared" si="12"/>
        <v>0.63203944727939909</v>
      </c>
      <c r="P60" s="9"/>
    </row>
    <row r="61" spans="1:16">
      <c r="A61" s="12"/>
      <c r="B61" s="44">
        <v>712</v>
      </c>
      <c r="C61" s="20" t="s">
        <v>106</v>
      </c>
      <c r="D61" s="46">
        <v>3371405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9" si="18">SUM(D61:M61)</f>
        <v>3371405</v>
      </c>
      <c r="O61" s="47">
        <f t="shared" si="12"/>
        <v>19.330342296886645</v>
      </c>
      <c r="P61" s="9"/>
    </row>
    <row r="62" spans="1:16">
      <c r="A62" s="12"/>
      <c r="B62" s="44">
        <v>713</v>
      </c>
      <c r="C62" s="20" t="s">
        <v>139</v>
      </c>
      <c r="D62" s="46">
        <v>635116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8"/>
        <v>635116</v>
      </c>
      <c r="O62" s="47">
        <f t="shared" si="12"/>
        <v>3.6415113812281406</v>
      </c>
      <c r="P62" s="9"/>
    </row>
    <row r="63" spans="1:16">
      <c r="A63" s="12"/>
      <c r="B63" s="44">
        <v>714</v>
      </c>
      <c r="C63" s="20" t="s">
        <v>108</v>
      </c>
      <c r="D63" s="46">
        <v>98246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98246</v>
      </c>
      <c r="O63" s="47">
        <f t="shared" si="12"/>
        <v>0.56330485637291439</v>
      </c>
      <c r="P63" s="9"/>
    </row>
    <row r="64" spans="1:16">
      <c r="A64" s="12"/>
      <c r="B64" s="44">
        <v>715</v>
      </c>
      <c r="C64" s="20" t="s">
        <v>109</v>
      </c>
      <c r="D64" s="46">
        <v>98365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98365</v>
      </c>
      <c r="O64" s="47">
        <f t="shared" si="12"/>
        <v>0.56398715669973054</v>
      </c>
      <c r="P64" s="9"/>
    </row>
    <row r="65" spans="1:119">
      <c r="A65" s="12"/>
      <c r="B65" s="44">
        <v>719</v>
      </c>
      <c r="C65" s="20" t="s">
        <v>110</v>
      </c>
      <c r="D65" s="46">
        <v>206241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206241</v>
      </c>
      <c r="O65" s="47">
        <f t="shared" si="12"/>
        <v>1.1825067369990252</v>
      </c>
      <c r="P65" s="9"/>
    </row>
    <row r="66" spans="1:119">
      <c r="A66" s="12"/>
      <c r="B66" s="44">
        <v>724</v>
      </c>
      <c r="C66" s="20" t="s">
        <v>140</v>
      </c>
      <c r="D66" s="46">
        <v>0</v>
      </c>
      <c r="E66" s="46">
        <v>254807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254807</v>
      </c>
      <c r="O66" s="47">
        <f t="shared" si="12"/>
        <v>1.4609655409666877</v>
      </c>
      <c r="P66" s="9"/>
    </row>
    <row r="67" spans="1:119">
      <c r="A67" s="12"/>
      <c r="B67" s="44">
        <v>732</v>
      </c>
      <c r="C67" s="20" t="s">
        <v>76</v>
      </c>
      <c r="D67" s="46">
        <v>80601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80601</v>
      </c>
      <c r="O67" s="47">
        <f t="shared" si="12"/>
        <v>0.46213519866980102</v>
      </c>
      <c r="P67" s="9"/>
    </row>
    <row r="68" spans="1:119">
      <c r="A68" s="12"/>
      <c r="B68" s="44">
        <v>744</v>
      </c>
      <c r="C68" s="20" t="s">
        <v>141</v>
      </c>
      <c r="D68" s="46">
        <v>0</v>
      </c>
      <c r="E68" s="46">
        <v>96381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96381</v>
      </c>
      <c r="O68" s="47">
        <f t="shared" si="12"/>
        <v>0.55261166217533397</v>
      </c>
      <c r="P68" s="9"/>
    </row>
    <row r="69" spans="1:119" ht="15.75" thickBot="1">
      <c r="A69" s="12"/>
      <c r="B69" s="44">
        <v>764</v>
      </c>
      <c r="C69" s="20" t="s">
        <v>142</v>
      </c>
      <c r="D69" s="46">
        <v>0</v>
      </c>
      <c r="E69" s="46">
        <v>271196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271196</v>
      </c>
      <c r="O69" s="47">
        <f>(N69/O$72)</f>
        <v>1.5549337767329854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9">SUM(D5,D12,D21,D28,D31,D36,D39,D42,D45)</f>
        <v>216284790</v>
      </c>
      <c r="E70" s="15">
        <f t="shared" si="19"/>
        <v>139255240</v>
      </c>
      <c r="F70" s="15">
        <f t="shared" si="19"/>
        <v>0</v>
      </c>
      <c r="G70" s="15">
        <f t="shared" si="19"/>
        <v>0</v>
      </c>
      <c r="H70" s="15">
        <f t="shared" si="19"/>
        <v>0</v>
      </c>
      <c r="I70" s="15">
        <f t="shared" si="19"/>
        <v>72624283</v>
      </c>
      <c r="J70" s="15">
        <f t="shared" si="19"/>
        <v>15242017</v>
      </c>
      <c r="K70" s="15">
        <f t="shared" si="19"/>
        <v>0</v>
      </c>
      <c r="L70" s="15">
        <f t="shared" si="19"/>
        <v>0</v>
      </c>
      <c r="M70" s="15">
        <f t="shared" si="19"/>
        <v>13762911</v>
      </c>
      <c r="N70" s="15">
        <f>SUM(D70:M70)</f>
        <v>457169241</v>
      </c>
      <c r="O70" s="37">
        <f>(N70/O$72)</f>
        <v>2621.2329625594862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157</v>
      </c>
      <c r="M72" s="48"/>
      <c r="N72" s="48"/>
      <c r="O72" s="41">
        <v>174410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52346421</v>
      </c>
      <c r="E5" s="26">
        <f t="shared" si="0"/>
        <v>591246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12750348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65688015</v>
      </c>
      <c r="O5" s="32">
        <f t="shared" ref="O5:O36" si="2">(N5/O$72)</f>
        <v>392.67597424723374</v>
      </c>
      <c r="P5" s="6"/>
    </row>
    <row r="6" spans="1:133">
      <c r="A6" s="12"/>
      <c r="B6" s="44">
        <v>511</v>
      </c>
      <c r="C6" s="20" t="s">
        <v>20</v>
      </c>
      <c r="D6" s="46">
        <v>923126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923126</v>
      </c>
      <c r="O6" s="47">
        <f t="shared" si="2"/>
        <v>5.5183491448622997</v>
      </c>
      <c r="P6" s="9"/>
    </row>
    <row r="7" spans="1:133">
      <c r="A7" s="12"/>
      <c r="B7" s="44">
        <v>512</v>
      </c>
      <c r="C7" s="20" t="s">
        <v>21</v>
      </c>
      <c r="D7" s="46">
        <v>14190485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14190485</v>
      </c>
      <c r="O7" s="47">
        <f t="shared" si="2"/>
        <v>84.829211575593462</v>
      </c>
      <c r="P7" s="9"/>
    </row>
    <row r="8" spans="1:133">
      <c r="A8" s="12"/>
      <c r="B8" s="44">
        <v>513</v>
      </c>
      <c r="C8" s="20" t="s">
        <v>22</v>
      </c>
      <c r="D8" s="46">
        <v>11379918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12750348</v>
      </c>
      <c r="K8" s="46">
        <v>0</v>
      </c>
      <c r="L8" s="46">
        <v>0</v>
      </c>
      <c r="M8" s="46">
        <v>0</v>
      </c>
      <c r="N8" s="46">
        <f t="shared" si="1"/>
        <v>24130266</v>
      </c>
      <c r="O8" s="47">
        <f t="shared" si="2"/>
        <v>144.24816628109252</v>
      </c>
      <c r="P8" s="9"/>
    </row>
    <row r="9" spans="1:133">
      <c r="A9" s="12"/>
      <c r="B9" s="44">
        <v>514</v>
      </c>
      <c r="C9" s="20" t="s">
        <v>23</v>
      </c>
      <c r="D9" s="46">
        <v>737977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737977</v>
      </c>
      <c r="O9" s="47">
        <f t="shared" si="2"/>
        <v>4.4115480951441572</v>
      </c>
      <c r="P9" s="9"/>
    </row>
    <row r="10" spans="1:133">
      <c r="A10" s="12"/>
      <c r="B10" s="44">
        <v>515</v>
      </c>
      <c r="C10" s="20" t="s">
        <v>24</v>
      </c>
      <c r="D10" s="46">
        <v>1287778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1287778</v>
      </c>
      <c r="O10" s="47">
        <f t="shared" si="2"/>
        <v>7.698200056192201</v>
      </c>
      <c r="P10" s="9"/>
    </row>
    <row r="11" spans="1:133">
      <c r="A11" s="12"/>
      <c r="B11" s="44">
        <v>519</v>
      </c>
      <c r="C11" s="20" t="s">
        <v>117</v>
      </c>
      <c r="D11" s="46">
        <v>23827137</v>
      </c>
      <c r="E11" s="46">
        <v>591246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24418383</v>
      </c>
      <c r="O11" s="47">
        <f t="shared" si="2"/>
        <v>145.97049909434909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67559096</v>
      </c>
      <c r="E12" s="31">
        <f t="shared" si="3"/>
        <v>13724953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11528016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92812065</v>
      </c>
      <c r="O12" s="43">
        <f t="shared" si="2"/>
        <v>554.82066318753255</v>
      </c>
      <c r="P12" s="10"/>
    </row>
    <row r="13" spans="1:133">
      <c r="A13" s="12"/>
      <c r="B13" s="44">
        <v>521</v>
      </c>
      <c r="C13" s="20" t="s">
        <v>27</v>
      </c>
      <c r="D13" s="46">
        <v>36642449</v>
      </c>
      <c r="E13" s="46">
        <v>1072704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37715153</v>
      </c>
      <c r="O13" s="47">
        <f t="shared" si="2"/>
        <v>225.45717735812963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10406322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10406322</v>
      </c>
      <c r="O14" s="47">
        <f t="shared" si="2"/>
        <v>62.207887233012322</v>
      </c>
      <c r="P14" s="9"/>
    </row>
    <row r="15" spans="1:133">
      <c r="A15" s="12"/>
      <c r="B15" s="44">
        <v>523</v>
      </c>
      <c r="C15" s="20" t="s">
        <v>118</v>
      </c>
      <c r="D15" s="46">
        <v>19619805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19619805</v>
      </c>
      <c r="O15" s="47">
        <f t="shared" si="2"/>
        <v>117.28510966446082</v>
      </c>
      <c r="P15" s="9"/>
    </row>
    <row r="16" spans="1:133">
      <c r="A16" s="12"/>
      <c r="B16" s="44">
        <v>524</v>
      </c>
      <c r="C16" s="20" t="s">
        <v>29</v>
      </c>
      <c r="D16" s="46">
        <v>3201985</v>
      </c>
      <c r="E16" s="46">
        <v>0</v>
      </c>
      <c r="F16" s="46">
        <v>0</v>
      </c>
      <c r="G16" s="46">
        <v>0</v>
      </c>
      <c r="H16" s="46">
        <v>0</v>
      </c>
      <c r="I16" s="46">
        <v>2542238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5744223</v>
      </c>
      <c r="O16" s="47">
        <f t="shared" si="2"/>
        <v>34.338354764082425</v>
      </c>
      <c r="P16" s="9"/>
    </row>
    <row r="17" spans="1:16">
      <c r="A17" s="12"/>
      <c r="B17" s="44">
        <v>525</v>
      </c>
      <c r="C17" s="20" t="s">
        <v>30</v>
      </c>
      <c r="D17" s="46">
        <v>2891979</v>
      </c>
      <c r="E17" s="46">
        <v>2245927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5137906</v>
      </c>
      <c r="O17" s="47">
        <f t="shared" si="2"/>
        <v>30.713856159920613</v>
      </c>
      <c r="P17" s="9"/>
    </row>
    <row r="18" spans="1:16">
      <c r="A18" s="12"/>
      <c r="B18" s="44">
        <v>526</v>
      </c>
      <c r="C18" s="20" t="s">
        <v>104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8985778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8985778</v>
      </c>
      <c r="O18" s="47">
        <f t="shared" si="2"/>
        <v>53.71602613535147</v>
      </c>
      <c r="P18" s="9"/>
    </row>
    <row r="19" spans="1:16">
      <c r="A19" s="12"/>
      <c r="B19" s="44">
        <v>527</v>
      </c>
      <c r="C19" s="20" t="s">
        <v>31</v>
      </c>
      <c r="D19" s="46">
        <v>951400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951400</v>
      </c>
      <c r="O19" s="47">
        <f t="shared" si="2"/>
        <v>5.6873681127191649</v>
      </c>
      <c r="P19" s="9"/>
    </row>
    <row r="20" spans="1:16">
      <c r="A20" s="12"/>
      <c r="B20" s="44">
        <v>529</v>
      </c>
      <c r="C20" s="20" t="s">
        <v>32</v>
      </c>
      <c r="D20" s="46">
        <v>4251478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4251478</v>
      </c>
      <c r="O20" s="47">
        <f t="shared" si="2"/>
        <v>25.414883759856053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SUM(D22:D27)</f>
        <v>575918</v>
      </c>
      <c r="E21" s="31">
        <f t="shared" si="5"/>
        <v>54390288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190942715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245908921</v>
      </c>
      <c r="O21" s="43">
        <f t="shared" si="2"/>
        <v>1470.0174016487031</v>
      </c>
      <c r="P21" s="10"/>
    </row>
    <row r="22" spans="1:16">
      <c r="A22" s="12"/>
      <c r="B22" s="44">
        <v>533</v>
      </c>
      <c r="C22" s="20" t="s">
        <v>34</v>
      </c>
      <c r="D22" s="46">
        <v>35</v>
      </c>
      <c r="E22" s="46">
        <v>0</v>
      </c>
      <c r="F22" s="46">
        <v>0</v>
      </c>
      <c r="G22" s="46">
        <v>0</v>
      </c>
      <c r="H22" s="46">
        <v>0</v>
      </c>
      <c r="I22" s="46">
        <v>17272457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17272492</v>
      </c>
      <c r="O22" s="47">
        <f t="shared" si="2"/>
        <v>103.25312195501037</v>
      </c>
      <c r="P22" s="9"/>
    </row>
    <row r="23" spans="1:16">
      <c r="A23" s="12"/>
      <c r="B23" s="44">
        <v>534</v>
      </c>
      <c r="C23" s="20" t="s">
        <v>119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161271635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161271635</v>
      </c>
      <c r="O23" s="47">
        <f t="shared" si="2"/>
        <v>964.06469874404456</v>
      </c>
      <c r="P23" s="9"/>
    </row>
    <row r="24" spans="1:16">
      <c r="A24" s="12"/>
      <c r="B24" s="44">
        <v>536</v>
      </c>
      <c r="C24" s="20" t="s">
        <v>120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12398623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12398623</v>
      </c>
      <c r="O24" s="47">
        <f t="shared" si="2"/>
        <v>74.117650926872429</v>
      </c>
      <c r="P24" s="9"/>
    </row>
    <row r="25" spans="1:16">
      <c r="A25" s="12"/>
      <c r="B25" s="44">
        <v>537</v>
      </c>
      <c r="C25" s="20" t="s">
        <v>121</v>
      </c>
      <c r="D25" s="46">
        <v>514766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514766</v>
      </c>
      <c r="O25" s="47">
        <f t="shared" si="2"/>
        <v>3.0772164535547546</v>
      </c>
      <c r="P25" s="9"/>
    </row>
    <row r="26" spans="1:16">
      <c r="A26" s="12"/>
      <c r="B26" s="44">
        <v>538</v>
      </c>
      <c r="C26" s="20" t="s">
        <v>122</v>
      </c>
      <c r="D26" s="46">
        <v>0</v>
      </c>
      <c r="E26" s="46">
        <v>54390288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54390288</v>
      </c>
      <c r="O26" s="47">
        <f t="shared" si="2"/>
        <v>325.13936263696849</v>
      </c>
      <c r="P26" s="9"/>
    </row>
    <row r="27" spans="1:16">
      <c r="A27" s="12"/>
      <c r="B27" s="44">
        <v>539</v>
      </c>
      <c r="C27" s="20" t="s">
        <v>40</v>
      </c>
      <c r="D27" s="46">
        <v>61117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61117</v>
      </c>
      <c r="O27" s="47">
        <f t="shared" si="2"/>
        <v>0.36535093225253013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SUM(D29:D30)</f>
        <v>5449399</v>
      </c>
      <c r="E28" s="31">
        <f t="shared" si="7"/>
        <v>35390899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40840298</v>
      </c>
      <c r="O28" s="43">
        <f t="shared" si="2"/>
        <v>244.13896211808731</v>
      </c>
      <c r="P28" s="10"/>
    </row>
    <row r="29" spans="1:16">
      <c r="A29" s="12"/>
      <c r="B29" s="44">
        <v>541</v>
      </c>
      <c r="C29" s="20" t="s">
        <v>123</v>
      </c>
      <c r="D29" s="46">
        <v>0</v>
      </c>
      <c r="E29" s="46">
        <v>35390899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35390899</v>
      </c>
      <c r="O29" s="47">
        <f t="shared" si="2"/>
        <v>211.56303390063545</v>
      </c>
      <c r="P29" s="9"/>
    </row>
    <row r="30" spans="1:16">
      <c r="A30" s="12"/>
      <c r="B30" s="44">
        <v>544</v>
      </c>
      <c r="C30" s="20" t="s">
        <v>124</v>
      </c>
      <c r="D30" s="46">
        <v>5449399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5449399</v>
      </c>
      <c r="O30" s="47">
        <f t="shared" si="2"/>
        <v>32.57592821745186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SUM(D32:D35)</f>
        <v>7794994</v>
      </c>
      <c r="E31" s="31">
        <f t="shared" si="9"/>
        <v>52790840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19909666</v>
      </c>
      <c r="N31" s="31">
        <f t="shared" si="8"/>
        <v>80495500</v>
      </c>
      <c r="O31" s="43">
        <f t="shared" si="2"/>
        <v>481.19354626590865</v>
      </c>
      <c r="P31" s="10"/>
    </row>
    <row r="32" spans="1:16">
      <c r="A32" s="13"/>
      <c r="B32" s="45">
        <v>552</v>
      </c>
      <c r="C32" s="21" t="s">
        <v>44</v>
      </c>
      <c r="D32" s="46">
        <v>0</v>
      </c>
      <c r="E32" s="46">
        <v>52790840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52790840</v>
      </c>
      <c r="O32" s="47">
        <f t="shared" si="2"/>
        <v>315.5780324360515</v>
      </c>
      <c r="P32" s="9"/>
    </row>
    <row r="33" spans="1:16">
      <c r="A33" s="13"/>
      <c r="B33" s="45">
        <v>553</v>
      </c>
      <c r="C33" s="21" t="s">
        <v>125</v>
      </c>
      <c r="D33" s="46">
        <v>284523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284523</v>
      </c>
      <c r="O33" s="47">
        <f t="shared" si="2"/>
        <v>1.7008482631229713</v>
      </c>
      <c r="P33" s="9"/>
    </row>
    <row r="34" spans="1:16">
      <c r="A34" s="13"/>
      <c r="B34" s="45">
        <v>554</v>
      </c>
      <c r="C34" s="21" t="s">
        <v>46</v>
      </c>
      <c r="D34" s="46">
        <v>343216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343216</v>
      </c>
      <c r="O34" s="47">
        <f t="shared" si="2"/>
        <v>2.0517087809281276</v>
      </c>
      <c r="P34" s="9"/>
    </row>
    <row r="35" spans="1:16">
      <c r="A35" s="13"/>
      <c r="B35" s="45">
        <v>559</v>
      </c>
      <c r="C35" s="21" t="s">
        <v>47</v>
      </c>
      <c r="D35" s="46">
        <v>7167255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19909666</v>
      </c>
      <c r="N35" s="46">
        <f t="shared" si="8"/>
        <v>27076921</v>
      </c>
      <c r="O35" s="47">
        <f t="shared" si="2"/>
        <v>161.86295678580609</v>
      </c>
      <c r="P35" s="9"/>
    </row>
    <row r="36" spans="1:16" ht="15.75">
      <c r="A36" s="28" t="s">
        <v>48</v>
      </c>
      <c r="B36" s="29"/>
      <c r="C36" s="30"/>
      <c r="D36" s="31">
        <f t="shared" ref="D36:M36" si="10">SUM(D37:D38)</f>
        <v>9608280</v>
      </c>
      <c r="E36" s="31">
        <f t="shared" si="10"/>
        <v>1771330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11379610</v>
      </c>
      <c r="O36" s="43">
        <f t="shared" si="2"/>
        <v>68.026099484107775</v>
      </c>
      <c r="P36" s="10"/>
    </row>
    <row r="37" spans="1:16">
      <c r="A37" s="12"/>
      <c r="B37" s="44">
        <v>562</v>
      </c>
      <c r="C37" s="20" t="s">
        <v>126</v>
      </c>
      <c r="D37" s="46">
        <v>0</v>
      </c>
      <c r="E37" s="46">
        <v>1771330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11">SUM(D37:M37)</f>
        <v>1771330</v>
      </c>
      <c r="O37" s="47">
        <f t="shared" ref="O37:O68" si="12">(N37/O$72)</f>
        <v>10.588822534268276</v>
      </c>
      <c r="P37" s="9"/>
    </row>
    <row r="38" spans="1:16">
      <c r="A38" s="12"/>
      <c r="B38" s="44">
        <v>569</v>
      </c>
      <c r="C38" s="20" t="s">
        <v>50</v>
      </c>
      <c r="D38" s="46">
        <v>9608280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9608280</v>
      </c>
      <c r="O38" s="47">
        <f t="shared" si="12"/>
        <v>57.437276949839493</v>
      </c>
      <c r="P38" s="9"/>
    </row>
    <row r="39" spans="1:16" ht="15.75">
      <c r="A39" s="28" t="s">
        <v>51</v>
      </c>
      <c r="B39" s="29"/>
      <c r="C39" s="30"/>
      <c r="D39" s="31">
        <f t="shared" ref="D39:M39" si="13">SUM(D40:D41)</f>
        <v>7802740</v>
      </c>
      <c r="E39" s="31">
        <f t="shared" si="13"/>
        <v>0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1"/>
        <v>7802740</v>
      </c>
      <c r="O39" s="43">
        <f t="shared" si="12"/>
        <v>46.643950670420786</v>
      </c>
      <c r="P39" s="9"/>
    </row>
    <row r="40" spans="1:16">
      <c r="A40" s="12"/>
      <c r="B40" s="44">
        <v>571</v>
      </c>
      <c r="C40" s="20" t="s">
        <v>52</v>
      </c>
      <c r="D40" s="46">
        <v>3398794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3398794</v>
      </c>
      <c r="O40" s="47">
        <f t="shared" si="12"/>
        <v>20.31762940645493</v>
      </c>
      <c r="P40" s="9"/>
    </row>
    <row r="41" spans="1:16">
      <c r="A41" s="12"/>
      <c r="B41" s="44">
        <v>572</v>
      </c>
      <c r="C41" s="20" t="s">
        <v>127</v>
      </c>
      <c r="D41" s="46">
        <v>4403946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4403946</v>
      </c>
      <c r="O41" s="47">
        <f t="shared" si="12"/>
        <v>26.326321263965855</v>
      </c>
      <c r="P41" s="9"/>
    </row>
    <row r="42" spans="1:16" ht="15.75">
      <c r="A42" s="28" t="s">
        <v>128</v>
      </c>
      <c r="B42" s="29"/>
      <c r="C42" s="30"/>
      <c r="D42" s="31">
        <f t="shared" ref="D42:M42" si="14">SUM(D43:D44)</f>
        <v>13017287</v>
      </c>
      <c r="E42" s="31">
        <f t="shared" si="14"/>
        <v>0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917020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1"/>
        <v>13934307</v>
      </c>
      <c r="O42" s="43">
        <f t="shared" si="12"/>
        <v>83.297806710783519</v>
      </c>
      <c r="P42" s="9"/>
    </row>
    <row r="43" spans="1:16">
      <c r="A43" s="12"/>
      <c r="B43" s="44">
        <v>581</v>
      </c>
      <c r="C43" s="20" t="s">
        <v>129</v>
      </c>
      <c r="D43" s="46">
        <v>13016907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917020</v>
      </c>
      <c r="K43" s="46">
        <v>0</v>
      </c>
      <c r="L43" s="46">
        <v>0</v>
      </c>
      <c r="M43" s="46">
        <v>0</v>
      </c>
      <c r="N43" s="46">
        <f t="shared" si="11"/>
        <v>13933927</v>
      </c>
      <c r="O43" s="47">
        <f t="shared" si="12"/>
        <v>83.295535111158941</v>
      </c>
      <c r="P43" s="9"/>
    </row>
    <row r="44" spans="1:16">
      <c r="A44" s="12"/>
      <c r="B44" s="44">
        <v>590</v>
      </c>
      <c r="C44" s="20" t="s">
        <v>148</v>
      </c>
      <c r="D44" s="46">
        <v>380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5">SUM(D44:M44)</f>
        <v>380</v>
      </c>
      <c r="O44" s="47">
        <f t="shared" si="12"/>
        <v>2.2715996245882726E-3</v>
      </c>
      <c r="P44" s="9"/>
    </row>
    <row r="45" spans="1:16" ht="15.75">
      <c r="A45" s="28" t="s">
        <v>56</v>
      </c>
      <c r="B45" s="29"/>
      <c r="C45" s="30"/>
      <c r="D45" s="31">
        <f t="shared" ref="D45:M45" si="16">SUM(D46:D69)</f>
        <v>7783450</v>
      </c>
      <c r="E45" s="31">
        <f t="shared" si="16"/>
        <v>4984855</v>
      </c>
      <c r="F45" s="31">
        <f t="shared" si="16"/>
        <v>0</v>
      </c>
      <c r="G45" s="31">
        <f t="shared" si="16"/>
        <v>0</v>
      </c>
      <c r="H45" s="31">
        <f t="shared" si="16"/>
        <v>0</v>
      </c>
      <c r="I45" s="31">
        <f t="shared" si="16"/>
        <v>0</v>
      </c>
      <c r="J45" s="31">
        <f t="shared" si="16"/>
        <v>0</v>
      </c>
      <c r="K45" s="31">
        <f t="shared" si="16"/>
        <v>0</v>
      </c>
      <c r="L45" s="31">
        <f t="shared" si="16"/>
        <v>0</v>
      </c>
      <c r="M45" s="31">
        <f t="shared" si="16"/>
        <v>0</v>
      </c>
      <c r="N45" s="31">
        <f>SUM(D45:M45)</f>
        <v>12768305</v>
      </c>
      <c r="O45" s="43">
        <f t="shared" si="12"/>
        <v>76.327570643759373</v>
      </c>
      <c r="P45" s="9"/>
    </row>
    <row r="46" spans="1:16">
      <c r="A46" s="12"/>
      <c r="B46" s="44">
        <v>602</v>
      </c>
      <c r="C46" s="20" t="s">
        <v>130</v>
      </c>
      <c r="D46" s="46">
        <v>574650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574650</v>
      </c>
      <c r="O46" s="47">
        <f t="shared" si="12"/>
        <v>3.4351966428148706</v>
      </c>
      <c r="P46" s="9"/>
    </row>
    <row r="47" spans="1:16">
      <c r="A47" s="12"/>
      <c r="B47" s="44">
        <v>603</v>
      </c>
      <c r="C47" s="20" t="s">
        <v>131</v>
      </c>
      <c r="D47" s="46">
        <v>399771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399771</v>
      </c>
      <c r="O47" s="47">
        <f t="shared" si="12"/>
        <v>2.3897885618981007</v>
      </c>
      <c r="P47" s="9"/>
    </row>
    <row r="48" spans="1:16">
      <c r="A48" s="12"/>
      <c r="B48" s="44">
        <v>604</v>
      </c>
      <c r="C48" s="20" t="s">
        <v>132</v>
      </c>
      <c r="D48" s="46">
        <v>1811543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1811543</v>
      </c>
      <c r="O48" s="47">
        <f t="shared" si="12"/>
        <v>10.829211575593455</v>
      </c>
      <c r="P48" s="9"/>
    </row>
    <row r="49" spans="1:16">
      <c r="A49" s="12"/>
      <c r="B49" s="44">
        <v>605</v>
      </c>
      <c r="C49" s="20" t="s">
        <v>133</v>
      </c>
      <c r="D49" s="46">
        <v>86820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86820</v>
      </c>
      <c r="O49" s="47">
        <f t="shared" si="12"/>
        <v>0.51900073528093116</v>
      </c>
      <c r="P49" s="9"/>
    </row>
    <row r="50" spans="1:16">
      <c r="A50" s="12"/>
      <c r="B50" s="44">
        <v>608</v>
      </c>
      <c r="C50" s="20" t="s">
        <v>134</v>
      </c>
      <c r="D50" s="46">
        <v>112558</v>
      </c>
      <c r="E50" s="46">
        <v>552904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665462</v>
      </c>
      <c r="O50" s="47">
        <f t="shared" si="12"/>
        <v>3.9780611299414765</v>
      </c>
      <c r="P50" s="9"/>
    </row>
    <row r="51" spans="1:16">
      <c r="A51" s="12"/>
      <c r="B51" s="44">
        <v>614</v>
      </c>
      <c r="C51" s="20" t="s">
        <v>135</v>
      </c>
      <c r="D51" s="46">
        <v>2138</v>
      </c>
      <c r="E51" s="46">
        <v>2797507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0" si="17">SUM(D51:M51)</f>
        <v>2799645</v>
      </c>
      <c r="O51" s="47">
        <f t="shared" si="12"/>
        <v>16.735980344685352</v>
      </c>
      <c r="P51" s="9"/>
    </row>
    <row r="52" spans="1:16">
      <c r="A52" s="12"/>
      <c r="B52" s="44">
        <v>622</v>
      </c>
      <c r="C52" s="20" t="s">
        <v>63</v>
      </c>
      <c r="D52" s="46">
        <v>41889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41889</v>
      </c>
      <c r="O52" s="47">
        <f t="shared" si="12"/>
        <v>0.25040799124836355</v>
      </c>
      <c r="P52" s="9"/>
    </row>
    <row r="53" spans="1:16">
      <c r="A53" s="12"/>
      <c r="B53" s="44">
        <v>623</v>
      </c>
      <c r="C53" s="20" t="s">
        <v>64</v>
      </c>
      <c r="D53" s="46">
        <v>96544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96544</v>
      </c>
      <c r="O53" s="47">
        <f t="shared" si="12"/>
        <v>0.57712977409539523</v>
      </c>
      <c r="P53" s="9"/>
    </row>
    <row r="54" spans="1:16">
      <c r="A54" s="12"/>
      <c r="B54" s="44">
        <v>624</v>
      </c>
      <c r="C54" s="20" t="s">
        <v>83</v>
      </c>
      <c r="D54" s="46">
        <v>0</v>
      </c>
      <c r="E54" s="46">
        <v>291916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291916</v>
      </c>
      <c r="O54" s="47">
        <f t="shared" si="12"/>
        <v>1.745042831608711</v>
      </c>
      <c r="P54" s="9"/>
    </row>
    <row r="55" spans="1:16">
      <c r="A55" s="12"/>
      <c r="B55" s="44">
        <v>631</v>
      </c>
      <c r="C55" s="20" t="s">
        <v>84</v>
      </c>
      <c r="D55" s="46">
        <v>0</v>
      </c>
      <c r="E55" s="46">
        <v>51962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51962</v>
      </c>
      <c r="O55" s="47">
        <f t="shared" si="12"/>
        <v>0.31062331498119955</v>
      </c>
      <c r="P55" s="9"/>
    </row>
    <row r="56" spans="1:16">
      <c r="A56" s="12"/>
      <c r="B56" s="44">
        <v>634</v>
      </c>
      <c r="C56" s="20" t="s">
        <v>136</v>
      </c>
      <c r="D56" s="46">
        <v>29</v>
      </c>
      <c r="E56" s="46">
        <v>319752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319781</v>
      </c>
      <c r="O56" s="47">
        <f t="shared" si="12"/>
        <v>1.9116168409222694</v>
      </c>
      <c r="P56" s="9"/>
    </row>
    <row r="57" spans="1:16">
      <c r="A57" s="12"/>
      <c r="B57" s="44">
        <v>674</v>
      </c>
      <c r="C57" s="20" t="s">
        <v>137</v>
      </c>
      <c r="D57" s="46">
        <v>0</v>
      </c>
      <c r="E57" s="46">
        <v>116228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116228</v>
      </c>
      <c r="O57" s="47">
        <f t="shared" si="12"/>
        <v>0.69479863464906777</v>
      </c>
      <c r="P57" s="9"/>
    </row>
    <row r="58" spans="1:16">
      <c r="A58" s="12"/>
      <c r="B58" s="44">
        <v>684</v>
      </c>
      <c r="C58" s="20" t="s">
        <v>86</v>
      </c>
      <c r="D58" s="46">
        <v>0</v>
      </c>
      <c r="E58" s="46">
        <v>105480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105480</v>
      </c>
      <c r="O58" s="47">
        <f t="shared" si="12"/>
        <v>0.63054823263571314</v>
      </c>
      <c r="P58" s="9"/>
    </row>
    <row r="59" spans="1:16">
      <c r="A59" s="12"/>
      <c r="B59" s="44">
        <v>685</v>
      </c>
      <c r="C59" s="20" t="s">
        <v>68</v>
      </c>
      <c r="D59" s="46">
        <v>28964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28964</v>
      </c>
      <c r="O59" s="47">
        <f t="shared" si="12"/>
        <v>0.17314371454361771</v>
      </c>
      <c r="P59" s="9"/>
    </row>
    <row r="60" spans="1:16">
      <c r="A60" s="12"/>
      <c r="B60" s="44">
        <v>694</v>
      </c>
      <c r="C60" s="20" t="s">
        <v>138</v>
      </c>
      <c r="D60" s="46">
        <v>0</v>
      </c>
      <c r="E60" s="46">
        <v>103949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103949</v>
      </c>
      <c r="O60" s="47">
        <f t="shared" si="12"/>
        <v>0.62139607730612201</v>
      </c>
      <c r="P60" s="9"/>
    </row>
    <row r="61" spans="1:16">
      <c r="A61" s="12"/>
      <c r="B61" s="44">
        <v>712</v>
      </c>
      <c r="C61" s="20" t="s">
        <v>106</v>
      </c>
      <c r="D61" s="46">
        <v>3588318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9" si="18">SUM(D61:M61)</f>
        <v>3588318</v>
      </c>
      <c r="O61" s="47">
        <f t="shared" si="12"/>
        <v>21.450583741324582</v>
      </c>
      <c r="P61" s="9"/>
    </row>
    <row r="62" spans="1:16">
      <c r="A62" s="12"/>
      <c r="B62" s="44">
        <v>713</v>
      </c>
      <c r="C62" s="20" t="s">
        <v>139</v>
      </c>
      <c r="D62" s="46">
        <v>582179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8"/>
        <v>582179</v>
      </c>
      <c r="O62" s="47">
        <f t="shared" si="12"/>
        <v>3.4802042048504629</v>
      </c>
      <c r="P62" s="9"/>
    </row>
    <row r="63" spans="1:16">
      <c r="A63" s="12"/>
      <c r="B63" s="44">
        <v>714</v>
      </c>
      <c r="C63" s="20" t="s">
        <v>108</v>
      </c>
      <c r="D63" s="46">
        <v>106821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106821</v>
      </c>
      <c r="O63" s="47">
        <f t="shared" si="12"/>
        <v>0.6385645881530102</v>
      </c>
      <c r="P63" s="9"/>
    </row>
    <row r="64" spans="1:16">
      <c r="A64" s="12"/>
      <c r="B64" s="44">
        <v>715</v>
      </c>
      <c r="C64" s="20" t="s">
        <v>109</v>
      </c>
      <c r="D64" s="46">
        <v>57685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57685</v>
      </c>
      <c r="O64" s="47">
        <f t="shared" si="12"/>
        <v>0.34483480090624868</v>
      </c>
      <c r="P64" s="9"/>
    </row>
    <row r="65" spans="1:119">
      <c r="A65" s="12"/>
      <c r="B65" s="44">
        <v>719</v>
      </c>
      <c r="C65" s="20" t="s">
        <v>110</v>
      </c>
      <c r="D65" s="46">
        <v>214601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214601</v>
      </c>
      <c r="O65" s="47">
        <f t="shared" si="12"/>
        <v>1.2828619764112312</v>
      </c>
      <c r="P65" s="9"/>
    </row>
    <row r="66" spans="1:119">
      <c r="A66" s="12"/>
      <c r="B66" s="44">
        <v>724</v>
      </c>
      <c r="C66" s="20" t="s">
        <v>140</v>
      </c>
      <c r="D66" s="46">
        <v>0</v>
      </c>
      <c r="E66" s="46">
        <v>237190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237190</v>
      </c>
      <c r="O66" s="47">
        <f t="shared" si="12"/>
        <v>1.4178966183055062</v>
      </c>
      <c r="P66" s="9"/>
    </row>
    <row r="67" spans="1:119">
      <c r="A67" s="12"/>
      <c r="B67" s="44">
        <v>732</v>
      </c>
      <c r="C67" s="20" t="s">
        <v>76</v>
      </c>
      <c r="D67" s="46">
        <v>78940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78940</v>
      </c>
      <c r="O67" s="47">
        <f t="shared" si="12"/>
        <v>0.47189493253946907</v>
      </c>
      <c r="P67" s="9"/>
    </row>
    <row r="68" spans="1:119">
      <c r="A68" s="12"/>
      <c r="B68" s="44">
        <v>744</v>
      </c>
      <c r="C68" s="20" t="s">
        <v>141</v>
      </c>
      <c r="D68" s="46">
        <v>0</v>
      </c>
      <c r="E68" s="46">
        <v>131020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131020</v>
      </c>
      <c r="O68" s="47">
        <f t="shared" si="12"/>
        <v>0.7832236389830407</v>
      </c>
      <c r="P68" s="9"/>
    </row>
    <row r="69" spans="1:119" ht="15.75" thickBot="1">
      <c r="A69" s="12"/>
      <c r="B69" s="44">
        <v>764</v>
      </c>
      <c r="C69" s="20" t="s">
        <v>142</v>
      </c>
      <c r="D69" s="46">
        <v>0</v>
      </c>
      <c r="E69" s="46">
        <v>276947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276947</v>
      </c>
      <c r="O69" s="47">
        <f>(N69/O$72)</f>
        <v>1.6555597400811799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9">SUM(D5,D12,D21,D28,D31,D36,D39,D42,D45)</f>
        <v>171937585</v>
      </c>
      <c r="E70" s="15">
        <f t="shared" si="19"/>
        <v>163644411</v>
      </c>
      <c r="F70" s="15">
        <f t="shared" si="19"/>
        <v>0</v>
      </c>
      <c r="G70" s="15">
        <f t="shared" si="19"/>
        <v>0</v>
      </c>
      <c r="H70" s="15">
        <f t="shared" si="19"/>
        <v>0</v>
      </c>
      <c r="I70" s="15">
        <f t="shared" si="19"/>
        <v>202470731</v>
      </c>
      <c r="J70" s="15">
        <f t="shared" si="19"/>
        <v>13667368</v>
      </c>
      <c r="K70" s="15">
        <f t="shared" si="19"/>
        <v>0</v>
      </c>
      <c r="L70" s="15">
        <f t="shared" si="19"/>
        <v>0</v>
      </c>
      <c r="M70" s="15">
        <f t="shared" si="19"/>
        <v>19909666</v>
      </c>
      <c r="N70" s="15">
        <f>SUM(D70:M70)</f>
        <v>571629761</v>
      </c>
      <c r="O70" s="37">
        <f>(N70/O$72)</f>
        <v>3417.1419749765369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155</v>
      </c>
      <c r="M72" s="48"/>
      <c r="N72" s="48"/>
      <c r="O72" s="41">
        <v>167283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29596841</v>
      </c>
      <c r="E5" s="26">
        <f t="shared" si="0"/>
        <v>388638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9594480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39579959</v>
      </c>
      <c r="O5" s="32">
        <f t="shared" ref="O5:O36" si="2">(N5/O$73)</f>
        <v>218.4336502960833</v>
      </c>
      <c r="P5" s="6"/>
    </row>
    <row r="6" spans="1:133">
      <c r="A6" s="12"/>
      <c r="B6" s="44">
        <v>511</v>
      </c>
      <c r="C6" s="20" t="s">
        <v>20</v>
      </c>
      <c r="D6" s="46">
        <v>793182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793182</v>
      </c>
      <c r="O6" s="47">
        <f t="shared" si="2"/>
        <v>4.3774082638425158</v>
      </c>
      <c r="P6" s="9"/>
    </row>
    <row r="7" spans="1:133">
      <c r="A7" s="12"/>
      <c r="B7" s="44">
        <v>512</v>
      </c>
      <c r="C7" s="20" t="s">
        <v>21</v>
      </c>
      <c r="D7" s="46">
        <v>3421980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3421980</v>
      </c>
      <c r="O7" s="47">
        <f t="shared" si="2"/>
        <v>18.885203560726051</v>
      </c>
      <c r="P7" s="9"/>
    </row>
    <row r="8" spans="1:133">
      <c r="A8" s="12"/>
      <c r="B8" s="44">
        <v>513</v>
      </c>
      <c r="C8" s="20" t="s">
        <v>22</v>
      </c>
      <c r="D8" s="46">
        <v>10589277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9594480</v>
      </c>
      <c r="K8" s="46">
        <v>0</v>
      </c>
      <c r="L8" s="46">
        <v>0</v>
      </c>
      <c r="M8" s="46">
        <v>0</v>
      </c>
      <c r="N8" s="46">
        <f t="shared" si="1"/>
        <v>20183757</v>
      </c>
      <c r="O8" s="47">
        <f t="shared" si="2"/>
        <v>111.39000215232976</v>
      </c>
      <c r="P8" s="9"/>
    </row>
    <row r="9" spans="1:133">
      <c r="A9" s="12"/>
      <c r="B9" s="44">
        <v>514</v>
      </c>
      <c r="C9" s="20" t="s">
        <v>23</v>
      </c>
      <c r="D9" s="46">
        <v>673020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673020</v>
      </c>
      <c r="O9" s="47">
        <f t="shared" si="2"/>
        <v>3.7142589087136244</v>
      </c>
      <c r="P9" s="9"/>
    </row>
    <row r="10" spans="1:133">
      <c r="A10" s="12"/>
      <c r="B10" s="44">
        <v>515</v>
      </c>
      <c r="C10" s="20" t="s">
        <v>24</v>
      </c>
      <c r="D10" s="46">
        <v>1130018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1130018</v>
      </c>
      <c r="O10" s="47">
        <f t="shared" si="2"/>
        <v>6.2363368451260772</v>
      </c>
      <c r="P10" s="9"/>
    </row>
    <row r="11" spans="1:133">
      <c r="A11" s="12"/>
      <c r="B11" s="44">
        <v>519</v>
      </c>
      <c r="C11" s="20" t="s">
        <v>117</v>
      </c>
      <c r="D11" s="46">
        <v>12989364</v>
      </c>
      <c r="E11" s="46">
        <v>388638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13378002</v>
      </c>
      <c r="O11" s="47">
        <f t="shared" si="2"/>
        <v>73.830440565345285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55843994</v>
      </c>
      <c r="E12" s="31">
        <f t="shared" si="3"/>
        <v>17615180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9225044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82684218</v>
      </c>
      <c r="O12" s="43">
        <f t="shared" si="2"/>
        <v>456.3171871809447</v>
      </c>
      <c r="P12" s="10"/>
    </row>
    <row r="13" spans="1:133">
      <c r="A13" s="12"/>
      <c r="B13" s="44">
        <v>521</v>
      </c>
      <c r="C13" s="20" t="s">
        <v>27</v>
      </c>
      <c r="D13" s="46">
        <v>29546424</v>
      </c>
      <c r="E13" s="46">
        <v>1198319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30744743</v>
      </c>
      <c r="O13" s="47">
        <f t="shared" si="2"/>
        <v>169.67391100392388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12870939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12870939</v>
      </c>
      <c r="O14" s="47">
        <f t="shared" si="2"/>
        <v>71.032064194614762</v>
      </c>
      <c r="P14" s="9"/>
    </row>
    <row r="15" spans="1:133">
      <c r="A15" s="12"/>
      <c r="B15" s="44">
        <v>523</v>
      </c>
      <c r="C15" s="20" t="s">
        <v>118</v>
      </c>
      <c r="D15" s="46">
        <v>18343057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18343057</v>
      </c>
      <c r="O15" s="47">
        <f t="shared" si="2"/>
        <v>101.23155756930225</v>
      </c>
      <c r="P15" s="9"/>
    </row>
    <row r="16" spans="1:133">
      <c r="A16" s="12"/>
      <c r="B16" s="44">
        <v>524</v>
      </c>
      <c r="C16" s="20" t="s">
        <v>29</v>
      </c>
      <c r="D16" s="46">
        <v>1273675</v>
      </c>
      <c r="E16" s="46">
        <v>0</v>
      </c>
      <c r="F16" s="46">
        <v>0</v>
      </c>
      <c r="G16" s="46">
        <v>0</v>
      </c>
      <c r="H16" s="46">
        <v>0</v>
      </c>
      <c r="I16" s="46">
        <v>1721266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2994941</v>
      </c>
      <c r="O16" s="47">
        <f t="shared" si="2"/>
        <v>16.528463181364135</v>
      </c>
      <c r="P16" s="9"/>
    </row>
    <row r="17" spans="1:16">
      <c r="A17" s="12"/>
      <c r="B17" s="44">
        <v>525</v>
      </c>
      <c r="C17" s="20" t="s">
        <v>30</v>
      </c>
      <c r="D17" s="46">
        <v>1530746</v>
      </c>
      <c r="E17" s="46">
        <v>3545922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5076668</v>
      </c>
      <c r="O17" s="47">
        <f t="shared" si="2"/>
        <v>28.017086187009863</v>
      </c>
      <c r="P17" s="9"/>
    </row>
    <row r="18" spans="1:16">
      <c r="A18" s="12"/>
      <c r="B18" s="44">
        <v>526</v>
      </c>
      <c r="C18" s="20" t="s">
        <v>104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7503778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7503778</v>
      </c>
      <c r="O18" s="47">
        <f t="shared" si="2"/>
        <v>41.411806908426648</v>
      </c>
      <c r="P18" s="9"/>
    </row>
    <row r="19" spans="1:16">
      <c r="A19" s="12"/>
      <c r="B19" s="44">
        <v>527</v>
      </c>
      <c r="C19" s="20" t="s">
        <v>31</v>
      </c>
      <c r="D19" s="46">
        <v>898243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898243</v>
      </c>
      <c r="O19" s="47">
        <f t="shared" si="2"/>
        <v>4.9572183069442985</v>
      </c>
      <c r="P19" s="9"/>
    </row>
    <row r="20" spans="1:16">
      <c r="A20" s="12"/>
      <c r="B20" s="44">
        <v>529</v>
      </c>
      <c r="C20" s="20" t="s">
        <v>32</v>
      </c>
      <c r="D20" s="46">
        <v>4251849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4251849</v>
      </c>
      <c r="O20" s="47">
        <f t="shared" si="2"/>
        <v>23.465079829358881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SUM(D22:D27)</f>
        <v>322859</v>
      </c>
      <c r="E21" s="31">
        <f t="shared" si="5"/>
        <v>2427383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48560658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51310900</v>
      </c>
      <c r="O21" s="43">
        <f t="shared" si="2"/>
        <v>283.17430007891875</v>
      </c>
      <c r="P21" s="10"/>
    </row>
    <row r="22" spans="1:16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17679973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17679973</v>
      </c>
      <c r="O22" s="47">
        <f t="shared" si="2"/>
        <v>97.572133400294703</v>
      </c>
      <c r="P22" s="9"/>
    </row>
    <row r="23" spans="1:16">
      <c r="A23" s="12"/>
      <c r="B23" s="44">
        <v>534</v>
      </c>
      <c r="C23" s="20" t="s">
        <v>119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18518208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18518208</v>
      </c>
      <c r="O23" s="47">
        <f t="shared" si="2"/>
        <v>102.19817990165508</v>
      </c>
      <c r="P23" s="9"/>
    </row>
    <row r="24" spans="1:16">
      <c r="A24" s="12"/>
      <c r="B24" s="44">
        <v>536</v>
      </c>
      <c r="C24" s="20" t="s">
        <v>120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12362477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12362477</v>
      </c>
      <c r="O24" s="47">
        <f t="shared" si="2"/>
        <v>68.225967030723126</v>
      </c>
      <c r="P24" s="9"/>
    </row>
    <row r="25" spans="1:16">
      <c r="A25" s="12"/>
      <c r="B25" s="44">
        <v>537</v>
      </c>
      <c r="C25" s="20" t="s">
        <v>121</v>
      </c>
      <c r="D25" s="46">
        <v>244108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244108</v>
      </c>
      <c r="O25" s="47">
        <f t="shared" si="2"/>
        <v>1.3471818277142811</v>
      </c>
      <c r="P25" s="9"/>
    </row>
    <row r="26" spans="1:16">
      <c r="A26" s="12"/>
      <c r="B26" s="44">
        <v>538</v>
      </c>
      <c r="C26" s="20" t="s">
        <v>122</v>
      </c>
      <c r="D26" s="46">
        <v>0</v>
      </c>
      <c r="E26" s="46">
        <v>2427383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2427383</v>
      </c>
      <c r="O26" s="47">
        <f t="shared" si="2"/>
        <v>13.396227352248081</v>
      </c>
      <c r="P26" s="9"/>
    </row>
    <row r="27" spans="1:16">
      <c r="A27" s="12"/>
      <c r="B27" s="44">
        <v>539</v>
      </c>
      <c r="C27" s="20" t="s">
        <v>40</v>
      </c>
      <c r="D27" s="46">
        <v>78751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78751</v>
      </c>
      <c r="O27" s="47">
        <f t="shared" si="2"/>
        <v>0.43461056628347838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SUM(D29:D30)</f>
        <v>4907915</v>
      </c>
      <c r="E28" s="31">
        <f t="shared" si="7"/>
        <v>37405153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42313068</v>
      </c>
      <c r="O28" s="43">
        <f t="shared" si="2"/>
        <v>233.51711654037825</v>
      </c>
      <c r="P28" s="10"/>
    </row>
    <row r="29" spans="1:16">
      <c r="A29" s="12"/>
      <c r="B29" s="44">
        <v>541</v>
      </c>
      <c r="C29" s="20" t="s">
        <v>123</v>
      </c>
      <c r="D29" s="46">
        <v>0</v>
      </c>
      <c r="E29" s="46">
        <v>37405153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37405153</v>
      </c>
      <c r="O29" s="47">
        <f t="shared" si="2"/>
        <v>206.43134344008521</v>
      </c>
      <c r="P29" s="9"/>
    </row>
    <row r="30" spans="1:16">
      <c r="A30" s="12"/>
      <c r="B30" s="44">
        <v>544</v>
      </c>
      <c r="C30" s="20" t="s">
        <v>124</v>
      </c>
      <c r="D30" s="46">
        <v>4907915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4907915</v>
      </c>
      <c r="O30" s="47">
        <f t="shared" si="2"/>
        <v>27.085773100293046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SUM(D32:D35)</f>
        <v>4366106</v>
      </c>
      <c r="E31" s="31">
        <f t="shared" si="9"/>
        <v>29906099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16405780</v>
      </c>
      <c r="N31" s="31">
        <f t="shared" si="8"/>
        <v>50677985</v>
      </c>
      <c r="O31" s="43">
        <f t="shared" si="2"/>
        <v>279.68137241375507</v>
      </c>
      <c r="P31" s="10"/>
    </row>
    <row r="32" spans="1:16">
      <c r="A32" s="13"/>
      <c r="B32" s="45">
        <v>552</v>
      </c>
      <c r="C32" s="21" t="s">
        <v>44</v>
      </c>
      <c r="D32" s="46">
        <v>0</v>
      </c>
      <c r="E32" s="46">
        <v>29906099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29906099</v>
      </c>
      <c r="O32" s="47">
        <f t="shared" si="2"/>
        <v>165.04560731571365</v>
      </c>
      <c r="P32" s="9"/>
    </row>
    <row r="33" spans="1:16">
      <c r="A33" s="13"/>
      <c r="B33" s="45">
        <v>553</v>
      </c>
      <c r="C33" s="21" t="s">
        <v>125</v>
      </c>
      <c r="D33" s="46">
        <v>263944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263944</v>
      </c>
      <c r="O33" s="47">
        <f t="shared" si="2"/>
        <v>1.456652630533281</v>
      </c>
      <c r="P33" s="9"/>
    </row>
    <row r="34" spans="1:16">
      <c r="A34" s="13"/>
      <c r="B34" s="45">
        <v>554</v>
      </c>
      <c r="C34" s="21" t="s">
        <v>46</v>
      </c>
      <c r="D34" s="46">
        <v>588582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588582</v>
      </c>
      <c r="O34" s="47">
        <f t="shared" si="2"/>
        <v>3.2482629595086068</v>
      </c>
      <c r="P34" s="9"/>
    </row>
    <row r="35" spans="1:16">
      <c r="A35" s="13"/>
      <c r="B35" s="45">
        <v>559</v>
      </c>
      <c r="C35" s="21" t="s">
        <v>47</v>
      </c>
      <c r="D35" s="46">
        <v>3513580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16405780</v>
      </c>
      <c r="N35" s="46">
        <f t="shared" si="8"/>
        <v>19919360</v>
      </c>
      <c r="O35" s="47">
        <f t="shared" si="2"/>
        <v>109.9308495079995</v>
      </c>
      <c r="P35" s="9"/>
    </row>
    <row r="36" spans="1:16" ht="15.75">
      <c r="A36" s="28" t="s">
        <v>48</v>
      </c>
      <c r="B36" s="29"/>
      <c r="C36" s="30"/>
      <c r="D36" s="31">
        <f t="shared" ref="D36:M36" si="10">SUM(D37:D38)</f>
        <v>5498237</v>
      </c>
      <c r="E36" s="31">
        <f t="shared" si="10"/>
        <v>1231842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6730079</v>
      </c>
      <c r="O36" s="43">
        <f t="shared" si="2"/>
        <v>37.141921313031531</v>
      </c>
      <c r="P36" s="10"/>
    </row>
    <row r="37" spans="1:16">
      <c r="A37" s="12"/>
      <c r="B37" s="44">
        <v>562</v>
      </c>
      <c r="C37" s="20" t="s">
        <v>126</v>
      </c>
      <c r="D37" s="46">
        <v>0</v>
      </c>
      <c r="E37" s="46">
        <v>1231842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11">SUM(D37:M37)</f>
        <v>1231842</v>
      </c>
      <c r="O37" s="47">
        <f t="shared" ref="O37:O68" si="12">(N37/O$73)</f>
        <v>6.7982825512282075</v>
      </c>
      <c r="P37" s="9"/>
    </row>
    <row r="38" spans="1:16">
      <c r="A38" s="12"/>
      <c r="B38" s="44">
        <v>569</v>
      </c>
      <c r="C38" s="20" t="s">
        <v>50</v>
      </c>
      <c r="D38" s="46">
        <v>5498237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5498237</v>
      </c>
      <c r="O38" s="47">
        <f t="shared" si="12"/>
        <v>30.343638761803323</v>
      </c>
      <c r="P38" s="9"/>
    </row>
    <row r="39" spans="1:16" ht="15.75">
      <c r="A39" s="28" t="s">
        <v>51</v>
      </c>
      <c r="B39" s="29"/>
      <c r="C39" s="30"/>
      <c r="D39" s="31">
        <f t="shared" ref="D39:M39" si="13">SUM(D40:D42)</f>
        <v>6868577</v>
      </c>
      <c r="E39" s="31">
        <f t="shared" si="13"/>
        <v>0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>SUM(D39:M39)</f>
        <v>6868577</v>
      </c>
      <c r="O39" s="43">
        <f t="shared" si="12"/>
        <v>37.906263279598676</v>
      </c>
      <c r="P39" s="9"/>
    </row>
    <row r="40" spans="1:16">
      <c r="A40" s="12"/>
      <c r="B40" s="44">
        <v>571</v>
      </c>
      <c r="C40" s="20" t="s">
        <v>52</v>
      </c>
      <c r="D40" s="46">
        <v>3148777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3148777</v>
      </c>
      <c r="O40" s="47">
        <f t="shared" si="12"/>
        <v>17.377452414196547</v>
      </c>
      <c r="P40" s="9"/>
    </row>
    <row r="41" spans="1:16">
      <c r="A41" s="12"/>
      <c r="B41" s="44">
        <v>572</v>
      </c>
      <c r="C41" s="20" t="s">
        <v>127</v>
      </c>
      <c r="D41" s="46">
        <v>3505544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3505544</v>
      </c>
      <c r="O41" s="47">
        <f t="shared" si="12"/>
        <v>19.346376083753221</v>
      </c>
      <c r="P41" s="9"/>
    </row>
    <row r="42" spans="1:16">
      <c r="A42" s="12"/>
      <c r="B42" s="44">
        <v>579</v>
      </c>
      <c r="C42" s="20" t="s">
        <v>92</v>
      </c>
      <c r="D42" s="46">
        <v>214256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214256</v>
      </c>
      <c r="O42" s="47">
        <f t="shared" si="12"/>
        <v>1.1824347816489054</v>
      </c>
      <c r="P42" s="9"/>
    </row>
    <row r="43" spans="1:16" ht="15.75">
      <c r="A43" s="28" t="s">
        <v>128</v>
      </c>
      <c r="B43" s="29"/>
      <c r="C43" s="30"/>
      <c r="D43" s="31">
        <f t="shared" ref="D43:M43" si="14">SUM(D44:D45)</f>
        <v>11823435</v>
      </c>
      <c r="E43" s="31">
        <f t="shared" si="14"/>
        <v>0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11823435</v>
      </c>
      <c r="O43" s="43">
        <f t="shared" si="12"/>
        <v>65.251105138549335</v>
      </c>
      <c r="P43" s="9"/>
    </row>
    <row r="44" spans="1:16">
      <c r="A44" s="12"/>
      <c r="B44" s="44">
        <v>581</v>
      </c>
      <c r="C44" s="20" t="s">
        <v>129</v>
      </c>
      <c r="D44" s="46">
        <v>11797399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11797399</v>
      </c>
      <c r="O44" s="47">
        <f t="shared" si="12"/>
        <v>65.107417811356569</v>
      </c>
      <c r="P44" s="9"/>
    </row>
    <row r="45" spans="1:16">
      <c r="A45" s="12"/>
      <c r="B45" s="44">
        <v>590</v>
      </c>
      <c r="C45" s="20" t="s">
        <v>148</v>
      </c>
      <c r="D45" s="46">
        <v>26036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1" si="15">SUM(D45:M45)</f>
        <v>26036</v>
      </c>
      <c r="O45" s="47">
        <f t="shared" si="12"/>
        <v>0.14368732719275493</v>
      </c>
      <c r="P45" s="9"/>
    </row>
    <row r="46" spans="1:16" ht="15.75">
      <c r="A46" s="28" t="s">
        <v>56</v>
      </c>
      <c r="B46" s="29"/>
      <c r="C46" s="30"/>
      <c r="D46" s="31">
        <f t="shared" ref="D46:M46" si="16">SUM(D47:D70)</f>
        <v>4438518</v>
      </c>
      <c r="E46" s="31">
        <f t="shared" si="16"/>
        <v>4332667</v>
      </c>
      <c r="F46" s="31">
        <f t="shared" si="16"/>
        <v>0</v>
      </c>
      <c r="G46" s="31">
        <f t="shared" si="16"/>
        <v>0</v>
      </c>
      <c r="H46" s="31">
        <f t="shared" si="16"/>
        <v>0</v>
      </c>
      <c r="I46" s="31">
        <f t="shared" si="16"/>
        <v>0</v>
      </c>
      <c r="J46" s="31">
        <f t="shared" si="16"/>
        <v>0</v>
      </c>
      <c r="K46" s="31">
        <f t="shared" si="16"/>
        <v>0</v>
      </c>
      <c r="L46" s="31">
        <f t="shared" si="16"/>
        <v>0</v>
      </c>
      <c r="M46" s="31">
        <f t="shared" si="16"/>
        <v>0</v>
      </c>
      <c r="N46" s="31">
        <f>SUM(D46:M46)</f>
        <v>8771185</v>
      </c>
      <c r="O46" s="43">
        <f t="shared" si="12"/>
        <v>48.406365377292367</v>
      </c>
      <c r="P46" s="9"/>
    </row>
    <row r="47" spans="1:16">
      <c r="A47" s="12"/>
      <c r="B47" s="44">
        <v>602</v>
      </c>
      <c r="C47" s="20" t="s">
        <v>130</v>
      </c>
      <c r="D47" s="46">
        <v>268887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268887</v>
      </c>
      <c r="O47" s="47">
        <f t="shared" si="12"/>
        <v>1.4839320305299699</v>
      </c>
      <c r="P47" s="9"/>
    </row>
    <row r="48" spans="1:16">
      <c r="A48" s="12"/>
      <c r="B48" s="44">
        <v>603</v>
      </c>
      <c r="C48" s="20" t="s">
        <v>131</v>
      </c>
      <c r="D48" s="46">
        <v>130895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130895</v>
      </c>
      <c r="O48" s="47">
        <f t="shared" si="12"/>
        <v>0.72238257385526405</v>
      </c>
      <c r="P48" s="9"/>
    </row>
    <row r="49" spans="1:16">
      <c r="A49" s="12"/>
      <c r="B49" s="44">
        <v>604</v>
      </c>
      <c r="C49" s="20" t="s">
        <v>132</v>
      </c>
      <c r="D49" s="46">
        <v>1484093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1484093</v>
      </c>
      <c r="O49" s="47">
        <f t="shared" si="12"/>
        <v>8.1904039205514376</v>
      </c>
      <c r="P49" s="9"/>
    </row>
    <row r="50" spans="1:16">
      <c r="A50" s="12"/>
      <c r="B50" s="44">
        <v>605</v>
      </c>
      <c r="C50" s="20" t="s">
        <v>133</v>
      </c>
      <c r="D50" s="46">
        <v>85274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85274</v>
      </c>
      <c r="O50" s="47">
        <f t="shared" si="12"/>
        <v>0.47060966120122077</v>
      </c>
      <c r="P50" s="9"/>
    </row>
    <row r="51" spans="1:16">
      <c r="A51" s="12"/>
      <c r="B51" s="44">
        <v>608</v>
      </c>
      <c r="C51" s="20" t="s">
        <v>134</v>
      </c>
      <c r="D51" s="46">
        <v>80636</v>
      </c>
      <c r="E51" s="46">
        <v>564347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644983</v>
      </c>
      <c r="O51" s="47">
        <f t="shared" si="12"/>
        <v>3.5595284742189528</v>
      </c>
      <c r="P51" s="9"/>
    </row>
    <row r="52" spans="1:16">
      <c r="A52" s="12"/>
      <c r="B52" s="44">
        <v>614</v>
      </c>
      <c r="C52" s="20" t="s">
        <v>135</v>
      </c>
      <c r="D52" s="46">
        <v>4142</v>
      </c>
      <c r="E52" s="46">
        <v>2116936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1" si="17">SUM(D52:M52)</f>
        <v>2121078</v>
      </c>
      <c r="O52" s="47">
        <f t="shared" si="12"/>
        <v>11.705793078328247</v>
      </c>
      <c r="P52" s="9"/>
    </row>
    <row r="53" spans="1:16">
      <c r="A53" s="12"/>
      <c r="B53" s="44">
        <v>622</v>
      </c>
      <c r="C53" s="20" t="s">
        <v>63</v>
      </c>
      <c r="D53" s="46">
        <v>52331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52331</v>
      </c>
      <c r="O53" s="47">
        <f t="shared" si="12"/>
        <v>0.2888040220972522</v>
      </c>
      <c r="P53" s="9"/>
    </row>
    <row r="54" spans="1:16">
      <c r="A54" s="12"/>
      <c r="B54" s="44">
        <v>623</v>
      </c>
      <c r="C54" s="20" t="s">
        <v>64</v>
      </c>
      <c r="D54" s="46">
        <v>98194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98194</v>
      </c>
      <c r="O54" s="47">
        <f t="shared" si="12"/>
        <v>0.5419124829607227</v>
      </c>
      <c r="P54" s="9"/>
    </row>
    <row r="55" spans="1:16">
      <c r="A55" s="12"/>
      <c r="B55" s="44">
        <v>624</v>
      </c>
      <c r="C55" s="20" t="s">
        <v>83</v>
      </c>
      <c r="D55" s="46">
        <v>0</v>
      </c>
      <c r="E55" s="46">
        <v>307197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307197</v>
      </c>
      <c r="O55" s="47">
        <f t="shared" si="12"/>
        <v>1.6953570383942516</v>
      </c>
      <c r="P55" s="9"/>
    </row>
    <row r="56" spans="1:16">
      <c r="A56" s="12"/>
      <c r="B56" s="44">
        <v>631</v>
      </c>
      <c r="C56" s="20" t="s">
        <v>84</v>
      </c>
      <c r="D56" s="46">
        <v>0</v>
      </c>
      <c r="E56" s="46">
        <v>58424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58424</v>
      </c>
      <c r="O56" s="47">
        <f t="shared" si="12"/>
        <v>0.32243003548584703</v>
      </c>
      <c r="P56" s="9"/>
    </row>
    <row r="57" spans="1:16">
      <c r="A57" s="12"/>
      <c r="B57" s="44">
        <v>634</v>
      </c>
      <c r="C57" s="20" t="s">
        <v>136</v>
      </c>
      <c r="D57" s="46">
        <v>168</v>
      </c>
      <c r="E57" s="46">
        <v>273891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274059</v>
      </c>
      <c r="O57" s="47">
        <f t="shared" si="12"/>
        <v>1.5124752344107859</v>
      </c>
      <c r="P57" s="9"/>
    </row>
    <row r="58" spans="1:16">
      <c r="A58" s="12"/>
      <c r="B58" s="44">
        <v>674</v>
      </c>
      <c r="C58" s="20" t="s">
        <v>137</v>
      </c>
      <c r="D58" s="46">
        <v>0</v>
      </c>
      <c r="E58" s="46">
        <v>112394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112394</v>
      </c>
      <c r="O58" s="47">
        <f t="shared" si="12"/>
        <v>0.62027936136512896</v>
      </c>
      <c r="P58" s="9"/>
    </row>
    <row r="59" spans="1:16">
      <c r="A59" s="12"/>
      <c r="B59" s="44">
        <v>684</v>
      </c>
      <c r="C59" s="20" t="s">
        <v>86</v>
      </c>
      <c r="D59" s="46">
        <v>0</v>
      </c>
      <c r="E59" s="46">
        <v>109375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109375</v>
      </c>
      <c r="O59" s="47">
        <f t="shared" si="12"/>
        <v>0.60361812151281191</v>
      </c>
      <c r="P59" s="9"/>
    </row>
    <row r="60" spans="1:16">
      <c r="A60" s="12"/>
      <c r="B60" s="44">
        <v>685</v>
      </c>
      <c r="C60" s="20" t="s">
        <v>68</v>
      </c>
      <c r="D60" s="46">
        <v>11986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11986</v>
      </c>
      <c r="O60" s="47">
        <f t="shared" si="12"/>
        <v>6.6148267926423435E-2</v>
      </c>
      <c r="P60" s="9"/>
    </row>
    <row r="61" spans="1:16">
      <c r="A61" s="12"/>
      <c r="B61" s="44">
        <v>694</v>
      </c>
      <c r="C61" s="20" t="s">
        <v>138</v>
      </c>
      <c r="D61" s="46">
        <v>0</v>
      </c>
      <c r="E61" s="46">
        <v>110136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110136</v>
      </c>
      <c r="O61" s="47">
        <f t="shared" si="12"/>
        <v>0.60781792393997758</v>
      </c>
      <c r="P61" s="9"/>
    </row>
    <row r="62" spans="1:16">
      <c r="A62" s="12"/>
      <c r="B62" s="44">
        <v>712</v>
      </c>
      <c r="C62" s="20" t="s">
        <v>106</v>
      </c>
      <c r="D62" s="46">
        <v>1147958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0" si="18">SUM(D62:M62)</f>
        <v>1147958</v>
      </c>
      <c r="O62" s="47">
        <f t="shared" si="12"/>
        <v>6.335344014039813</v>
      </c>
      <c r="P62" s="9"/>
    </row>
    <row r="63" spans="1:16">
      <c r="A63" s="12"/>
      <c r="B63" s="44">
        <v>713</v>
      </c>
      <c r="C63" s="20" t="s">
        <v>139</v>
      </c>
      <c r="D63" s="46">
        <v>529561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529561</v>
      </c>
      <c r="O63" s="47">
        <f t="shared" si="12"/>
        <v>2.9225382038532222</v>
      </c>
      <c r="P63" s="9"/>
    </row>
    <row r="64" spans="1:16">
      <c r="A64" s="12"/>
      <c r="B64" s="44">
        <v>714</v>
      </c>
      <c r="C64" s="20" t="s">
        <v>108</v>
      </c>
      <c r="D64" s="46">
        <v>117455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117455</v>
      </c>
      <c r="O64" s="47">
        <f t="shared" si="12"/>
        <v>0.64820997908376976</v>
      </c>
      <c r="P64" s="9"/>
    </row>
    <row r="65" spans="1:119">
      <c r="A65" s="12"/>
      <c r="B65" s="44">
        <v>715</v>
      </c>
      <c r="C65" s="20" t="s">
        <v>109</v>
      </c>
      <c r="D65" s="46">
        <v>143044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143044</v>
      </c>
      <c r="O65" s="47">
        <f t="shared" si="12"/>
        <v>0.78943040524506203</v>
      </c>
      <c r="P65" s="9"/>
    </row>
    <row r="66" spans="1:119">
      <c r="A66" s="12"/>
      <c r="B66" s="44">
        <v>719</v>
      </c>
      <c r="C66" s="20" t="s">
        <v>110</v>
      </c>
      <c r="D66" s="46">
        <v>203048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203048</v>
      </c>
      <c r="O66" s="47">
        <f t="shared" si="12"/>
        <v>1.1205801356519627</v>
      </c>
      <c r="P66" s="9"/>
    </row>
    <row r="67" spans="1:119">
      <c r="A67" s="12"/>
      <c r="B67" s="44">
        <v>724</v>
      </c>
      <c r="C67" s="20" t="s">
        <v>140</v>
      </c>
      <c r="D67" s="46">
        <v>0</v>
      </c>
      <c r="E67" s="46">
        <v>291456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291456</v>
      </c>
      <c r="O67" s="47">
        <f t="shared" si="12"/>
        <v>1.6084856980446911</v>
      </c>
      <c r="P67" s="9"/>
    </row>
    <row r="68" spans="1:119">
      <c r="A68" s="12"/>
      <c r="B68" s="44">
        <v>732</v>
      </c>
      <c r="C68" s="20" t="s">
        <v>76</v>
      </c>
      <c r="D68" s="46">
        <v>80846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80846</v>
      </c>
      <c r="O68" s="47">
        <f t="shared" si="12"/>
        <v>0.44617244024525521</v>
      </c>
      <c r="P68" s="9"/>
    </row>
    <row r="69" spans="1:119">
      <c r="A69" s="12"/>
      <c r="B69" s="44">
        <v>744</v>
      </c>
      <c r="C69" s="20" t="s">
        <v>141</v>
      </c>
      <c r="D69" s="46">
        <v>0</v>
      </c>
      <c r="E69" s="46">
        <v>181255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181255</v>
      </c>
      <c r="O69" s="47">
        <f>(N69/O$73)</f>
        <v>1.0003090524782146</v>
      </c>
      <c r="P69" s="9"/>
    </row>
    <row r="70" spans="1:119" ht="15.75" thickBot="1">
      <c r="A70" s="12"/>
      <c r="B70" s="44">
        <v>764</v>
      </c>
      <c r="C70" s="20" t="s">
        <v>142</v>
      </c>
      <c r="D70" s="46">
        <v>0</v>
      </c>
      <c r="E70" s="46">
        <v>207256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207256</v>
      </c>
      <c r="O70" s="47">
        <f>(N70/O$73)</f>
        <v>1.1438032218720855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9">SUM(D5,D12,D21,D28,D31,D36,D39,D43,D46)</f>
        <v>123666482</v>
      </c>
      <c r="E71" s="15">
        <f t="shared" si="19"/>
        <v>93306962</v>
      </c>
      <c r="F71" s="15">
        <f t="shared" si="19"/>
        <v>0</v>
      </c>
      <c r="G71" s="15">
        <f t="shared" si="19"/>
        <v>0</v>
      </c>
      <c r="H71" s="15">
        <f t="shared" si="19"/>
        <v>0</v>
      </c>
      <c r="I71" s="15">
        <f t="shared" si="19"/>
        <v>57785702</v>
      </c>
      <c r="J71" s="15">
        <f t="shared" si="19"/>
        <v>9594480</v>
      </c>
      <c r="K71" s="15">
        <f t="shared" si="19"/>
        <v>0</v>
      </c>
      <c r="L71" s="15">
        <f t="shared" si="19"/>
        <v>0</v>
      </c>
      <c r="M71" s="15">
        <f t="shared" si="19"/>
        <v>16405780</v>
      </c>
      <c r="N71" s="15">
        <f>SUM(D71:M71)</f>
        <v>300759406</v>
      </c>
      <c r="O71" s="37">
        <f>(N71/O$73)</f>
        <v>1659.8292816185519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153</v>
      </c>
      <c r="M73" s="48"/>
      <c r="N73" s="48"/>
      <c r="O73" s="41">
        <v>181199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18351069</v>
      </c>
      <c r="E5" s="26">
        <f t="shared" si="0"/>
        <v>634581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9549785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28535435</v>
      </c>
      <c r="O5" s="32">
        <f t="shared" ref="O5:O36" si="2">(N5/O$72)</f>
        <v>159.57630578235097</v>
      </c>
      <c r="P5" s="6"/>
    </row>
    <row r="6" spans="1:133">
      <c r="A6" s="12"/>
      <c r="B6" s="44">
        <v>511</v>
      </c>
      <c r="C6" s="20" t="s">
        <v>20</v>
      </c>
      <c r="D6" s="46">
        <v>786383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786383</v>
      </c>
      <c r="O6" s="47">
        <f t="shared" si="2"/>
        <v>4.3976233083547704</v>
      </c>
      <c r="P6" s="9"/>
    </row>
    <row r="7" spans="1:133">
      <c r="A7" s="12"/>
      <c r="B7" s="44">
        <v>512</v>
      </c>
      <c r="C7" s="20" t="s">
        <v>21</v>
      </c>
      <c r="D7" s="46">
        <v>1772190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1772190</v>
      </c>
      <c r="O7" s="47">
        <f t="shared" si="2"/>
        <v>9.9104686276702836</v>
      </c>
      <c r="P7" s="9"/>
    </row>
    <row r="8" spans="1:133">
      <c r="A8" s="12"/>
      <c r="B8" s="44">
        <v>513</v>
      </c>
      <c r="C8" s="20" t="s">
        <v>22</v>
      </c>
      <c r="D8" s="46">
        <v>9682869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9549785</v>
      </c>
      <c r="K8" s="46">
        <v>0</v>
      </c>
      <c r="L8" s="46">
        <v>0</v>
      </c>
      <c r="M8" s="46">
        <v>0</v>
      </c>
      <c r="N8" s="46">
        <f t="shared" si="1"/>
        <v>19232654</v>
      </c>
      <c r="O8" s="47">
        <f t="shared" si="2"/>
        <v>107.55314841740298</v>
      </c>
      <c r="P8" s="9"/>
    </row>
    <row r="9" spans="1:133">
      <c r="A9" s="12"/>
      <c r="B9" s="44">
        <v>514</v>
      </c>
      <c r="C9" s="20" t="s">
        <v>23</v>
      </c>
      <c r="D9" s="46">
        <v>641766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641766</v>
      </c>
      <c r="O9" s="47">
        <f t="shared" si="2"/>
        <v>3.5888938597472317</v>
      </c>
      <c r="P9" s="9"/>
    </row>
    <row r="10" spans="1:133">
      <c r="A10" s="12"/>
      <c r="B10" s="44">
        <v>515</v>
      </c>
      <c r="C10" s="20" t="s">
        <v>24</v>
      </c>
      <c r="D10" s="46">
        <v>1103595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1103595</v>
      </c>
      <c r="O10" s="47">
        <f t="shared" si="2"/>
        <v>6.1715412146292357</v>
      </c>
      <c r="P10" s="9"/>
    </row>
    <row r="11" spans="1:133">
      <c r="A11" s="12"/>
      <c r="B11" s="44">
        <v>519</v>
      </c>
      <c r="C11" s="20" t="s">
        <v>117</v>
      </c>
      <c r="D11" s="46">
        <v>4364266</v>
      </c>
      <c r="E11" s="46">
        <v>634581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4998847</v>
      </c>
      <c r="O11" s="47">
        <f t="shared" si="2"/>
        <v>27.95463035454647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54357176</v>
      </c>
      <c r="E12" s="31">
        <f t="shared" si="3"/>
        <v>10645843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10071197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75074216</v>
      </c>
      <c r="O12" s="43">
        <f t="shared" si="2"/>
        <v>419.83120456324798</v>
      </c>
      <c r="P12" s="10"/>
    </row>
    <row r="13" spans="1:133">
      <c r="A13" s="12"/>
      <c r="B13" s="44">
        <v>521</v>
      </c>
      <c r="C13" s="20" t="s">
        <v>27</v>
      </c>
      <c r="D13" s="46">
        <v>29306683</v>
      </c>
      <c r="E13" s="46">
        <v>1237462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30544145</v>
      </c>
      <c r="O13" s="47">
        <f t="shared" si="2"/>
        <v>170.80944525220892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8237274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8237274</v>
      </c>
      <c r="O14" s="47">
        <f t="shared" si="2"/>
        <v>46.064612459456434</v>
      </c>
      <c r="P14" s="9"/>
    </row>
    <row r="15" spans="1:133">
      <c r="A15" s="12"/>
      <c r="B15" s="44">
        <v>523</v>
      </c>
      <c r="C15" s="20" t="s">
        <v>118</v>
      </c>
      <c r="D15" s="46">
        <v>17617975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17617975</v>
      </c>
      <c r="O15" s="47">
        <f t="shared" si="2"/>
        <v>98.523515266748689</v>
      </c>
      <c r="P15" s="9"/>
    </row>
    <row r="16" spans="1:133">
      <c r="A16" s="12"/>
      <c r="B16" s="44">
        <v>524</v>
      </c>
      <c r="C16" s="20" t="s">
        <v>29</v>
      </c>
      <c r="D16" s="46">
        <v>1075963</v>
      </c>
      <c r="E16" s="46">
        <v>0</v>
      </c>
      <c r="F16" s="46">
        <v>0</v>
      </c>
      <c r="G16" s="46">
        <v>0</v>
      </c>
      <c r="H16" s="46">
        <v>0</v>
      </c>
      <c r="I16" s="46">
        <v>1729303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2805266</v>
      </c>
      <c r="O16" s="47">
        <f t="shared" si="2"/>
        <v>15.687652387876076</v>
      </c>
      <c r="P16" s="9"/>
    </row>
    <row r="17" spans="1:16">
      <c r="A17" s="12"/>
      <c r="B17" s="44">
        <v>525</v>
      </c>
      <c r="C17" s="20" t="s">
        <v>30</v>
      </c>
      <c r="D17" s="46">
        <v>1556373</v>
      </c>
      <c r="E17" s="46">
        <v>1171107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2727480</v>
      </c>
      <c r="O17" s="47">
        <f t="shared" si="2"/>
        <v>15.252656302427022</v>
      </c>
      <c r="P17" s="9"/>
    </row>
    <row r="18" spans="1:16">
      <c r="A18" s="12"/>
      <c r="B18" s="44">
        <v>526</v>
      </c>
      <c r="C18" s="20" t="s">
        <v>104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8341894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8341894</v>
      </c>
      <c r="O18" s="47">
        <f t="shared" si="2"/>
        <v>46.649670059277483</v>
      </c>
      <c r="P18" s="9"/>
    </row>
    <row r="19" spans="1:16">
      <c r="A19" s="12"/>
      <c r="B19" s="44">
        <v>527</v>
      </c>
      <c r="C19" s="20" t="s">
        <v>31</v>
      </c>
      <c r="D19" s="46">
        <v>895466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895466</v>
      </c>
      <c r="O19" s="47">
        <f t="shared" si="2"/>
        <v>5.0076389665585506</v>
      </c>
      <c r="P19" s="9"/>
    </row>
    <row r="20" spans="1:16">
      <c r="A20" s="12"/>
      <c r="B20" s="44">
        <v>529</v>
      </c>
      <c r="C20" s="20" t="s">
        <v>32</v>
      </c>
      <c r="D20" s="46">
        <v>3904716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3904716</v>
      </c>
      <c r="O20" s="47">
        <f t="shared" si="2"/>
        <v>21.836013868694778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SUM(D22:D27)</f>
        <v>371599</v>
      </c>
      <c r="E21" s="31">
        <f t="shared" si="5"/>
        <v>744397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44245498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45361494</v>
      </c>
      <c r="O21" s="43">
        <f t="shared" si="2"/>
        <v>253.67125601163181</v>
      </c>
      <c r="P21" s="10"/>
    </row>
    <row r="22" spans="1:16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15533321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15533321</v>
      </c>
      <c r="O22" s="47">
        <f t="shared" si="2"/>
        <v>86.865680572642887</v>
      </c>
      <c r="P22" s="9"/>
    </row>
    <row r="23" spans="1:16">
      <c r="A23" s="12"/>
      <c r="B23" s="44">
        <v>534</v>
      </c>
      <c r="C23" s="20" t="s">
        <v>119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17110314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17110314</v>
      </c>
      <c r="O23" s="47">
        <f t="shared" si="2"/>
        <v>95.684565484845095</v>
      </c>
      <c r="P23" s="9"/>
    </row>
    <row r="24" spans="1:16">
      <c r="A24" s="12"/>
      <c r="B24" s="44">
        <v>536</v>
      </c>
      <c r="C24" s="20" t="s">
        <v>120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11601863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11601863</v>
      </c>
      <c r="O24" s="47">
        <f t="shared" si="2"/>
        <v>64.880119673414612</v>
      </c>
      <c r="P24" s="9"/>
    </row>
    <row r="25" spans="1:16">
      <c r="A25" s="12"/>
      <c r="B25" s="44">
        <v>537</v>
      </c>
      <c r="C25" s="20" t="s">
        <v>121</v>
      </c>
      <c r="D25" s="46">
        <v>315258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315258</v>
      </c>
      <c r="O25" s="47">
        <f t="shared" si="2"/>
        <v>1.7629907169220445</v>
      </c>
      <c r="P25" s="9"/>
    </row>
    <row r="26" spans="1:16">
      <c r="A26" s="12"/>
      <c r="B26" s="44">
        <v>538</v>
      </c>
      <c r="C26" s="20" t="s">
        <v>122</v>
      </c>
      <c r="D26" s="46">
        <v>0</v>
      </c>
      <c r="E26" s="46">
        <v>744397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744397</v>
      </c>
      <c r="O26" s="47">
        <f t="shared" si="2"/>
        <v>4.1628285426686054</v>
      </c>
      <c r="P26" s="9"/>
    </row>
    <row r="27" spans="1:16">
      <c r="A27" s="12"/>
      <c r="B27" s="44">
        <v>539</v>
      </c>
      <c r="C27" s="20" t="s">
        <v>40</v>
      </c>
      <c r="D27" s="46">
        <v>56341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56341</v>
      </c>
      <c r="O27" s="47">
        <f t="shared" si="2"/>
        <v>0.3150710211385751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SUM(D29:D30)</f>
        <v>3895649</v>
      </c>
      <c r="E28" s="31">
        <f t="shared" si="7"/>
        <v>31223525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35119174</v>
      </c>
      <c r="O28" s="43">
        <f t="shared" si="2"/>
        <v>196.3939939604071</v>
      </c>
      <c r="P28" s="10"/>
    </row>
    <row r="29" spans="1:16">
      <c r="A29" s="12"/>
      <c r="B29" s="44">
        <v>541</v>
      </c>
      <c r="C29" s="20" t="s">
        <v>123</v>
      </c>
      <c r="D29" s="46">
        <v>0</v>
      </c>
      <c r="E29" s="46">
        <v>31223525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31223525</v>
      </c>
      <c r="O29" s="47">
        <f t="shared" si="2"/>
        <v>174.60868471088244</v>
      </c>
      <c r="P29" s="9"/>
    </row>
    <row r="30" spans="1:16">
      <c r="A30" s="12"/>
      <c r="B30" s="44">
        <v>544</v>
      </c>
      <c r="C30" s="20" t="s">
        <v>124</v>
      </c>
      <c r="D30" s="46">
        <v>3895649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3895649</v>
      </c>
      <c r="O30" s="47">
        <f t="shared" si="2"/>
        <v>21.785309249524662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SUM(D32:D35)</f>
        <v>2808978</v>
      </c>
      <c r="E31" s="31">
        <f t="shared" si="9"/>
        <v>34097434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16409488</v>
      </c>
      <c r="N31" s="31">
        <f t="shared" si="8"/>
        <v>53315900</v>
      </c>
      <c r="O31" s="43">
        <f t="shared" si="2"/>
        <v>298.15400961861087</v>
      </c>
      <c r="P31" s="10"/>
    </row>
    <row r="32" spans="1:16">
      <c r="A32" s="13"/>
      <c r="B32" s="45">
        <v>552</v>
      </c>
      <c r="C32" s="21" t="s">
        <v>44</v>
      </c>
      <c r="D32" s="46">
        <v>0</v>
      </c>
      <c r="E32" s="46">
        <v>34097434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34097434</v>
      </c>
      <c r="O32" s="47">
        <f t="shared" si="2"/>
        <v>190.68020355664913</v>
      </c>
      <c r="P32" s="9"/>
    </row>
    <row r="33" spans="1:16">
      <c r="A33" s="13"/>
      <c r="B33" s="45">
        <v>553</v>
      </c>
      <c r="C33" s="21" t="s">
        <v>125</v>
      </c>
      <c r="D33" s="46">
        <v>280313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280313</v>
      </c>
      <c r="O33" s="47">
        <f t="shared" si="2"/>
        <v>1.5675707415277933</v>
      </c>
      <c r="P33" s="9"/>
    </row>
    <row r="34" spans="1:16">
      <c r="A34" s="13"/>
      <c r="B34" s="45">
        <v>554</v>
      </c>
      <c r="C34" s="21" t="s">
        <v>46</v>
      </c>
      <c r="D34" s="46">
        <v>412668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412668</v>
      </c>
      <c r="O34" s="47">
        <f t="shared" si="2"/>
        <v>2.3077284420087238</v>
      </c>
      <c r="P34" s="9"/>
    </row>
    <row r="35" spans="1:16">
      <c r="A35" s="13"/>
      <c r="B35" s="45">
        <v>559</v>
      </c>
      <c r="C35" s="21" t="s">
        <v>47</v>
      </c>
      <c r="D35" s="46">
        <v>2115997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16409488</v>
      </c>
      <c r="N35" s="46">
        <f t="shared" si="8"/>
        <v>18525485</v>
      </c>
      <c r="O35" s="47">
        <f t="shared" si="2"/>
        <v>103.59850687842523</v>
      </c>
      <c r="P35" s="9"/>
    </row>
    <row r="36" spans="1:16" ht="15.75">
      <c r="A36" s="28" t="s">
        <v>48</v>
      </c>
      <c r="B36" s="29"/>
      <c r="C36" s="30"/>
      <c r="D36" s="31">
        <f t="shared" ref="D36:M36" si="10">SUM(D37:D38)</f>
        <v>5106574</v>
      </c>
      <c r="E36" s="31">
        <f t="shared" si="10"/>
        <v>1324674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6431248</v>
      </c>
      <c r="O36" s="43">
        <f t="shared" si="2"/>
        <v>35.964925623532046</v>
      </c>
      <c r="P36" s="10"/>
    </row>
    <row r="37" spans="1:16">
      <c r="A37" s="12"/>
      <c r="B37" s="44">
        <v>562</v>
      </c>
      <c r="C37" s="20" t="s">
        <v>126</v>
      </c>
      <c r="D37" s="46">
        <v>0</v>
      </c>
      <c r="E37" s="46">
        <v>1324674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11">SUM(D37:M37)</f>
        <v>1324674</v>
      </c>
      <c r="O37" s="47">
        <f t="shared" ref="O37:O68" si="12">(N37/O$72)</f>
        <v>7.4078626551839841</v>
      </c>
      <c r="P37" s="9"/>
    </row>
    <row r="38" spans="1:16">
      <c r="A38" s="12"/>
      <c r="B38" s="44">
        <v>569</v>
      </c>
      <c r="C38" s="20" t="s">
        <v>50</v>
      </c>
      <c r="D38" s="46">
        <v>5106574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5106574</v>
      </c>
      <c r="O38" s="47">
        <f t="shared" si="12"/>
        <v>28.55706296834806</v>
      </c>
      <c r="P38" s="9"/>
    </row>
    <row r="39" spans="1:16" ht="15.75">
      <c r="A39" s="28" t="s">
        <v>51</v>
      </c>
      <c r="B39" s="29"/>
      <c r="C39" s="30"/>
      <c r="D39" s="31">
        <f t="shared" ref="D39:M39" si="13">SUM(D40:D41)</f>
        <v>6448256</v>
      </c>
      <c r="E39" s="31">
        <f t="shared" si="13"/>
        <v>0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1"/>
        <v>6448256</v>
      </c>
      <c r="O39" s="43">
        <f t="shared" si="12"/>
        <v>36.060038027066327</v>
      </c>
      <c r="P39" s="9"/>
    </row>
    <row r="40" spans="1:16">
      <c r="A40" s="12"/>
      <c r="B40" s="44">
        <v>571</v>
      </c>
      <c r="C40" s="20" t="s">
        <v>52</v>
      </c>
      <c r="D40" s="46">
        <v>3145151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3145151</v>
      </c>
      <c r="O40" s="47">
        <f t="shared" si="12"/>
        <v>17.588362599261828</v>
      </c>
      <c r="P40" s="9"/>
    </row>
    <row r="41" spans="1:16">
      <c r="A41" s="12"/>
      <c r="B41" s="44">
        <v>572</v>
      </c>
      <c r="C41" s="20" t="s">
        <v>127</v>
      </c>
      <c r="D41" s="46">
        <v>3303105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3303105</v>
      </c>
      <c r="O41" s="47">
        <f t="shared" si="12"/>
        <v>18.471675427804495</v>
      </c>
      <c r="P41" s="9"/>
    </row>
    <row r="42" spans="1:16" ht="15.75">
      <c r="A42" s="28" t="s">
        <v>128</v>
      </c>
      <c r="B42" s="29"/>
      <c r="C42" s="30"/>
      <c r="D42" s="31">
        <f t="shared" ref="D42:M42" si="14">SUM(D43:D44)</f>
        <v>13970260</v>
      </c>
      <c r="E42" s="31">
        <f t="shared" si="14"/>
        <v>397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1"/>
        <v>13970657</v>
      </c>
      <c r="O42" s="43">
        <f t="shared" si="12"/>
        <v>78.126926518286538</v>
      </c>
      <c r="P42" s="9"/>
    </row>
    <row r="43" spans="1:16">
      <c r="A43" s="12"/>
      <c r="B43" s="44">
        <v>581</v>
      </c>
      <c r="C43" s="20" t="s">
        <v>129</v>
      </c>
      <c r="D43" s="46">
        <v>13961361</v>
      </c>
      <c r="E43" s="46">
        <v>397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13961758</v>
      </c>
      <c r="O43" s="47">
        <f t="shared" si="12"/>
        <v>78.077161391343253</v>
      </c>
      <c r="P43" s="9"/>
    </row>
    <row r="44" spans="1:16">
      <c r="A44" s="12"/>
      <c r="B44" s="44">
        <v>590</v>
      </c>
      <c r="C44" s="20" t="s">
        <v>148</v>
      </c>
      <c r="D44" s="46">
        <v>8899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5">SUM(D44:M44)</f>
        <v>8899</v>
      </c>
      <c r="O44" s="47">
        <f t="shared" si="12"/>
        <v>4.9765126943294935E-2</v>
      </c>
      <c r="P44" s="9"/>
    </row>
    <row r="45" spans="1:16" ht="15.75">
      <c r="A45" s="28" t="s">
        <v>56</v>
      </c>
      <c r="B45" s="29"/>
      <c r="C45" s="30"/>
      <c r="D45" s="31">
        <f t="shared" ref="D45:M45" si="16">SUM(D46:D69)</f>
        <v>4406516</v>
      </c>
      <c r="E45" s="31">
        <f t="shared" si="16"/>
        <v>3671910</v>
      </c>
      <c r="F45" s="31">
        <f t="shared" si="16"/>
        <v>0</v>
      </c>
      <c r="G45" s="31">
        <f t="shared" si="16"/>
        <v>0</v>
      </c>
      <c r="H45" s="31">
        <f t="shared" si="16"/>
        <v>0</v>
      </c>
      <c r="I45" s="31">
        <f t="shared" si="16"/>
        <v>0</v>
      </c>
      <c r="J45" s="31">
        <f t="shared" si="16"/>
        <v>0</v>
      </c>
      <c r="K45" s="31">
        <f t="shared" si="16"/>
        <v>0</v>
      </c>
      <c r="L45" s="31">
        <f t="shared" si="16"/>
        <v>0</v>
      </c>
      <c r="M45" s="31">
        <f t="shared" si="16"/>
        <v>0</v>
      </c>
      <c r="N45" s="31">
        <f>SUM(D45:M45)</f>
        <v>8078426</v>
      </c>
      <c r="O45" s="43">
        <f t="shared" si="12"/>
        <v>45.176300190135329</v>
      </c>
      <c r="P45" s="9"/>
    </row>
    <row r="46" spans="1:16">
      <c r="A46" s="12"/>
      <c r="B46" s="44">
        <v>602</v>
      </c>
      <c r="C46" s="20" t="s">
        <v>130</v>
      </c>
      <c r="D46" s="46">
        <v>321299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321299</v>
      </c>
      <c r="O46" s="47">
        <f t="shared" si="12"/>
        <v>1.7967732915781232</v>
      </c>
      <c r="P46" s="9"/>
    </row>
    <row r="47" spans="1:16">
      <c r="A47" s="12"/>
      <c r="B47" s="44">
        <v>603</v>
      </c>
      <c r="C47" s="20" t="s">
        <v>131</v>
      </c>
      <c r="D47" s="46">
        <v>150908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150908</v>
      </c>
      <c r="O47" s="47">
        <f t="shared" si="12"/>
        <v>0.84391007717257582</v>
      </c>
      <c r="P47" s="9"/>
    </row>
    <row r="48" spans="1:16">
      <c r="A48" s="12"/>
      <c r="B48" s="44">
        <v>604</v>
      </c>
      <c r="C48" s="20" t="s">
        <v>132</v>
      </c>
      <c r="D48" s="46">
        <v>1379151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1379151</v>
      </c>
      <c r="O48" s="47">
        <f t="shared" si="12"/>
        <v>7.7125097863773631</v>
      </c>
      <c r="P48" s="9"/>
    </row>
    <row r="49" spans="1:16">
      <c r="A49" s="12"/>
      <c r="B49" s="44">
        <v>605</v>
      </c>
      <c r="C49" s="20" t="s">
        <v>133</v>
      </c>
      <c r="D49" s="46">
        <v>83674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83674</v>
      </c>
      <c r="O49" s="47">
        <f t="shared" si="12"/>
        <v>0.46792305111285093</v>
      </c>
      <c r="P49" s="9"/>
    </row>
    <row r="50" spans="1:16">
      <c r="A50" s="12"/>
      <c r="B50" s="44">
        <v>608</v>
      </c>
      <c r="C50" s="20" t="s">
        <v>134</v>
      </c>
      <c r="D50" s="46">
        <v>79369</v>
      </c>
      <c r="E50" s="46">
        <v>454885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534254</v>
      </c>
      <c r="O50" s="47">
        <f t="shared" si="12"/>
        <v>2.9876635723073481</v>
      </c>
      <c r="P50" s="9"/>
    </row>
    <row r="51" spans="1:16">
      <c r="A51" s="12"/>
      <c r="B51" s="44">
        <v>614</v>
      </c>
      <c r="C51" s="20" t="s">
        <v>135</v>
      </c>
      <c r="D51" s="46">
        <v>4102</v>
      </c>
      <c r="E51" s="46">
        <v>1582660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0" si="17">SUM(D51:M51)</f>
        <v>1586762</v>
      </c>
      <c r="O51" s="47">
        <f t="shared" si="12"/>
        <v>8.8735152667486865</v>
      </c>
      <c r="P51" s="9"/>
    </row>
    <row r="52" spans="1:16">
      <c r="A52" s="12"/>
      <c r="B52" s="44">
        <v>622</v>
      </c>
      <c r="C52" s="20" t="s">
        <v>63</v>
      </c>
      <c r="D52" s="46">
        <v>50771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50771</v>
      </c>
      <c r="O52" s="47">
        <f t="shared" si="12"/>
        <v>0.28392238004697462</v>
      </c>
      <c r="P52" s="9"/>
    </row>
    <row r="53" spans="1:16">
      <c r="A53" s="12"/>
      <c r="B53" s="44">
        <v>623</v>
      </c>
      <c r="C53" s="20" t="s">
        <v>64</v>
      </c>
      <c r="D53" s="46">
        <v>81131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81131</v>
      </c>
      <c r="O53" s="47">
        <f t="shared" si="12"/>
        <v>0.45370204675092274</v>
      </c>
      <c r="P53" s="9"/>
    </row>
    <row r="54" spans="1:16">
      <c r="A54" s="12"/>
      <c r="B54" s="44">
        <v>624</v>
      </c>
      <c r="C54" s="20" t="s">
        <v>83</v>
      </c>
      <c r="D54" s="46">
        <v>0</v>
      </c>
      <c r="E54" s="46">
        <v>286759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286759</v>
      </c>
      <c r="O54" s="47">
        <f t="shared" si="12"/>
        <v>1.6036181635163851</v>
      </c>
      <c r="P54" s="9"/>
    </row>
    <row r="55" spans="1:16">
      <c r="A55" s="12"/>
      <c r="B55" s="44">
        <v>631</v>
      </c>
      <c r="C55" s="20" t="s">
        <v>84</v>
      </c>
      <c r="D55" s="46">
        <v>0</v>
      </c>
      <c r="E55" s="46">
        <v>47283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47283</v>
      </c>
      <c r="O55" s="47">
        <f t="shared" si="12"/>
        <v>0.26441673190918241</v>
      </c>
      <c r="P55" s="9"/>
    </row>
    <row r="56" spans="1:16">
      <c r="A56" s="12"/>
      <c r="B56" s="44">
        <v>634</v>
      </c>
      <c r="C56" s="20" t="s">
        <v>136</v>
      </c>
      <c r="D56" s="46">
        <v>116</v>
      </c>
      <c r="E56" s="46">
        <v>248584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248700</v>
      </c>
      <c r="O56" s="47">
        <f t="shared" si="12"/>
        <v>1.390784028632144</v>
      </c>
      <c r="P56" s="9"/>
    </row>
    <row r="57" spans="1:16">
      <c r="A57" s="12"/>
      <c r="B57" s="44">
        <v>674</v>
      </c>
      <c r="C57" s="20" t="s">
        <v>137</v>
      </c>
      <c r="D57" s="46">
        <v>0</v>
      </c>
      <c r="E57" s="46">
        <v>109851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109851</v>
      </c>
      <c r="O57" s="47">
        <f t="shared" si="12"/>
        <v>0.61431047981210152</v>
      </c>
      <c r="P57" s="9"/>
    </row>
    <row r="58" spans="1:16">
      <c r="A58" s="12"/>
      <c r="B58" s="44">
        <v>684</v>
      </c>
      <c r="C58" s="20" t="s">
        <v>86</v>
      </c>
      <c r="D58" s="46">
        <v>0</v>
      </c>
      <c r="E58" s="46">
        <v>98631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98631</v>
      </c>
      <c r="O58" s="47">
        <f t="shared" si="12"/>
        <v>0.55156582037803381</v>
      </c>
      <c r="P58" s="9"/>
    </row>
    <row r="59" spans="1:16">
      <c r="A59" s="12"/>
      <c r="B59" s="44">
        <v>685</v>
      </c>
      <c r="C59" s="20" t="s">
        <v>68</v>
      </c>
      <c r="D59" s="46">
        <v>11184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11184</v>
      </c>
      <c r="O59" s="47">
        <f t="shared" si="12"/>
        <v>6.2543339671177714E-2</v>
      </c>
      <c r="P59" s="9"/>
    </row>
    <row r="60" spans="1:16">
      <c r="A60" s="12"/>
      <c r="B60" s="44">
        <v>694</v>
      </c>
      <c r="C60" s="20" t="s">
        <v>138</v>
      </c>
      <c r="D60" s="46">
        <v>0</v>
      </c>
      <c r="E60" s="46">
        <v>104375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104375</v>
      </c>
      <c r="O60" s="47">
        <f t="shared" si="12"/>
        <v>0.5836875069902695</v>
      </c>
      <c r="P60" s="9"/>
    </row>
    <row r="61" spans="1:16">
      <c r="A61" s="12"/>
      <c r="B61" s="44">
        <v>712</v>
      </c>
      <c r="C61" s="20" t="s">
        <v>106</v>
      </c>
      <c r="D61" s="46">
        <v>1170679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9" si="18">SUM(D61:M61)</f>
        <v>1170679</v>
      </c>
      <c r="O61" s="47">
        <f t="shared" si="12"/>
        <v>6.5466894083435854</v>
      </c>
      <c r="P61" s="9"/>
    </row>
    <row r="62" spans="1:16">
      <c r="A62" s="12"/>
      <c r="B62" s="44">
        <v>713</v>
      </c>
      <c r="C62" s="20" t="s">
        <v>139</v>
      </c>
      <c r="D62" s="46">
        <v>524956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8"/>
        <v>524956</v>
      </c>
      <c r="O62" s="47">
        <f t="shared" si="12"/>
        <v>2.9356671513253549</v>
      </c>
      <c r="P62" s="9"/>
    </row>
    <row r="63" spans="1:16">
      <c r="A63" s="12"/>
      <c r="B63" s="44">
        <v>714</v>
      </c>
      <c r="C63" s="20" t="s">
        <v>108</v>
      </c>
      <c r="D63" s="46">
        <v>112546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112546</v>
      </c>
      <c r="O63" s="47">
        <f t="shared" si="12"/>
        <v>0.62938150095067669</v>
      </c>
      <c r="P63" s="9"/>
    </row>
    <row r="64" spans="1:16">
      <c r="A64" s="12"/>
      <c r="B64" s="44">
        <v>715</v>
      </c>
      <c r="C64" s="20" t="s">
        <v>109</v>
      </c>
      <c r="D64" s="46">
        <v>168740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168740</v>
      </c>
      <c r="O64" s="47">
        <f t="shared" si="12"/>
        <v>0.94363046639078407</v>
      </c>
      <c r="P64" s="9"/>
    </row>
    <row r="65" spans="1:119">
      <c r="A65" s="12"/>
      <c r="B65" s="44">
        <v>719</v>
      </c>
      <c r="C65" s="20" t="s">
        <v>110</v>
      </c>
      <c r="D65" s="46">
        <v>196225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196225</v>
      </c>
      <c r="O65" s="47">
        <f t="shared" si="12"/>
        <v>1.0973325131417067</v>
      </c>
      <c r="P65" s="9"/>
    </row>
    <row r="66" spans="1:119">
      <c r="A66" s="12"/>
      <c r="B66" s="44">
        <v>724</v>
      </c>
      <c r="C66" s="20" t="s">
        <v>140</v>
      </c>
      <c r="D66" s="46">
        <v>0</v>
      </c>
      <c r="E66" s="46">
        <v>285868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285868</v>
      </c>
      <c r="O66" s="47">
        <f t="shared" si="12"/>
        <v>1.5986354993848564</v>
      </c>
      <c r="P66" s="9"/>
    </row>
    <row r="67" spans="1:119">
      <c r="A67" s="12"/>
      <c r="B67" s="44">
        <v>732</v>
      </c>
      <c r="C67" s="20" t="s">
        <v>76</v>
      </c>
      <c r="D67" s="46">
        <v>71665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71665</v>
      </c>
      <c r="O67" s="47">
        <f t="shared" si="12"/>
        <v>0.40076613354210938</v>
      </c>
      <c r="P67" s="9"/>
    </row>
    <row r="68" spans="1:119">
      <c r="A68" s="12"/>
      <c r="B68" s="44">
        <v>744</v>
      </c>
      <c r="C68" s="20" t="s">
        <v>141</v>
      </c>
      <c r="D68" s="46">
        <v>0</v>
      </c>
      <c r="E68" s="46">
        <v>221444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221444</v>
      </c>
      <c r="O68" s="47">
        <f t="shared" si="12"/>
        <v>1.2383625992618275</v>
      </c>
      <c r="P68" s="9"/>
    </row>
    <row r="69" spans="1:119" ht="15.75" thickBot="1">
      <c r="A69" s="12"/>
      <c r="B69" s="44">
        <v>764</v>
      </c>
      <c r="C69" s="20" t="s">
        <v>142</v>
      </c>
      <c r="D69" s="46">
        <v>0</v>
      </c>
      <c r="E69" s="46">
        <v>231570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231570</v>
      </c>
      <c r="O69" s="47">
        <f>(N69/O$72)</f>
        <v>1.2949893747902919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9">SUM(D5,D12,D21,D28,D31,D36,D39,D42,D45)</f>
        <v>109716077</v>
      </c>
      <c r="E70" s="15">
        <f t="shared" si="19"/>
        <v>82342761</v>
      </c>
      <c r="F70" s="15">
        <f t="shared" si="19"/>
        <v>0</v>
      </c>
      <c r="G70" s="15">
        <f t="shared" si="19"/>
        <v>0</v>
      </c>
      <c r="H70" s="15">
        <f t="shared" si="19"/>
        <v>0</v>
      </c>
      <c r="I70" s="15">
        <f t="shared" si="19"/>
        <v>54316695</v>
      </c>
      <c r="J70" s="15">
        <f t="shared" si="19"/>
        <v>9549785</v>
      </c>
      <c r="K70" s="15">
        <f t="shared" si="19"/>
        <v>0</v>
      </c>
      <c r="L70" s="15">
        <f t="shared" si="19"/>
        <v>0</v>
      </c>
      <c r="M70" s="15">
        <f t="shared" si="19"/>
        <v>16409488</v>
      </c>
      <c r="N70" s="15">
        <f>SUM(D70:M70)</f>
        <v>272334806</v>
      </c>
      <c r="O70" s="37">
        <f>(N70/O$72)</f>
        <v>1522.9549602952691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151</v>
      </c>
      <c r="M72" s="48"/>
      <c r="N72" s="48"/>
      <c r="O72" s="41">
        <v>178820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25474109</v>
      </c>
      <c r="E5" s="26">
        <f t="shared" si="0"/>
        <v>702584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8736404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34913097</v>
      </c>
      <c r="O5" s="32">
        <f t="shared" ref="O5:O36" si="2">(N5/O$72)</f>
        <v>198.35183733296972</v>
      </c>
      <c r="P5" s="6"/>
    </row>
    <row r="6" spans="1:133">
      <c r="A6" s="12"/>
      <c r="B6" s="44">
        <v>511</v>
      </c>
      <c r="C6" s="20" t="s">
        <v>20</v>
      </c>
      <c r="D6" s="46">
        <v>712853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712853</v>
      </c>
      <c r="O6" s="47">
        <f t="shared" si="2"/>
        <v>4.0499329606399419</v>
      </c>
      <c r="P6" s="9"/>
    </row>
    <row r="7" spans="1:133">
      <c r="A7" s="12"/>
      <c r="B7" s="44">
        <v>512</v>
      </c>
      <c r="C7" s="20" t="s">
        <v>21</v>
      </c>
      <c r="D7" s="46">
        <v>9613298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9613298</v>
      </c>
      <c r="O7" s="47">
        <f t="shared" si="2"/>
        <v>54.616046268521046</v>
      </c>
      <c r="P7" s="9"/>
    </row>
    <row r="8" spans="1:133">
      <c r="A8" s="12"/>
      <c r="B8" s="44">
        <v>513</v>
      </c>
      <c r="C8" s="20" t="s">
        <v>22</v>
      </c>
      <c r="D8" s="46">
        <v>8313920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8736404</v>
      </c>
      <c r="K8" s="46">
        <v>0</v>
      </c>
      <c r="L8" s="46">
        <v>0</v>
      </c>
      <c r="M8" s="46">
        <v>0</v>
      </c>
      <c r="N8" s="46">
        <f t="shared" si="1"/>
        <v>17050324</v>
      </c>
      <c r="O8" s="47">
        <f t="shared" si="2"/>
        <v>96.868034724115986</v>
      </c>
      <c r="P8" s="9"/>
    </row>
    <row r="9" spans="1:133">
      <c r="A9" s="12"/>
      <c r="B9" s="44">
        <v>514</v>
      </c>
      <c r="C9" s="20" t="s">
        <v>23</v>
      </c>
      <c r="D9" s="46">
        <v>616171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616171</v>
      </c>
      <c r="O9" s="47">
        <f t="shared" si="2"/>
        <v>3.5006533496954821</v>
      </c>
      <c r="P9" s="9"/>
    </row>
    <row r="10" spans="1:133">
      <c r="A10" s="12"/>
      <c r="B10" s="44">
        <v>515</v>
      </c>
      <c r="C10" s="20" t="s">
        <v>24</v>
      </c>
      <c r="D10" s="46">
        <v>1085372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1085372</v>
      </c>
      <c r="O10" s="47">
        <f t="shared" si="2"/>
        <v>6.1663257885646763</v>
      </c>
      <c r="P10" s="9"/>
    </row>
    <row r="11" spans="1:133">
      <c r="A11" s="12"/>
      <c r="B11" s="44">
        <v>519</v>
      </c>
      <c r="C11" s="20" t="s">
        <v>117</v>
      </c>
      <c r="D11" s="46">
        <v>5132495</v>
      </c>
      <c r="E11" s="46">
        <v>702584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5835079</v>
      </c>
      <c r="O11" s="47">
        <f t="shared" si="2"/>
        <v>33.150844241432594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51847819</v>
      </c>
      <c r="E12" s="31">
        <f t="shared" si="3"/>
        <v>11235611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8953007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72036437</v>
      </c>
      <c r="O12" s="43">
        <f t="shared" si="2"/>
        <v>409.260731978911</v>
      </c>
      <c r="P12" s="10"/>
    </row>
    <row r="13" spans="1:133">
      <c r="A13" s="12"/>
      <c r="B13" s="44">
        <v>521</v>
      </c>
      <c r="C13" s="20" t="s">
        <v>27</v>
      </c>
      <c r="D13" s="46">
        <v>27047656</v>
      </c>
      <c r="E13" s="46">
        <v>1329315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28376971</v>
      </c>
      <c r="O13" s="47">
        <f t="shared" si="2"/>
        <v>161.21813357876556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7640599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7640599</v>
      </c>
      <c r="O14" s="47">
        <f t="shared" si="2"/>
        <v>43.408548086537586</v>
      </c>
      <c r="P14" s="9"/>
    </row>
    <row r="15" spans="1:133">
      <c r="A15" s="12"/>
      <c r="B15" s="44">
        <v>523</v>
      </c>
      <c r="C15" s="20" t="s">
        <v>118</v>
      </c>
      <c r="D15" s="46">
        <v>17187311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17187311</v>
      </c>
      <c r="O15" s="47">
        <f t="shared" si="2"/>
        <v>97.646299200072718</v>
      </c>
      <c r="P15" s="9"/>
    </row>
    <row r="16" spans="1:133">
      <c r="A16" s="12"/>
      <c r="B16" s="44">
        <v>524</v>
      </c>
      <c r="C16" s="20" t="s">
        <v>29</v>
      </c>
      <c r="D16" s="46">
        <v>1476922</v>
      </c>
      <c r="E16" s="46">
        <v>0</v>
      </c>
      <c r="F16" s="46">
        <v>0</v>
      </c>
      <c r="G16" s="46">
        <v>0</v>
      </c>
      <c r="H16" s="46">
        <v>0</v>
      </c>
      <c r="I16" s="46">
        <v>1418602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2895524</v>
      </c>
      <c r="O16" s="47">
        <f t="shared" si="2"/>
        <v>16.45034542314335</v>
      </c>
      <c r="P16" s="9"/>
    </row>
    <row r="17" spans="1:16">
      <c r="A17" s="12"/>
      <c r="B17" s="44">
        <v>525</v>
      </c>
      <c r="C17" s="20" t="s">
        <v>30</v>
      </c>
      <c r="D17" s="46">
        <v>1437628</v>
      </c>
      <c r="E17" s="46">
        <v>2265697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3703325</v>
      </c>
      <c r="O17" s="47">
        <f t="shared" si="2"/>
        <v>21.039706617580219</v>
      </c>
      <c r="P17" s="9"/>
    </row>
    <row r="18" spans="1:16">
      <c r="A18" s="12"/>
      <c r="B18" s="44">
        <v>526</v>
      </c>
      <c r="C18" s="20" t="s">
        <v>104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7534405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7534405</v>
      </c>
      <c r="O18" s="47">
        <f t="shared" si="2"/>
        <v>42.805227933824199</v>
      </c>
      <c r="P18" s="9"/>
    </row>
    <row r="19" spans="1:16">
      <c r="A19" s="12"/>
      <c r="B19" s="44">
        <v>527</v>
      </c>
      <c r="C19" s="20" t="s">
        <v>31</v>
      </c>
      <c r="D19" s="46">
        <v>833731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833731</v>
      </c>
      <c r="O19" s="47">
        <f t="shared" si="2"/>
        <v>4.7366773475138624</v>
      </c>
      <c r="P19" s="9"/>
    </row>
    <row r="20" spans="1:16">
      <c r="A20" s="12"/>
      <c r="B20" s="44">
        <v>529</v>
      </c>
      <c r="C20" s="20" t="s">
        <v>32</v>
      </c>
      <c r="D20" s="46">
        <v>3864571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3864571</v>
      </c>
      <c r="O20" s="47">
        <f t="shared" si="2"/>
        <v>21.955793791473504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SUM(D22:D27)</f>
        <v>640307</v>
      </c>
      <c r="E21" s="31">
        <f t="shared" si="5"/>
        <v>58904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49516177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50215388</v>
      </c>
      <c r="O21" s="43">
        <f t="shared" si="2"/>
        <v>285.28876920279976</v>
      </c>
      <c r="P21" s="10"/>
    </row>
    <row r="22" spans="1:16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18861132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18861132</v>
      </c>
      <c r="O22" s="47">
        <f t="shared" si="2"/>
        <v>107.15578129260976</v>
      </c>
      <c r="P22" s="9"/>
    </row>
    <row r="23" spans="1:16">
      <c r="A23" s="12"/>
      <c r="B23" s="44">
        <v>534</v>
      </c>
      <c r="C23" s="20" t="s">
        <v>119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18820367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18820367</v>
      </c>
      <c r="O23" s="47">
        <f t="shared" si="2"/>
        <v>106.92418302881556</v>
      </c>
      <c r="P23" s="9"/>
    </row>
    <row r="24" spans="1:16">
      <c r="A24" s="12"/>
      <c r="B24" s="44">
        <v>536</v>
      </c>
      <c r="C24" s="20" t="s">
        <v>120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11834678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11834678</v>
      </c>
      <c r="O24" s="47">
        <f t="shared" si="2"/>
        <v>67.236376238523775</v>
      </c>
      <c r="P24" s="9"/>
    </row>
    <row r="25" spans="1:16">
      <c r="A25" s="12"/>
      <c r="B25" s="44">
        <v>537</v>
      </c>
      <c r="C25" s="20" t="s">
        <v>121</v>
      </c>
      <c r="D25" s="46">
        <v>321142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321142</v>
      </c>
      <c r="O25" s="47">
        <f t="shared" si="2"/>
        <v>1.8245045904917734</v>
      </c>
      <c r="P25" s="9"/>
    </row>
    <row r="26" spans="1:16">
      <c r="A26" s="12"/>
      <c r="B26" s="44">
        <v>538</v>
      </c>
      <c r="C26" s="20" t="s">
        <v>122</v>
      </c>
      <c r="D26" s="46">
        <v>0</v>
      </c>
      <c r="E26" s="46">
        <v>58904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58904</v>
      </c>
      <c r="O26" s="47">
        <f t="shared" si="2"/>
        <v>0.3346513953276975</v>
      </c>
      <c r="P26" s="9"/>
    </row>
    <row r="27" spans="1:16">
      <c r="A27" s="12"/>
      <c r="B27" s="44">
        <v>539</v>
      </c>
      <c r="C27" s="20" t="s">
        <v>40</v>
      </c>
      <c r="D27" s="46">
        <v>319165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319165</v>
      </c>
      <c r="O27" s="47">
        <f t="shared" si="2"/>
        <v>1.813272657031179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SUM(D29:D30)</f>
        <v>5250456</v>
      </c>
      <c r="E28" s="31">
        <f t="shared" si="7"/>
        <v>20510899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25761355</v>
      </c>
      <c r="O28" s="43">
        <f t="shared" si="2"/>
        <v>146.35802995182257</v>
      </c>
      <c r="P28" s="10"/>
    </row>
    <row r="29" spans="1:16">
      <c r="A29" s="12"/>
      <c r="B29" s="44">
        <v>541</v>
      </c>
      <c r="C29" s="20" t="s">
        <v>123</v>
      </c>
      <c r="D29" s="46">
        <v>0</v>
      </c>
      <c r="E29" s="46">
        <v>20510899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20510899</v>
      </c>
      <c r="O29" s="47">
        <f t="shared" si="2"/>
        <v>116.52860535405873</v>
      </c>
      <c r="P29" s="9"/>
    </row>
    <row r="30" spans="1:16">
      <c r="A30" s="12"/>
      <c r="B30" s="44">
        <v>544</v>
      </c>
      <c r="C30" s="20" t="s">
        <v>124</v>
      </c>
      <c r="D30" s="46">
        <v>5250456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5250456</v>
      </c>
      <c r="O30" s="47">
        <f t="shared" si="2"/>
        <v>29.82942459776384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SUM(D32:D35)</f>
        <v>11180667</v>
      </c>
      <c r="E31" s="31">
        <f t="shared" si="9"/>
        <v>13242349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20114367</v>
      </c>
      <c r="N31" s="31">
        <f t="shared" si="8"/>
        <v>44537383</v>
      </c>
      <c r="O31" s="43">
        <f t="shared" si="2"/>
        <v>253.03030974456868</v>
      </c>
      <c r="P31" s="10"/>
    </row>
    <row r="32" spans="1:16">
      <c r="A32" s="13"/>
      <c r="B32" s="45">
        <v>552</v>
      </c>
      <c r="C32" s="21" t="s">
        <v>44</v>
      </c>
      <c r="D32" s="46">
        <v>0</v>
      </c>
      <c r="E32" s="46">
        <v>13242349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13242349</v>
      </c>
      <c r="O32" s="47">
        <f t="shared" si="2"/>
        <v>75.233779883646946</v>
      </c>
      <c r="P32" s="9"/>
    </row>
    <row r="33" spans="1:16">
      <c r="A33" s="13"/>
      <c r="B33" s="45">
        <v>553</v>
      </c>
      <c r="C33" s="21" t="s">
        <v>125</v>
      </c>
      <c r="D33" s="46">
        <v>261892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261892</v>
      </c>
      <c r="O33" s="47">
        <f t="shared" si="2"/>
        <v>1.4878874647759295</v>
      </c>
      <c r="P33" s="9"/>
    </row>
    <row r="34" spans="1:16">
      <c r="A34" s="13"/>
      <c r="B34" s="45">
        <v>554</v>
      </c>
      <c r="C34" s="21" t="s">
        <v>46</v>
      </c>
      <c r="D34" s="46">
        <v>369150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369150</v>
      </c>
      <c r="O34" s="47">
        <f t="shared" si="2"/>
        <v>2.0972525224979548</v>
      </c>
      <c r="P34" s="9"/>
    </row>
    <row r="35" spans="1:16">
      <c r="A35" s="13"/>
      <c r="B35" s="45">
        <v>559</v>
      </c>
      <c r="C35" s="21" t="s">
        <v>47</v>
      </c>
      <c r="D35" s="46">
        <v>10549625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20114367</v>
      </c>
      <c r="N35" s="46">
        <f t="shared" si="8"/>
        <v>30663992</v>
      </c>
      <c r="O35" s="47">
        <f t="shared" si="2"/>
        <v>174.21138987364785</v>
      </c>
      <c r="P35" s="9"/>
    </row>
    <row r="36" spans="1:16" ht="15.75">
      <c r="A36" s="28" t="s">
        <v>48</v>
      </c>
      <c r="B36" s="29"/>
      <c r="C36" s="30"/>
      <c r="D36" s="31">
        <f t="shared" ref="D36:M36" si="10">SUM(D37:D38)</f>
        <v>4840016</v>
      </c>
      <c r="E36" s="31">
        <f t="shared" si="10"/>
        <v>1312326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6152342</v>
      </c>
      <c r="O36" s="43">
        <f t="shared" si="2"/>
        <v>34.953311062630668</v>
      </c>
      <c r="P36" s="10"/>
    </row>
    <row r="37" spans="1:16">
      <c r="A37" s="12"/>
      <c r="B37" s="44">
        <v>562</v>
      </c>
      <c r="C37" s="20" t="s">
        <v>126</v>
      </c>
      <c r="D37" s="46">
        <v>0</v>
      </c>
      <c r="E37" s="46">
        <v>1312326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11">SUM(D37:M37)</f>
        <v>1312326</v>
      </c>
      <c r="O37" s="47">
        <f t="shared" ref="O37:O68" si="12">(N37/O$72)</f>
        <v>7.4557199345514045</v>
      </c>
      <c r="P37" s="9"/>
    </row>
    <row r="38" spans="1:16">
      <c r="A38" s="12"/>
      <c r="B38" s="44">
        <v>569</v>
      </c>
      <c r="C38" s="20" t="s">
        <v>50</v>
      </c>
      <c r="D38" s="46">
        <v>4840016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4840016</v>
      </c>
      <c r="O38" s="47">
        <f t="shared" si="12"/>
        <v>27.497591128079264</v>
      </c>
      <c r="P38" s="9"/>
    </row>
    <row r="39" spans="1:16" ht="15.75">
      <c r="A39" s="28" t="s">
        <v>51</v>
      </c>
      <c r="B39" s="29"/>
      <c r="C39" s="30"/>
      <c r="D39" s="31">
        <f t="shared" ref="D39:M39" si="13">SUM(D40:D41)</f>
        <v>5445725</v>
      </c>
      <c r="E39" s="31">
        <f t="shared" si="13"/>
        <v>0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1"/>
        <v>5445725</v>
      </c>
      <c r="O39" s="43">
        <f t="shared" si="12"/>
        <v>30.938806699390966</v>
      </c>
      <c r="P39" s="9"/>
    </row>
    <row r="40" spans="1:16">
      <c r="A40" s="12"/>
      <c r="B40" s="44">
        <v>571</v>
      </c>
      <c r="C40" s="20" t="s">
        <v>52</v>
      </c>
      <c r="D40" s="46">
        <v>3087720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3087720</v>
      </c>
      <c r="O40" s="47">
        <f t="shared" si="12"/>
        <v>17.542268884646852</v>
      </c>
      <c r="P40" s="9"/>
    </row>
    <row r="41" spans="1:16">
      <c r="A41" s="12"/>
      <c r="B41" s="44">
        <v>572</v>
      </c>
      <c r="C41" s="20" t="s">
        <v>127</v>
      </c>
      <c r="D41" s="46">
        <v>2358005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2358005</v>
      </c>
      <c r="O41" s="47">
        <f t="shared" si="12"/>
        <v>13.396537814744114</v>
      </c>
      <c r="P41" s="9"/>
    </row>
    <row r="42" spans="1:16" ht="15.75">
      <c r="A42" s="28" t="s">
        <v>128</v>
      </c>
      <c r="B42" s="29"/>
      <c r="C42" s="30"/>
      <c r="D42" s="31">
        <f t="shared" ref="D42:M42" si="14">SUM(D43:D44)</f>
        <v>3266590</v>
      </c>
      <c r="E42" s="31">
        <f t="shared" si="14"/>
        <v>0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1"/>
        <v>3266590</v>
      </c>
      <c r="O42" s="43">
        <f t="shared" si="12"/>
        <v>18.558483319698208</v>
      </c>
      <c r="P42" s="9"/>
    </row>
    <row r="43" spans="1:16">
      <c r="A43" s="12"/>
      <c r="B43" s="44">
        <v>581</v>
      </c>
      <c r="C43" s="20" t="s">
        <v>129</v>
      </c>
      <c r="D43" s="46">
        <v>3253337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3253337</v>
      </c>
      <c r="O43" s="47">
        <f t="shared" si="12"/>
        <v>18.483189028270157</v>
      </c>
      <c r="P43" s="9"/>
    </row>
    <row r="44" spans="1:16">
      <c r="A44" s="12"/>
      <c r="B44" s="44">
        <v>590</v>
      </c>
      <c r="C44" s="20" t="s">
        <v>148</v>
      </c>
      <c r="D44" s="46">
        <v>13253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5">SUM(D44:M44)</f>
        <v>13253</v>
      </c>
      <c r="O44" s="47">
        <f t="shared" si="12"/>
        <v>7.5294291428051996E-2</v>
      </c>
      <c r="P44" s="9"/>
    </row>
    <row r="45" spans="1:16" ht="15.75">
      <c r="A45" s="28" t="s">
        <v>56</v>
      </c>
      <c r="B45" s="29"/>
      <c r="C45" s="30"/>
      <c r="D45" s="31">
        <f t="shared" ref="D45:M45" si="16">SUM(D46:D69)</f>
        <v>4726779</v>
      </c>
      <c r="E45" s="31">
        <f t="shared" si="16"/>
        <v>3807075</v>
      </c>
      <c r="F45" s="31">
        <f t="shared" si="16"/>
        <v>0</v>
      </c>
      <c r="G45" s="31">
        <f t="shared" si="16"/>
        <v>0</v>
      </c>
      <c r="H45" s="31">
        <f t="shared" si="16"/>
        <v>0</v>
      </c>
      <c r="I45" s="31">
        <f t="shared" si="16"/>
        <v>0</v>
      </c>
      <c r="J45" s="31">
        <f t="shared" si="16"/>
        <v>0</v>
      </c>
      <c r="K45" s="31">
        <f t="shared" si="16"/>
        <v>0</v>
      </c>
      <c r="L45" s="31">
        <f t="shared" si="16"/>
        <v>0</v>
      </c>
      <c r="M45" s="31">
        <f t="shared" si="16"/>
        <v>0</v>
      </c>
      <c r="N45" s="31">
        <f>SUM(D45:M45)</f>
        <v>8533854</v>
      </c>
      <c r="O45" s="43">
        <f t="shared" si="12"/>
        <v>48.483399236433051</v>
      </c>
      <c r="P45" s="9"/>
    </row>
    <row r="46" spans="1:16">
      <c r="A46" s="12"/>
      <c r="B46" s="44">
        <v>602</v>
      </c>
      <c r="C46" s="20" t="s">
        <v>130</v>
      </c>
      <c r="D46" s="46">
        <v>351501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351501</v>
      </c>
      <c r="O46" s="47">
        <f t="shared" si="12"/>
        <v>1.9969832287973821</v>
      </c>
      <c r="P46" s="9"/>
    </row>
    <row r="47" spans="1:16">
      <c r="A47" s="12"/>
      <c r="B47" s="44">
        <v>603</v>
      </c>
      <c r="C47" s="20" t="s">
        <v>131</v>
      </c>
      <c r="D47" s="46">
        <v>167924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167924</v>
      </c>
      <c r="O47" s="47">
        <f t="shared" si="12"/>
        <v>0.95402690664485046</v>
      </c>
      <c r="P47" s="9"/>
    </row>
    <row r="48" spans="1:16">
      <c r="A48" s="12"/>
      <c r="B48" s="44">
        <v>604</v>
      </c>
      <c r="C48" s="20" t="s">
        <v>132</v>
      </c>
      <c r="D48" s="46">
        <v>1296883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1296883</v>
      </c>
      <c r="O48" s="47">
        <f t="shared" si="12"/>
        <v>7.3679835924006909</v>
      </c>
      <c r="P48" s="9"/>
    </row>
    <row r="49" spans="1:16">
      <c r="A49" s="12"/>
      <c r="B49" s="44">
        <v>605</v>
      </c>
      <c r="C49" s="20" t="s">
        <v>133</v>
      </c>
      <c r="D49" s="46">
        <v>78104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78104</v>
      </c>
      <c r="O49" s="47">
        <f t="shared" si="12"/>
        <v>0.44373238796473047</v>
      </c>
      <c r="P49" s="9"/>
    </row>
    <row r="50" spans="1:16">
      <c r="A50" s="12"/>
      <c r="B50" s="44">
        <v>608</v>
      </c>
      <c r="C50" s="20" t="s">
        <v>134</v>
      </c>
      <c r="D50" s="46">
        <v>101628</v>
      </c>
      <c r="E50" s="46">
        <v>544869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646497</v>
      </c>
      <c r="O50" s="47">
        <f t="shared" si="12"/>
        <v>3.6729445050449958</v>
      </c>
      <c r="P50" s="9"/>
    </row>
    <row r="51" spans="1:16">
      <c r="A51" s="12"/>
      <c r="B51" s="44">
        <v>614</v>
      </c>
      <c r="C51" s="20" t="s">
        <v>135</v>
      </c>
      <c r="D51" s="46">
        <v>6846</v>
      </c>
      <c r="E51" s="46">
        <v>1569586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0" si="17">SUM(D51:M51)</f>
        <v>1576432</v>
      </c>
      <c r="O51" s="47">
        <f t="shared" si="12"/>
        <v>8.9561858012907916</v>
      </c>
      <c r="P51" s="9"/>
    </row>
    <row r="52" spans="1:16">
      <c r="A52" s="12"/>
      <c r="B52" s="44">
        <v>622</v>
      </c>
      <c r="C52" s="20" t="s">
        <v>63</v>
      </c>
      <c r="D52" s="46">
        <v>49046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49046</v>
      </c>
      <c r="O52" s="47">
        <f t="shared" si="12"/>
        <v>0.27864512317062085</v>
      </c>
      <c r="P52" s="9"/>
    </row>
    <row r="53" spans="1:16">
      <c r="A53" s="12"/>
      <c r="B53" s="44">
        <v>623</v>
      </c>
      <c r="C53" s="20" t="s">
        <v>64</v>
      </c>
      <c r="D53" s="46">
        <v>77784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77784</v>
      </c>
      <c r="O53" s="47">
        <f t="shared" si="12"/>
        <v>0.44191437142077994</v>
      </c>
      <c r="P53" s="9"/>
    </row>
    <row r="54" spans="1:16">
      <c r="A54" s="12"/>
      <c r="B54" s="44">
        <v>624</v>
      </c>
      <c r="C54" s="20" t="s">
        <v>83</v>
      </c>
      <c r="D54" s="46">
        <v>0</v>
      </c>
      <c r="E54" s="46">
        <v>211286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211286</v>
      </c>
      <c r="O54" s="47">
        <f t="shared" si="12"/>
        <v>1.2003795109535498</v>
      </c>
      <c r="P54" s="9"/>
    </row>
    <row r="55" spans="1:16">
      <c r="A55" s="12"/>
      <c r="B55" s="44">
        <v>631</v>
      </c>
      <c r="C55" s="20" t="s">
        <v>84</v>
      </c>
      <c r="D55" s="46">
        <v>0</v>
      </c>
      <c r="E55" s="46">
        <v>47139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47139</v>
      </c>
      <c r="O55" s="47">
        <f t="shared" si="12"/>
        <v>0.26781088082901555</v>
      </c>
      <c r="P55" s="9"/>
    </row>
    <row r="56" spans="1:16">
      <c r="A56" s="12"/>
      <c r="B56" s="44">
        <v>634</v>
      </c>
      <c r="C56" s="20" t="s">
        <v>136</v>
      </c>
      <c r="D56" s="46">
        <v>76</v>
      </c>
      <c r="E56" s="46">
        <v>288232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288308</v>
      </c>
      <c r="O56" s="47">
        <f t="shared" si="12"/>
        <v>1.6379647304790474</v>
      </c>
      <c r="P56" s="9"/>
    </row>
    <row r="57" spans="1:16">
      <c r="A57" s="12"/>
      <c r="B57" s="44">
        <v>674</v>
      </c>
      <c r="C57" s="20" t="s">
        <v>137</v>
      </c>
      <c r="D57" s="46">
        <v>0</v>
      </c>
      <c r="E57" s="46">
        <v>128430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128430</v>
      </c>
      <c r="O57" s="47">
        <f t="shared" si="12"/>
        <v>0.72964957731115354</v>
      </c>
      <c r="P57" s="9"/>
    </row>
    <row r="58" spans="1:16">
      <c r="A58" s="12"/>
      <c r="B58" s="44">
        <v>684</v>
      </c>
      <c r="C58" s="20" t="s">
        <v>86</v>
      </c>
      <c r="D58" s="46">
        <v>0</v>
      </c>
      <c r="E58" s="46">
        <v>73264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73264</v>
      </c>
      <c r="O58" s="47">
        <f t="shared" si="12"/>
        <v>0.41623488773747841</v>
      </c>
      <c r="P58" s="9"/>
    </row>
    <row r="59" spans="1:16">
      <c r="A59" s="12"/>
      <c r="B59" s="44">
        <v>685</v>
      </c>
      <c r="C59" s="20" t="s">
        <v>68</v>
      </c>
      <c r="D59" s="46">
        <v>17340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17340</v>
      </c>
      <c r="O59" s="47">
        <f t="shared" si="12"/>
        <v>9.8513771475320422E-2</v>
      </c>
      <c r="P59" s="9"/>
    </row>
    <row r="60" spans="1:16">
      <c r="A60" s="12"/>
      <c r="B60" s="44">
        <v>694</v>
      </c>
      <c r="C60" s="20" t="s">
        <v>138</v>
      </c>
      <c r="D60" s="46">
        <v>0</v>
      </c>
      <c r="E60" s="46">
        <v>125769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125769</v>
      </c>
      <c r="O60" s="47">
        <f t="shared" si="12"/>
        <v>0.71453163348786475</v>
      </c>
      <c r="P60" s="9"/>
    </row>
    <row r="61" spans="1:16">
      <c r="A61" s="12"/>
      <c r="B61" s="44">
        <v>712</v>
      </c>
      <c r="C61" s="20" t="s">
        <v>106</v>
      </c>
      <c r="D61" s="46">
        <v>1519957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9" si="18">SUM(D61:M61)</f>
        <v>1519957</v>
      </c>
      <c r="O61" s="47">
        <f t="shared" si="12"/>
        <v>8.6353342877920181</v>
      </c>
      <c r="P61" s="9"/>
    </row>
    <row r="62" spans="1:16">
      <c r="A62" s="12"/>
      <c r="B62" s="44">
        <v>713</v>
      </c>
      <c r="C62" s="20" t="s">
        <v>139</v>
      </c>
      <c r="D62" s="46">
        <v>501549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8"/>
        <v>501549</v>
      </c>
      <c r="O62" s="47">
        <f t="shared" si="12"/>
        <v>2.849451186255795</v>
      </c>
      <c r="P62" s="9"/>
    </row>
    <row r="63" spans="1:16">
      <c r="A63" s="12"/>
      <c r="B63" s="44">
        <v>714</v>
      </c>
      <c r="C63" s="20" t="s">
        <v>108</v>
      </c>
      <c r="D63" s="46">
        <v>125595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125595</v>
      </c>
      <c r="O63" s="47">
        <f t="shared" si="12"/>
        <v>0.71354308699209168</v>
      </c>
      <c r="P63" s="9"/>
    </row>
    <row r="64" spans="1:16">
      <c r="A64" s="12"/>
      <c r="B64" s="44">
        <v>715</v>
      </c>
      <c r="C64" s="20" t="s">
        <v>109</v>
      </c>
      <c r="D64" s="46">
        <v>157431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157431</v>
      </c>
      <c r="O64" s="47">
        <f t="shared" si="12"/>
        <v>0.89441300790837197</v>
      </c>
      <c r="P64" s="9"/>
    </row>
    <row r="65" spans="1:119">
      <c r="A65" s="12"/>
      <c r="B65" s="44">
        <v>719</v>
      </c>
      <c r="C65" s="20" t="s">
        <v>110</v>
      </c>
      <c r="D65" s="46">
        <v>199941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199941</v>
      </c>
      <c r="O65" s="47">
        <f t="shared" si="12"/>
        <v>1.1359251431688029</v>
      </c>
      <c r="P65" s="9"/>
    </row>
    <row r="66" spans="1:119">
      <c r="A66" s="12"/>
      <c r="B66" s="44">
        <v>724</v>
      </c>
      <c r="C66" s="20" t="s">
        <v>140</v>
      </c>
      <c r="D66" s="46">
        <v>0</v>
      </c>
      <c r="E66" s="46">
        <v>300658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300658</v>
      </c>
      <c r="O66" s="47">
        <f t="shared" si="12"/>
        <v>1.7081288064721389</v>
      </c>
      <c r="P66" s="9"/>
    </row>
    <row r="67" spans="1:119">
      <c r="A67" s="12"/>
      <c r="B67" s="44">
        <v>732</v>
      </c>
      <c r="C67" s="20" t="s">
        <v>76</v>
      </c>
      <c r="D67" s="46">
        <v>75174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75174</v>
      </c>
      <c r="O67" s="47">
        <f t="shared" si="12"/>
        <v>0.42708617398418325</v>
      </c>
      <c r="P67" s="9"/>
    </row>
    <row r="68" spans="1:119">
      <c r="A68" s="12"/>
      <c r="B68" s="44">
        <v>744</v>
      </c>
      <c r="C68" s="20" t="s">
        <v>141</v>
      </c>
      <c r="D68" s="46">
        <v>0</v>
      </c>
      <c r="E68" s="46">
        <v>209375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209375</v>
      </c>
      <c r="O68" s="47">
        <f t="shared" si="12"/>
        <v>1.1895225434051451</v>
      </c>
      <c r="P68" s="9"/>
    </row>
    <row r="69" spans="1:119" ht="15.75" thickBot="1">
      <c r="A69" s="12"/>
      <c r="B69" s="44">
        <v>764</v>
      </c>
      <c r="C69" s="20" t="s">
        <v>142</v>
      </c>
      <c r="D69" s="46">
        <v>0</v>
      </c>
      <c r="E69" s="46">
        <v>308467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308467</v>
      </c>
      <c r="O69" s="47">
        <f>(N69/O$72)</f>
        <v>1.7524940914462321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9">SUM(D5,D12,D21,D28,D31,D36,D39,D42,D45)</f>
        <v>112672468</v>
      </c>
      <c r="E70" s="15">
        <f t="shared" si="19"/>
        <v>50869748</v>
      </c>
      <c r="F70" s="15">
        <f t="shared" si="19"/>
        <v>0</v>
      </c>
      <c r="G70" s="15">
        <f t="shared" si="19"/>
        <v>0</v>
      </c>
      <c r="H70" s="15">
        <f t="shared" si="19"/>
        <v>0</v>
      </c>
      <c r="I70" s="15">
        <f t="shared" si="19"/>
        <v>58469184</v>
      </c>
      <c r="J70" s="15">
        <f t="shared" si="19"/>
        <v>8736404</v>
      </c>
      <c r="K70" s="15">
        <f t="shared" si="19"/>
        <v>0</v>
      </c>
      <c r="L70" s="15">
        <f t="shared" si="19"/>
        <v>0</v>
      </c>
      <c r="M70" s="15">
        <f t="shared" si="19"/>
        <v>20114367</v>
      </c>
      <c r="N70" s="15">
        <f>SUM(D70:M70)</f>
        <v>250862171</v>
      </c>
      <c r="O70" s="37">
        <f>(N70/O$72)</f>
        <v>1425.2236785292246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149</v>
      </c>
      <c r="M72" s="48"/>
      <c r="N72" s="48"/>
      <c r="O72" s="41">
        <v>176016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16546804</v>
      </c>
      <c r="E5" s="26">
        <f t="shared" si="0"/>
        <v>1151535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8548375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26246714</v>
      </c>
      <c r="O5" s="32">
        <f t="shared" ref="O5:O36" si="2">(N5/O$73)</f>
        <v>151.44373665685765</v>
      </c>
      <c r="P5" s="6"/>
    </row>
    <row r="6" spans="1:133">
      <c r="A6" s="12"/>
      <c r="B6" s="44">
        <v>511</v>
      </c>
      <c r="C6" s="20" t="s">
        <v>20</v>
      </c>
      <c r="D6" s="46">
        <v>819339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819339</v>
      </c>
      <c r="O6" s="47">
        <f t="shared" si="2"/>
        <v>4.7275921758698285</v>
      </c>
      <c r="P6" s="9"/>
    </row>
    <row r="7" spans="1:133">
      <c r="A7" s="12"/>
      <c r="B7" s="44">
        <v>512</v>
      </c>
      <c r="C7" s="20" t="s">
        <v>21</v>
      </c>
      <c r="D7" s="46">
        <v>1051127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1051127</v>
      </c>
      <c r="O7" s="47">
        <f t="shared" si="2"/>
        <v>6.0650106745138768</v>
      </c>
      <c r="P7" s="9"/>
    </row>
    <row r="8" spans="1:133">
      <c r="A8" s="12"/>
      <c r="B8" s="44">
        <v>513</v>
      </c>
      <c r="C8" s="20" t="s">
        <v>22</v>
      </c>
      <c r="D8" s="46">
        <v>8899142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8548375</v>
      </c>
      <c r="K8" s="46">
        <v>0</v>
      </c>
      <c r="L8" s="46">
        <v>0</v>
      </c>
      <c r="M8" s="46">
        <v>0</v>
      </c>
      <c r="N8" s="46">
        <f t="shared" si="1"/>
        <v>17447517</v>
      </c>
      <c r="O8" s="47">
        <f t="shared" si="2"/>
        <v>100.67230396399515</v>
      </c>
      <c r="P8" s="9"/>
    </row>
    <row r="9" spans="1:133">
      <c r="A9" s="12"/>
      <c r="B9" s="44">
        <v>514</v>
      </c>
      <c r="C9" s="20" t="s">
        <v>23</v>
      </c>
      <c r="D9" s="46">
        <v>604870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604870</v>
      </c>
      <c r="O9" s="47">
        <f t="shared" si="2"/>
        <v>3.4901044371357681</v>
      </c>
      <c r="P9" s="9"/>
    </row>
    <row r="10" spans="1:133">
      <c r="A10" s="12"/>
      <c r="B10" s="44">
        <v>515</v>
      </c>
      <c r="C10" s="20" t="s">
        <v>24</v>
      </c>
      <c r="D10" s="46">
        <v>899192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899192</v>
      </c>
      <c r="O10" s="47">
        <f t="shared" si="2"/>
        <v>5.1883445848479601</v>
      </c>
      <c r="P10" s="9"/>
    </row>
    <row r="11" spans="1:133">
      <c r="A11" s="12"/>
      <c r="B11" s="44">
        <v>519</v>
      </c>
      <c r="C11" s="20" t="s">
        <v>117</v>
      </c>
      <c r="D11" s="46">
        <v>4273134</v>
      </c>
      <c r="E11" s="46">
        <v>1151535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5424669</v>
      </c>
      <c r="O11" s="47">
        <f t="shared" si="2"/>
        <v>31.300380820495068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54996960</v>
      </c>
      <c r="E12" s="31">
        <f t="shared" si="3"/>
        <v>9609380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7994259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72600599</v>
      </c>
      <c r="O12" s="43">
        <f t="shared" si="2"/>
        <v>418.90600080780104</v>
      </c>
      <c r="P12" s="10"/>
    </row>
    <row r="13" spans="1:133">
      <c r="A13" s="12"/>
      <c r="B13" s="44">
        <v>521</v>
      </c>
      <c r="C13" s="20" t="s">
        <v>27</v>
      </c>
      <c r="D13" s="46">
        <v>26307485</v>
      </c>
      <c r="E13" s="46">
        <v>1364561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27672046</v>
      </c>
      <c r="O13" s="47">
        <f t="shared" si="2"/>
        <v>159.66791298828687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6801108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6801108</v>
      </c>
      <c r="O14" s="47">
        <f t="shared" si="2"/>
        <v>39.242444175177425</v>
      </c>
      <c r="P14" s="9"/>
    </row>
    <row r="15" spans="1:133">
      <c r="A15" s="12"/>
      <c r="B15" s="44">
        <v>523</v>
      </c>
      <c r="C15" s="20" t="s">
        <v>118</v>
      </c>
      <c r="D15" s="46">
        <v>16565295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16565295</v>
      </c>
      <c r="O15" s="47">
        <f t="shared" si="2"/>
        <v>95.581876406439335</v>
      </c>
      <c r="P15" s="9"/>
    </row>
    <row r="16" spans="1:133">
      <c r="A16" s="12"/>
      <c r="B16" s="44">
        <v>524</v>
      </c>
      <c r="C16" s="20" t="s">
        <v>29</v>
      </c>
      <c r="D16" s="46">
        <v>5405181</v>
      </c>
      <c r="E16" s="46">
        <v>0</v>
      </c>
      <c r="F16" s="46">
        <v>0</v>
      </c>
      <c r="G16" s="46">
        <v>0</v>
      </c>
      <c r="H16" s="46">
        <v>0</v>
      </c>
      <c r="I16" s="46">
        <v>1388854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6794035</v>
      </c>
      <c r="O16" s="47">
        <f t="shared" si="2"/>
        <v>39.201632912122783</v>
      </c>
      <c r="P16" s="9"/>
    </row>
    <row r="17" spans="1:16">
      <c r="A17" s="12"/>
      <c r="B17" s="44">
        <v>525</v>
      </c>
      <c r="C17" s="20" t="s">
        <v>30</v>
      </c>
      <c r="D17" s="46">
        <v>1762867</v>
      </c>
      <c r="E17" s="46">
        <v>1443711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3206578</v>
      </c>
      <c r="O17" s="47">
        <f t="shared" si="2"/>
        <v>18.501979112572847</v>
      </c>
      <c r="P17" s="9"/>
    </row>
    <row r="18" spans="1:16">
      <c r="A18" s="12"/>
      <c r="B18" s="44">
        <v>526</v>
      </c>
      <c r="C18" s="20" t="s">
        <v>104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6605405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6605405</v>
      </c>
      <c r="O18" s="47">
        <f t="shared" si="2"/>
        <v>38.113236397207316</v>
      </c>
      <c r="P18" s="9"/>
    </row>
    <row r="19" spans="1:16">
      <c r="A19" s="12"/>
      <c r="B19" s="44">
        <v>527</v>
      </c>
      <c r="C19" s="20" t="s">
        <v>31</v>
      </c>
      <c r="D19" s="46">
        <v>828147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828147</v>
      </c>
      <c r="O19" s="47">
        <f t="shared" si="2"/>
        <v>4.7784144019387229</v>
      </c>
      <c r="P19" s="9"/>
    </row>
    <row r="20" spans="1:16">
      <c r="A20" s="12"/>
      <c r="B20" s="44">
        <v>529</v>
      </c>
      <c r="C20" s="20" t="s">
        <v>32</v>
      </c>
      <c r="D20" s="46">
        <v>4127985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4127985</v>
      </c>
      <c r="O20" s="47">
        <f t="shared" si="2"/>
        <v>23.818504414055738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SUM(D22:D27)</f>
        <v>310436</v>
      </c>
      <c r="E21" s="31">
        <f t="shared" si="5"/>
        <v>239559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44112698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44662693</v>
      </c>
      <c r="O21" s="43">
        <f t="shared" si="2"/>
        <v>257.70407362529573</v>
      </c>
      <c r="P21" s="10"/>
    </row>
    <row r="22" spans="1:16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12258485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12258485</v>
      </c>
      <c r="O22" s="47">
        <f t="shared" si="2"/>
        <v>70.731550401015525</v>
      </c>
      <c r="P22" s="9"/>
    </row>
    <row r="23" spans="1:16">
      <c r="A23" s="12"/>
      <c r="B23" s="44">
        <v>534</v>
      </c>
      <c r="C23" s="20" t="s">
        <v>119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21281558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21281558</v>
      </c>
      <c r="O23" s="47">
        <f t="shared" si="2"/>
        <v>122.79474929317408</v>
      </c>
      <c r="P23" s="9"/>
    </row>
    <row r="24" spans="1:16">
      <c r="A24" s="12"/>
      <c r="B24" s="44">
        <v>536</v>
      </c>
      <c r="C24" s="20" t="s">
        <v>120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10572655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10572655</v>
      </c>
      <c r="O24" s="47">
        <f t="shared" si="2"/>
        <v>61.004298655588251</v>
      </c>
      <c r="P24" s="9"/>
    </row>
    <row r="25" spans="1:16">
      <c r="A25" s="12"/>
      <c r="B25" s="44">
        <v>537</v>
      </c>
      <c r="C25" s="20" t="s">
        <v>121</v>
      </c>
      <c r="D25" s="46">
        <v>218307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218307</v>
      </c>
      <c r="O25" s="47">
        <f t="shared" si="2"/>
        <v>1.2596330275229357</v>
      </c>
      <c r="P25" s="9"/>
    </row>
    <row r="26" spans="1:16">
      <c r="A26" s="12"/>
      <c r="B26" s="44">
        <v>538</v>
      </c>
      <c r="C26" s="20" t="s">
        <v>122</v>
      </c>
      <c r="D26" s="46">
        <v>0</v>
      </c>
      <c r="E26" s="46">
        <v>239559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239559</v>
      </c>
      <c r="O26" s="47">
        <f t="shared" si="2"/>
        <v>1.3822572269343951</v>
      </c>
      <c r="P26" s="9"/>
    </row>
    <row r="27" spans="1:16">
      <c r="A27" s="12"/>
      <c r="B27" s="44">
        <v>539</v>
      </c>
      <c r="C27" s="20" t="s">
        <v>40</v>
      </c>
      <c r="D27" s="46">
        <v>92129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92129</v>
      </c>
      <c r="O27" s="47">
        <f t="shared" si="2"/>
        <v>0.53158502106052741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SUM(D29:D30)</f>
        <v>5351825</v>
      </c>
      <c r="E28" s="31">
        <f t="shared" si="7"/>
        <v>19722096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25073921</v>
      </c>
      <c r="O28" s="43">
        <f t="shared" si="2"/>
        <v>144.67671224972594</v>
      </c>
      <c r="P28" s="10"/>
    </row>
    <row r="29" spans="1:16">
      <c r="A29" s="12"/>
      <c r="B29" s="44">
        <v>541</v>
      </c>
      <c r="C29" s="20" t="s">
        <v>123</v>
      </c>
      <c r="D29" s="46">
        <v>0</v>
      </c>
      <c r="E29" s="46">
        <v>19722096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19722096</v>
      </c>
      <c r="O29" s="47">
        <f t="shared" si="2"/>
        <v>113.79664185563441</v>
      </c>
      <c r="P29" s="9"/>
    </row>
    <row r="30" spans="1:16">
      <c r="A30" s="12"/>
      <c r="B30" s="44">
        <v>544</v>
      </c>
      <c r="C30" s="20" t="s">
        <v>124</v>
      </c>
      <c r="D30" s="46">
        <v>5351825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5351825</v>
      </c>
      <c r="O30" s="47">
        <f t="shared" si="2"/>
        <v>30.880070394091511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SUM(D32:D35)</f>
        <v>12909031</v>
      </c>
      <c r="E31" s="31">
        <f t="shared" si="9"/>
        <v>20467217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12390408</v>
      </c>
      <c r="N31" s="31">
        <f t="shared" si="8"/>
        <v>45766656</v>
      </c>
      <c r="O31" s="43">
        <f t="shared" si="2"/>
        <v>264.07394841613296</v>
      </c>
      <c r="P31" s="10"/>
    </row>
    <row r="32" spans="1:16">
      <c r="A32" s="13"/>
      <c r="B32" s="45">
        <v>552</v>
      </c>
      <c r="C32" s="21" t="s">
        <v>44</v>
      </c>
      <c r="D32" s="46">
        <v>0</v>
      </c>
      <c r="E32" s="46">
        <v>20467217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20467217</v>
      </c>
      <c r="O32" s="47">
        <f t="shared" si="2"/>
        <v>118.0959956147943</v>
      </c>
      <c r="P32" s="9"/>
    </row>
    <row r="33" spans="1:16">
      <c r="A33" s="13"/>
      <c r="B33" s="45">
        <v>553</v>
      </c>
      <c r="C33" s="21" t="s">
        <v>125</v>
      </c>
      <c r="D33" s="46">
        <v>246349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246349</v>
      </c>
      <c r="O33" s="47">
        <f t="shared" si="2"/>
        <v>1.4214355778662513</v>
      </c>
      <c r="P33" s="9"/>
    </row>
    <row r="34" spans="1:16">
      <c r="A34" s="13"/>
      <c r="B34" s="45">
        <v>554</v>
      </c>
      <c r="C34" s="21" t="s">
        <v>46</v>
      </c>
      <c r="D34" s="46">
        <v>303434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303434</v>
      </c>
      <c r="O34" s="47">
        <f t="shared" si="2"/>
        <v>1.7508164560613928</v>
      </c>
      <c r="P34" s="9"/>
    </row>
    <row r="35" spans="1:16">
      <c r="A35" s="13"/>
      <c r="B35" s="45">
        <v>559</v>
      </c>
      <c r="C35" s="21" t="s">
        <v>47</v>
      </c>
      <c r="D35" s="46">
        <v>12359248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12390408</v>
      </c>
      <c r="N35" s="46">
        <f t="shared" si="8"/>
        <v>24749656</v>
      </c>
      <c r="O35" s="47">
        <f t="shared" si="2"/>
        <v>142.805700767411</v>
      </c>
      <c r="P35" s="9"/>
    </row>
    <row r="36" spans="1:16" ht="15.75">
      <c r="A36" s="28" t="s">
        <v>48</v>
      </c>
      <c r="B36" s="29"/>
      <c r="C36" s="30"/>
      <c r="D36" s="31">
        <f t="shared" ref="D36:M36" si="10">SUM(D37:D38)</f>
        <v>4418204</v>
      </c>
      <c r="E36" s="31">
        <f t="shared" si="10"/>
        <v>1227037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5645241</v>
      </c>
      <c r="O36" s="43">
        <f t="shared" si="2"/>
        <v>32.573082915007788</v>
      </c>
      <c r="P36" s="10"/>
    </row>
    <row r="37" spans="1:16">
      <c r="A37" s="12"/>
      <c r="B37" s="44">
        <v>562</v>
      </c>
      <c r="C37" s="20" t="s">
        <v>126</v>
      </c>
      <c r="D37" s="46">
        <v>0</v>
      </c>
      <c r="E37" s="46">
        <v>1227037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11">SUM(D37:M37)</f>
        <v>1227037</v>
      </c>
      <c r="O37" s="47">
        <f t="shared" ref="O37:O68" si="12">(N37/O$73)</f>
        <v>7.080012694016502</v>
      </c>
      <c r="P37" s="9"/>
    </row>
    <row r="38" spans="1:16">
      <c r="A38" s="12"/>
      <c r="B38" s="44">
        <v>569</v>
      </c>
      <c r="C38" s="20" t="s">
        <v>50</v>
      </c>
      <c r="D38" s="46">
        <v>4418204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4418204</v>
      </c>
      <c r="O38" s="47">
        <f t="shared" si="12"/>
        <v>25.493070220991289</v>
      </c>
      <c r="P38" s="9"/>
    </row>
    <row r="39" spans="1:16" ht="15.75">
      <c r="A39" s="28" t="s">
        <v>51</v>
      </c>
      <c r="B39" s="29"/>
      <c r="C39" s="30"/>
      <c r="D39" s="31">
        <f t="shared" ref="D39:M39" si="13">SUM(D40:D41)</f>
        <v>5105700</v>
      </c>
      <c r="E39" s="31">
        <f t="shared" si="13"/>
        <v>0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1"/>
        <v>5105700</v>
      </c>
      <c r="O39" s="43">
        <f t="shared" si="12"/>
        <v>29.459927297905487</v>
      </c>
      <c r="P39" s="9"/>
    </row>
    <row r="40" spans="1:16">
      <c r="A40" s="12"/>
      <c r="B40" s="44">
        <v>571</v>
      </c>
      <c r="C40" s="20" t="s">
        <v>52</v>
      </c>
      <c r="D40" s="46">
        <v>2964061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2964061</v>
      </c>
      <c r="O40" s="47">
        <f t="shared" si="12"/>
        <v>17.102654203450463</v>
      </c>
      <c r="P40" s="9"/>
    </row>
    <row r="41" spans="1:16">
      <c r="A41" s="12"/>
      <c r="B41" s="44">
        <v>572</v>
      </c>
      <c r="C41" s="20" t="s">
        <v>127</v>
      </c>
      <c r="D41" s="46">
        <v>2141639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2141639</v>
      </c>
      <c r="O41" s="47">
        <f t="shared" si="12"/>
        <v>12.357273094455023</v>
      </c>
      <c r="P41" s="9"/>
    </row>
    <row r="42" spans="1:16" ht="15.75">
      <c r="A42" s="28" t="s">
        <v>128</v>
      </c>
      <c r="B42" s="29"/>
      <c r="C42" s="30"/>
      <c r="D42" s="31">
        <f t="shared" ref="D42:M42" si="14">SUM(D43:D44)</f>
        <v>43867710</v>
      </c>
      <c r="E42" s="31">
        <f t="shared" si="14"/>
        <v>0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27680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1"/>
        <v>43895390</v>
      </c>
      <c r="O42" s="43">
        <f t="shared" si="12"/>
        <v>253.27672955974842</v>
      </c>
      <c r="P42" s="9"/>
    </row>
    <row r="43" spans="1:16">
      <c r="A43" s="12"/>
      <c r="B43" s="44">
        <v>581</v>
      </c>
      <c r="C43" s="20" t="s">
        <v>129</v>
      </c>
      <c r="D43" s="46">
        <v>3742544</v>
      </c>
      <c r="E43" s="46">
        <v>0</v>
      </c>
      <c r="F43" s="46">
        <v>0</v>
      </c>
      <c r="G43" s="46">
        <v>0</v>
      </c>
      <c r="H43" s="46">
        <v>0</v>
      </c>
      <c r="I43" s="46">
        <v>27680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3770224</v>
      </c>
      <c r="O43" s="47">
        <f t="shared" si="12"/>
        <v>21.754220760486987</v>
      </c>
      <c r="P43" s="9"/>
    </row>
    <row r="44" spans="1:16">
      <c r="A44" s="12"/>
      <c r="B44" s="44">
        <v>585</v>
      </c>
      <c r="C44" s="20" t="s">
        <v>145</v>
      </c>
      <c r="D44" s="46">
        <v>40125166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5">SUM(D44:M44)</f>
        <v>40125166</v>
      </c>
      <c r="O44" s="47">
        <f t="shared" si="12"/>
        <v>231.52250879926143</v>
      </c>
      <c r="P44" s="9"/>
    </row>
    <row r="45" spans="1:16" ht="15.75">
      <c r="A45" s="28" t="s">
        <v>56</v>
      </c>
      <c r="B45" s="29"/>
      <c r="C45" s="30"/>
      <c r="D45" s="31">
        <f t="shared" ref="D45:M45" si="16">SUM(D46:D70)</f>
        <v>3739750</v>
      </c>
      <c r="E45" s="31">
        <f t="shared" si="16"/>
        <v>4008394</v>
      </c>
      <c r="F45" s="31">
        <f t="shared" si="16"/>
        <v>0</v>
      </c>
      <c r="G45" s="31">
        <f t="shared" si="16"/>
        <v>0</v>
      </c>
      <c r="H45" s="31">
        <f t="shared" si="16"/>
        <v>0</v>
      </c>
      <c r="I45" s="31">
        <f t="shared" si="16"/>
        <v>0</v>
      </c>
      <c r="J45" s="31">
        <f t="shared" si="16"/>
        <v>0</v>
      </c>
      <c r="K45" s="31">
        <f t="shared" si="16"/>
        <v>0</v>
      </c>
      <c r="L45" s="31">
        <f t="shared" si="16"/>
        <v>0</v>
      </c>
      <c r="M45" s="31">
        <f t="shared" si="16"/>
        <v>0</v>
      </c>
      <c r="N45" s="31">
        <f>SUM(D45:M45)</f>
        <v>7748144</v>
      </c>
      <c r="O45" s="43">
        <f t="shared" si="12"/>
        <v>44.706848998903702</v>
      </c>
      <c r="P45" s="9"/>
    </row>
    <row r="46" spans="1:16">
      <c r="A46" s="12"/>
      <c r="B46" s="44">
        <v>602</v>
      </c>
      <c r="C46" s="20" t="s">
        <v>130</v>
      </c>
      <c r="D46" s="46">
        <v>290758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290758</v>
      </c>
      <c r="O46" s="47">
        <f t="shared" si="12"/>
        <v>1.6776758409785932</v>
      </c>
      <c r="P46" s="9"/>
    </row>
    <row r="47" spans="1:16">
      <c r="A47" s="12"/>
      <c r="B47" s="44">
        <v>603</v>
      </c>
      <c r="C47" s="20" t="s">
        <v>131</v>
      </c>
      <c r="D47" s="46">
        <v>123614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123614</v>
      </c>
      <c r="O47" s="47">
        <f t="shared" si="12"/>
        <v>0.7132537072298194</v>
      </c>
      <c r="P47" s="9"/>
    </row>
    <row r="48" spans="1:16">
      <c r="A48" s="12"/>
      <c r="B48" s="44">
        <v>604</v>
      </c>
      <c r="C48" s="20" t="s">
        <v>132</v>
      </c>
      <c r="D48" s="46">
        <v>1236834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1236834</v>
      </c>
      <c r="O48" s="47">
        <f t="shared" si="12"/>
        <v>7.1365414575038946</v>
      </c>
      <c r="P48" s="9"/>
    </row>
    <row r="49" spans="1:16">
      <c r="A49" s="12"/>
      <c r="B49" s="44">
        <v>605</v>
      </c>
      <c r="C49" s="20" t="s">
        <v>133</v>
      </c>
      <c r="D49" s="46">
        <v>67271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67271</v>
      </c>
      <c r="O49" s="47">
        <f t="shared" si="12"/>
        <v>0.388154174600427</v>
      </c>
      <c r="P49" s="9"/>
    </row>
    <row r="50" spans="1:16">
      <c r="A50" s="12"/>
      <c r="B50" s="44">
        <v>608</v>
      </c>
      <c r="C50" s="20" t="s">
        <v>134</v>
      </c>
      <c r="D50" s="46">
        <v>77044</v>
      </c>
      <c r="E50" s="46">
        <v>496340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573384</v>
      </c>
      <c r="O50" s="47">
        <f t="shared" si="12"/>
        <v>3.3084299809589752</v>
      </c>
      <c r="P50" s="9"/>
    </row>
    <row r="51" spans="1:16">
      <c r="A51" s="12"/>
      <c r="B51" s="44">
        <v>614</v>
      </c>
      <c r="C51" s="20" t="s">
        <v>135</v>
      </c>
      <c r="D51" s="46">
        <v>10149</v>
      </c>
      <c r="E51" s="46">
        <v>1560794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1" si="17">SUM(D51:M51)</f>
        <v>1570943</v>
      </c>
      <c r="O51" s="47">
        <f t="shared" si="12"/>
        <v>9.0643528936587625</v>
      </c>
      <c r="P51" s="9"/>
    </row>
    <row r="52" spans="1:16">
      <c r="A52" s="12"/>
      <c r="B52" s="44">
        <v>622</v>
      </c>
      <c r="C52" s="20" t="s">
        <v>63</v>
      </c>
      <c r="D52" s="46">
        <v>25574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7"/>
        <v>25574</v>
      </c>
      <c r="O52" s="47">
        <f t="shared" si="12"/>
        <v>0.14756217183082337</v>
      </c>
      <c r="P52" s="9"/>
    </row>
    <row r="53" spans="1:16">
      <c r="A53" s="12"/>
      <c r="B53" s="44">
        <v>623</v>
      </c>
      <c r="C53" s="20" t="s">
        <v>64</v>
      </c>
      <c r="D53" s="46">
        <v>69198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69198</v>
      </c>
      <c r="O53" s="47">
        <f t="shared" si="12"/>
        <v>0.39927297905487275</v>
      </c>
      <c r="P53" s="9"/>
    </row>
    <row r="54" spans="1:16">
      <c r="A54" s="12"/>
      <c r="B54" s="44">
        <v>624</v>
      </c>
      <c r="C54" s="20" t="s">
        <v>83</v>
      </c>
      <c r="D54" s="46">
        <v>0</v>
      </c>
      <c r="E54" s="46">
        <v>254065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254065</v>
      </c>
      <c r="O54" s="47">
        <f t="shared" si="12"/>
        <v>1.4659569557440424</v>
      </c>
      <c r="P54" s="9"/>
    </row>
    <row r="55" spans="1:16">
      <c r="A55" s="12"/>
      <c r="B55" s="44">
        <v>631</v>
      </c>
      <c r="C55" s="20" t="s">
        <v>84</v>
      </c>
      <c r="D55" s="46">
        <v>0</v>
      </c>
      <c r="E55" s="46">
        <v>196218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196218</v>
      </c>
      <c r="O55" s="47">
        <f t="shared" si="12"/>
        <v>1.1321793318331315</v>
      </c>
      <c r="P55" s="9"/>
    </row>
    <row r="56" spans="1:16">
      <c r="A56" s="12"/>
      <c r="B56" s="44">
        <v>634</v>
      </c>
      <c r="C56" s="20" t="s">
        <v>136</v>
      </c>
      <c r="D56" s="46">
        <v>49</v>
      </c>
      <c r="E56" s="46">
        <v>301650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301699</v>
      </c>
      <c r="O56" s="47">
        <f t="shared" si="12"/>
        <v>1.7408054930471411</v>
      </c>
      <c r="P56" s="9"/>
    </row>
    <row r="57" spans="1:16">
      <c r="A57" s="12"/>
      <c r="B57" s="44">
        <v>664</v>
      </c>
      <c r="C57" s="20" t="s">
        <v>105</v>
      </c>
      <c r="D57" s="46">
        <v>0</v>
      </c>
      <c r="E57" s="46">
        <v>10849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10849</v>
      </c>
      <c r="O57" s="47">
        <f t="shared" si="12"/>
        <v>6.2598811378454786E-2</v>
      </c>
      <c r="P57" s="9"/>
    </row>
    <row r="58" spans="1:16">
      <c r="A58" s="12"/>
      <c r="B58" s="44">
        <v>674</v>
      </c>
      <c r="C58" s="20" t="s">
        <v>137</v>
      </c>
      <c r="D58" s="46">
        <v>0</v>
      </c>
      <c r="E58" s="46">
        <v>150253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150253</v>
      </c>
      <c r="O58" s="47">
        <f t="shared" si="12"/>
        <v>0.86696093704921817</v>
      </c>
      <c r="P58" s="9"/>
    </row>
    <row r="59" spans="1:16">
      <c r="A59" s="12"/>
      <c r="B59" s="44">
        <v>684</v>
      </c>
      <c r="C59" s="20" t="s">
        <v>86</v>
      </c>
      <c r="D59" s="46">
        <v>0</v>
      </c>
      <c r="E59" s="46">
        <v>56643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56643</v>
      </c>
      <c r="O59" s="47">
        <f t="shared" si="12"/>
        <v>0.32683053487969532</v>
      </c>
      <c r="P59" s="9"/>
    </row>
    <row r="60" spans="1:16">
      <c r="A60" s="12"/>
      <c r="B60" s="44">
        <v>685</v>
      </c>
      <c r="C60" s="20" t="s">
        <v>68</v>
      </c>
      <c r="D60" s="46">
        <v>0</v>
      </c>
      <c r="E60" s="46">
        <v>14713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14713</v>
      </c>
      <c r="O60" s="47">
        <f t="shared" si="12"/>
        <v>8.4894120362356468E-2</v>
      </c>
      <c r="P60" s="9"/>
    </row>
    <row r="61" spans="1:16">
      <c r="A61" s="12"/>
      <c r="B61" s="44">
        <v>694</v>
      </c>
      <c r="C61" s="20" t="s">
        <v>138</v>
      </c>
      <c r="D61" s="46">
        <v>0</v>
      </c>
      <c r="E61" s="46">
        <v>121278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121278</v>
      </c>
      <c r="O61" s="47">
        <f t="shared" si="12"/>
        <v>0.69977496970746067</v>
      </c>
      <c r="P61" s="9"/>
    </row>
    <row r="62" spans="1:16">
      <c r="A62" s="12"/>
      <c r="B62" s="44">
        <v>712</v>
      </c>
      <c r="C62" s="20" t="s">
        <v>106</v>
      </c>
      <c r="D62" s="46">
        <v>1017141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0" si="18">SUM(D62:M62)</f>
        <v>1017141</v>
      </c>
      <c r="O62" s="47">
        <f t="shared" si="12"/>
        <v>5.8689111995845593</v>
      </c>
      <c r="P62" s="9"/>
    </row>
    <row r="63" spans="1:16">
      <c r="A63" s="12"/>
      <c r="B63" s="44">
        <v>713</v>
      </c>
      <c r="C63" s="20" t="s">
        <v>139</v>
      </c>
      <c r="D63" s="46">
        <v>438999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438999</v>
      </c>
      <c r="O63" s="47">
        <f t="shared" si="12"/>
        <v>2.5330275229357797</v>
      </c>
      <c r="P63" s="9"/>
    </row>
    <row r="64" spans="1:16">
      <c r="A64" s="12"/>
      <c r="B64" s="44">
        <v>714</v>
      </c>
      <c r="C64" s="20" t="s">
        <v>108</v>
      </c>
      <c r="D64" s="46">
        <v>108410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108410</v>
      </c>
      <c r="O64" s="47">
        <f t="shared" si="12"/>
        <v>0.62552651318446717</v>
      </c>
      <c r="P64" s="9"/>
    </row>
    <row r="65" spans="1:119">
      <c r="A65" s="12"/>
      <c r="B65" s="44">
        <v>715</v>
      </c>
      <c r="C65" s="20" t="s">
        <v>109</v>
      </c>
      <c r="D65" s="46">
        <v>15819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15819</v>
      </c>
      <c r="O65" s="47">
        <f t="shared" si="12"/>
        <v>9.1275748658473252E-2</v>
      </c>
      <c r="P65" s="9"/>
    </row>
    <row r="66" spans="1:119">
      <c r="A66" s="12"/>
      <c r="B66" s="44">
        <v>719</v>
      </c>
      <c r="C66" s="20" t="s">
        <v>110</v>
      </c>
      <c r="D66" s="46">
        <v>191864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191864</v>
      </c>
      <c r="O66" s="47">
        <f t="shared" si="12"/>
        <v>1.1070567191737348</v>
      </c>
      <c r="P66" s="9"/>
    </row>
    <row r="67" spans="1:119">
      <c r="A67" s="12"/>
      <c r="B67" s="44">
        <v>724</v>
      </c>
      <c r="C67" s="20" t="s">
        <v>140</v>
      </c>
      <c r="D67" s="46">
        <v>0</v>
      </c>
      <c r="E67" s="46">
        <v>313741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313741</v>
      </c>
      <c r="O67" s="47">
        <f t="shared" si="12"/>
        <v>1.8102879233743003</v>
      </c>
      <c r="P67" s="9"/>
    </row>
    <row r="68" spans="1:119">
      <c r="A68" s="12"/>
      <c r="B68" s="44">
        <v>732</v>
      </c>
      <c r="C68" s="20" t="s">
        <v>76</v>
      </c>
      <c r="D68" s="46">
        <v>67026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67026</v>
      </c>
      <c r="O68" s="47">
        <f t="shared" si="12"/>
        <v>0.38674052276267962</v>
      </c>
      <c r="P68" s="9"/>
    </row>
    <row r="69" spans="1:119">
      <c r="A69" s="12"/>
      <c r="B69" s="44">
        <v>744</v>
      </c>
      <c r="C69" s="20" t="s">
        <v>141</v>
      </c>
      <c r="D69" s="46">
        <v>0</v>
      </c>
      <c r="E69" s="46">
        <v>213002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213002</v>
      </c>
      <c r="O69" s="47">
        <f>(N69/O$73)</f>
        <v>1.2290231377300791</v>
      </c>
      <c r="P69" s="9"/>
    </row>
    <row r="70" spans="1:119" ht="15.75" thickBot="1">
      <c r="A70" s="12"/>
      <c r="B70" s="44">
        <v>764</v>
      </c>
      <c r="C70" s="20" t="s">
        <v>142</v>
      </c>
      <c r="D70" s="46">
        <v>0</v>
      </c>
      <c r="E70" s="46">
        <v>318848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318848</v>
      </c>
      <c r="O70" s="47">
        <f>(N70/O$73)</f>
        <v>1.8397553516819571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9">SUM(D5,D12,D21,D28,D31,D36,D39,D42,D45)</f>
        <v>147246420</v>
      </c>
      <c r="E71" s="15">
        <f t="shared" si="19"/>
        <v>56425218</v>
      </c>
      <c r="F71" s="15">
        <f t="shared" si="19"/>
        <v>0</v>
      </c>
      <c r="G71" s="15">
        <f t="shared" si="19"/>
        <v>0</v>
      </c>
      <c r="H71" s="15">
        <f t="shared" si="19"/>
        <v>0</v>
      </c>
      <c r="I71" s="15">
        <f t="shared" si="19"/>
        <v>52134637</v>
      </c>
      <c r="J71" s="15">
        <f t="shared" si="19"/>
        <v>8548375</v>
      </c>
      <c r="K71" s="15">
        <f t="shared" si="19"/>
        <v>0</v>
      </c>
      <c r="L71" s="15">
        <f t="shared" si="19"/>
        <v>0</v>
      </c>
      <c r="M71" s="15">
        <f t="shared" si="19"/>
        <v>12390408</v>
      </c>
      <c r="N71" s="15">
        <f>SUM(D71:M71)</f>
        <v>276745058</v>
      </c>
      <c r="O71" s="37">
        <f>(N71/O$73)</f>
        <v>1596.8210605273787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146</v>
      </c>
      <c r="M73" s="48"/>
      <c r="N73" s="48"/>
      <c r="O73" s="41">
        <v>173310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15533576</v>
      </c>
      <c r="E5" s="26">
        <f t="shared" si="0"/>
        <v>615283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9821399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25970258</v>
      </c>
      <c r="O5" s="32">
        <f t="shared" ref="O5:O36" si="2">(N5/O$72)</f>
        <v>152.06760705230676</v>
      </c>
      <c r="P5" s="6"/>
    </row>
    <row r="6" spans="1:133">
      <c r="A6" s="12"/>
      <c r="B6" s="44">
        <v>511</v>
      </c>
      <c r="C6" s="20" t="s">
        <v>20</v>
      </c>
      <c r="D6" s="46">
        <v>751210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751210</v>
      </c>
      <c r="O6" s="47">
        <f t="shared" si="2"/>
        <v>4.3986743255982805</v>
      </c>
      <c r="P6" s="9"/>
    </row>
    <row r="7" spans="1:133">
      <c r="A7" s="12"/>
      <c r="B7" s="44">
        <v>512</v>
      </c>
      <c r="C7" s="20" t="s">
        <v>21</v>
      </c>
      <c r="D7" s="46">
        <v>1634512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1634512</v>
      </c>
      <c r="O7" s="47">
        <f t="shared" si="2"/>
        <v>9.5708070569911179</v>
      </c>
      <c r="P7" s="9"/>
    </row>
    <row r="8" spans="1:133">
      <c r="A8" s="12"/>
      <c r="B8" s="44">
        <v>513</v>
      </c>
      <c r="C8" s="20" t="s">
        <v>22</v>
      </c>
      <c r="D8" s="46">
        <v>7398737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9821399</v>
      </c>
      <c r="K8" s="46">
        <v>0</v>
      </c>
      <c r="L8" s="46">
        <v>0</v>
      </c>
      <c r="M8" s="46">
        <v>0</v>
      </c>
      <c r="N8" s="46">
        <f t="shared" si="1"/>
        <v>17220136</v>
      </c>
      <c r="O8" s="47">
        <f t="shared" si="2"/>
        <v>100.83168502350964</v>
      </c>
      <c r="P8" s="9"/>
    </row>
    <row r="9" spans="1:133">
      <c r="A9" s="12"/>
      <c r="B9" s="44">
        <v>514</v>
      </c>
      <c r="C9" s="20" t="s">
        <v>23</v>
      </c>
      <c r="D9" s="46">
        <v>588634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588634</v>
      </c>
      <c r="O9" s="47">
        <f t="shared" si="2"/>
        <v>3.4467183117559914</v>
      </c>
      <c r="P9" s="9"/>
    </row>
    <row r="10" spans="1:133">
      <c r="A10" s="12"/>
      <c r="B10" s="44">
        <v>515</v>
      </c>
      <c r="C10" s="20" t="s">
        <v>24</v>
      </c>
      <c r="D10" s="46">
        <v>882242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882242</v>
      </c>
      <c r="O10" s="47">
        <f t="shared" si="2"/>
        <v>5.1659259519501584</v>
      </c>
      <c r="P10" s="9"/>
    </row>
    <row r="11" spans="1:133">
      <c r="A11" s="12"/>
      <c r="B11" s="44">
        <v>519</v>
      </c>
      <c r="C11" s="20" t="s">
        <v>117</v>
      </c>
      <c r="D11" s="46">
        <v>4278241</v>
      </c>
      <c r="E11" s="46">
        <v>615283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4893524</v>
      </c>
      <c r="O11" s="47">
        <f t="shared" si="2"/>
        <v>28.653796382501568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47545426</v>
      </c>
      <c r="E12" s="31">
        <f t="shared" si="3"/>
        <v>8652030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8219317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64416773</v>
      </c>
      <c r="O12" s="43">
        <f t="shared" si="2"/>
        <v>377.18934190571548</v>
      </c>
      <c r="P12" s="10"/>
    </row>
    <row r="13" spans="1:133">
      <c r="A13" s="12"/>
      <c r="B13" s="44">
        <v>521</v>
      </c>
      <c r="C13" s="20" t="s">
        <v>27</v>
      </c>
      <c r="D13" s="46">
        <v>24768606</v>
      </c>
      <c r="E13" s="46">
        <v>1036024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25804630</v>
      </c>
      <c r="O13" s="47">
        <f t="shared" si="2"/>
        <v>151.09778019803139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6502222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6502222</v>
      </c>
      <c r="O14" s="47">
        <f t="shared" si="2"/>
        <v>38.073450793706563</v>
      </c>
      <c r="P14" s="9"/>
    </row>
    <row r="15" spans="1:133">
      <c r="A15" s="12"/>
      <c r="B15" s="44">
        <v>523</v>
      </c>
      <c r="C15" s="20" t="s">
        <v>118</v>
      </c>
      <c r="D15" s="46">
        <v>16418006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16418006</v>
      </c>
      <c r="O15" s="47">
        <f t="shared" si="2"/>
        <v>96.134851066570633</v>
      </c>
      <c r="P15" s="9"/>
    </row>
    <row r="16" spans="1:133">
      <c r="A16" s="12"/>
      <c r="B16" s="44">
        <v>524</v>
      </c>
      <c r="C16" s="20" t="s">
        <v>29</v>
      </c>
      <c r="D16" s="46">
        <v>827837</v>
      </c>
      <c r="E16" s="46">
        <v>0</v>
      </c>
      <c r="F16" s="46">
        <v>0</v>
      </c>
      <c r="G16" s="46">
        <v>0</v>
      </c>
      <c r="H16" s="46">
        <v>0</v>
      </c>
      <c r="I16" s="46">
        <v>1283091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2110928</v>
      </c>
      <c r="O16" s="47">
        <f t="shared" si="2"/>
        <v>12.360438222050462</v>
      </c>
      <c r="P16" s="9"/>
    </row>
    <row r="17" spans="1:16">
      <c r="A17" s="12"/>
      <c r="B17" s="44">
        <v>525</v>
      </c>
      <c r="C17" s="20" t="s">
        <v>30</v>
      </c>
      <c r="D17" s="46">
        <v>1134245</v>
      </c>
      <c r="E17" s="46">
        <v>1113784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2248029</v>
      </c>
      <c r="O17" s="47">
        <f t="shared" si="2"/>
        <v>13.163226588437825</v>
      </c>
      <c r="P17" s="9"/>
    </row>
    <row r="18" spans="1:16">
      <c r="A18" s="12"/>
      <c r="B18" s="44">
        <v>526</v>
      </c>
      <c r="C18" s="20" t="s">
        <v>104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6936226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6936226</v>
      </c>
      <c r="O18" s="47">
        <f t="shared" si="2"/>
        <v>40.614740515631127</v>
      </c>
      <c r="P18" s="9"/>
    </row>
    <row r="19" spans="1:16">
      <c r="A19" s="12"/>
      <c r="B19" s="44">
        <v>527</v>
      </c>
      <c r="C19" s="20" t="s">
        <v>31</v>
      </c>
      <c r="D19" s="46">
        <v>822520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822520</v>
      </c>
      <c r="O19" s="47">
        <f t="shared" si="2"/>
        <v>4.8162266294259899</v>
      </c>
      <c r="P19" s="9"/>
    </row>
    <row r="20" spans="1:16">
      <c r="A20" s="12"/>
      <c r="B20" s="44">
        <v>529</v>
      </c>
      <c r="C20" s="20" t="s">
        <v>32</v>
      </c>
      <c r="D20" s="46">
        <v>3574212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3574212</v>
      </c>
      <c r="O20" s="47">
        <f t="shared" si="2"/>
        <v>20.928627891861506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SUM(D22:D27)</f>
        <v>1285141</v>
      </c>
      <c r="E21" s="31">
        <f t="shared" si="5"/>
        <v>1126340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39369290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41780771</v>
      </c>
      <c r="O21" s="43">
        <f t="shared" si="2"/>
        <v>244.64531183211247</v>
      </c>
      <c r="P21" s="10"/>
    </row>
    <row r="22" spans="1:16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11942948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11942948</v>
      </c>
      <c r="O22" s="47">
        <f t="shared" si="2"/>
        <v>69.931362388087663</v>
      </c>
      <c r="P22" s="9"/>
    </row>
    <row r="23" spans="1:16">
      <c r="A23" s="12"/>
      <c r="B23" s="44">
        <v>534</v>
      </c>
      <c r="C23" s="20" t="s">
        <v>119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16273120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16273120</v>
      </c>
      <c r="O23" s="47">
        <f t="shared" si="2"/>
        <v>95.286478003993423</v>
      </c>
      <c r="P23" s="9"/>
    </row>
    <row r="24" spans="1:16">
      <c r="A24" s="12"/>
      <c r="B24" s="44">
        <v>536</v>
      </c>
      <c r="C24" s="20" t="s">
        <v>120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11153222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11153222</v>
      </c>
      <c r="O24" s="47">
        <f t="shared" si="2"/>
        <v>65.307159461532606</v>
      </c>
      <c r="P24" s="9"/>
    </row>
    <row r="25" spans="1:16">
      <c r="A25" s="12"/>
      <c r="B25" s="44">
        <v>537</v>
      </c>
      <c r="C25" s="20" t="s">
        <v>121</v>
      </c>
      <c r="D25" s="46">
        <v>524644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524644</v>
      </c>
      <c r="O25" s="47">
        <f t="shared" si="2"/>
        <v>3.0720279187965875</v>
      </c>
      <c r="P25" s="9"/>
    </row>
    <row r="26" spans="1:16">
      <c r="A26" s="12"/>
      <c r="B26" s="44">
        <v>538</v>
      </c>
      <c r="C26" s="20" t="s">
        <v>122</v>
      </c>
      <c r="D26" s="46">
        <v>0</v>
      </c>
      <c r="E26" s="46">
        <v>1126340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1126340</v>
      </c>
      <c r="O26" s="47">
        <f t="shared" si="2"/>
        <v>6.5952301485528251</v>
      </c>
      <c r="P26" s="9"/>
    </row>
    <row r="27" spans="1:16">
      <c r="A27" s="12"/>
      <c r="B27" s="44">
        <v>539</v>
      </c>
      <c r="C27" s="20" t="s">
        <v>40</v>
      </c>
      <c r="D27" s="46">
        <v>760497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760497</v>
      </c>
      <c r="O27" s="47">
        <f t="shared" si="2"/>
        <v>4.4530539111493663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SUM(D29:D30)</f>
        <v>4445534</v>
      </c>
      <c r="E28" s="31">
        <f t="shared" si="7"/>
        <v>19376318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23821852</v>
      </c>
      <c r="O28" s="43">
        <f t="shared" si="2"/>
        <v>139.48771818879149</v>
      </c>
      <c r="P28" s="10"/>
    </row>
    <row r="29" spans="1:16">
      <c r="A29" s="12"/>
      <c r="B29" s="44">
        <v>541</v>
      </c>
      <c r="C29" s="20" t="s">
        <v>123</v>
      </c>
      <c r="D29" s="46">
        <v>500</v>
      </c>
      <c r="E29" s="46">
        <v>19376318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19376818</v>
      </c>
      <c r="O29" s="47">
        <f t="shared" si="2"/>
        <v>113.46003361029622</v>
      </c>
      <c r="P29" s="9"/>
    </row>
    <row r="30" spans="1:16">
      <c r="A30" s="12"/>
      <c r="B30" s="44">
        <v>544</v>
      </c>
      <c r="C30" s="20" t="s">
        <v>124</v>
      </c>
      <c r="D30" s="46">
        <v>4445034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4445034</v>
      </c>
      <c r="O30" s="47">
        <f t="shared" si="2"/>
        <v>26.027684578495265</v>
      </c>
      <c r="P30" s="9"/>
    </row>
    <row r="31" spans="1:16" ht="15.75">
      <c r="A31" s="28" t="s">
        <v>43</v>
      </c>
      <c r="B31" s="29"/>
      <c r="C31" s="30"/>
      <c r="D31" s="31">
        <f t="shared" ref="D31:M31" si="9">SUM(D32:D35)</f>
        <v>7595365</v>
      </c>
      <c r="E31" s="31">
        <f t="shared" si="9"/>
        <v>14031150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10530563</v>
      </c>
      <c r="N31" s="31">
        <f t="shared" si="8"/>
        <v>32157078</v>
      </c>
      <c r="O31" s="43">
        <f t="shared" si="2"/>
        <v>188.29423647829677</v>
      </c>
      <c r="P31" s="10"/>
    </row>
    <row r="32" spans="1:16">
      <c r="A32" s="13"/>
      <c r="B32" s="45">
        <v>552</v>
      </c>
      <c r="C32" s="21" t="s">
        <v>44</v>
      </c>
      <c r="D32" s="46">
        <v>0</v>
      </c>
      <c r="E32" s="46">
        <v>14031150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14031150</v>
      </c>
      <c r="O32" s="47">
        <f t="shared" si="2"/>
        <v>82.158729601068032</v>
      </c>
      <c r="P32" s="9"/>
    </row>
    <row r="33" spans="1:16">
      <c r="A33" s="13"/>
      <c r="B33" s="45">
        <v>553</v>
      </c>
      <c r="C33" s="21" t="s">
        <v>125</v>
      </c>
      <c r="D33" s="46">
        <v>244991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244991</v>
      </c>
      <c r="O33" s="47">
        <f t="shared" si="2"/>
        <v>1.4345331155105077</v>
      </c>
      <c r="P33" s="9"/>
    </row>
    <row r="34" spans="1:16">
      <c r="A34" s="13"/>
      <c r="B34" s="45">
        <v>554</v>
      </c>
      <c r="C34" s="21" t="s">
        <v>46</v>
      </c>
      <c r="D34" s="46">
        <v>97892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97892</v>
      </c>
      <c r="O34" s="47">
        <f t="shared" si="2"/>
        <v>0.57320193698362232</v>
      </c>
      <c r="P34" s="9"/>
    </row>
    <row r="35" spans="1:16">
      <c r="A35" s="13"/>
      <c r="B35" s="45">
        <v>559</v>
      </c>
      <c r="C35" s="21" t="s">
        <v>47</v>
      </c>
      <c r="D35" s="46">
        <v>7252482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10530563</v>
      </c>
      <c r="N35" s="46">
        <f t="shared" si="8"/>
        <v>17783045</v>
      </c>
      <c r="O35" s="47">
        <f t="shared" si="2"/>
        <v>104.12777182473461</v>
      </c>
      <c r="P35" s="9"/>
    </row>
    <row r="36" spans="1:16" ht="15.75">
      <c r="A36" s="28" t="s">
        <v>48</v>
      </c>
      <c r="B36" s="29"/>
      <c r="C36" s="30"/>
      <c r="D36" s="31">
        <f t="shared" ref="D36:M36" si="10">SUM(D37:D38)</f>
        <v>3989814</v>
      </c>
      <c r="E36" s="31">
        <f t="shared" si="10"/>
        <v>1242686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5232500</v>
      </c>
      <c r="O36" s="43">
        <f t="shared" si="2"/>
        <v>30.638654182842355</v>
      </c>
      <c r="P36" s="10"/>
    </row>
    <row r="37" spans="1:16">
      <c r="A37" s="12"/>
      <c r="B37" s="44">
        <v>562</v>
      </c>
      <c r="C37" s="20" t="s">
        <v>126</v>
      </c>
      <c r="D37" s="46">
        <v>0</v>
      </c>
      <c r="E37" s="46">
        <v>1242686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9" si="11">SUM(D37:M37)</f>
        <v>1242686</v>
      </c>
      <c r="O37" s="47">
        <f t="shared" ref="O37:O68" si="12">(N37/O$72)</f>
        <v>7.2764886023620896</v>
      </c>
      <c r="P37" s="9"/>
    </row>
    <row r="38" spans="1:16">
      <c r="A38" s="12"/>
      <c r="B38" s="44">
        <v>569</v>
      </c>
      <c r="C38" s="20" t="s">
        <v>50</v>
      </c>
      <c r="D38" s="46">
        <v>3989814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3989814</v>
      </c>
      <c r="O38" s="47">
        <f t="shared" si="12"/>
        <v>23.362165580480266</v>
      </c>
      <c r="P38" s="9"/>
    </row>
    <row r="39" spans="1:16" ht="15.75">
      <c r="A39" s="28" t="s">
        <v>51</v>
      </c>
      <c r="B39" s="29"/>
      <c r="C39" s="30"/>
      <c r="D39" s="31">
        <f t="shared" ref="D39:M39" si="13">SUM(D40:D41)</f>
        <v>5597662</v>
      </c>
      <c r="E39" s="31">
        <f t="shared" si="13"/>
        <v>0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1"/>
        <v>5597662</v>
      </c>
      <c r="O39" s="43">
        <f t="shared" si="12"/>
        <v>32.776842857226505</v>
      </c>
      <c r="P39" s="9"/>
    </row>
    <row r="40" spans="1:16">
      <c r="A40" s="12"/>
      <c r="B40" s="44">
        <v>571</v>
      </c>
      <c r="C40" s="20" t="s">
        <v>52</v>
      </c>
      <c r="D40" s="46">
        <v>2863917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2863917</v>
      </c>
      <c r="O40" s="47">
        <f t="shared" si="12"/>
        <v>16.769529397298296</v>
      </c>
      <c r="P40" s="9"/>
    </row>
    <row r="41" spans="1:16">
      <c r="A41" s="12"/>
      <c r="B41" s="44">
        <v>572</v>
      </c>
      <c r="C41" s="20" t="s">
        <v>127</v>
      </c>
      <c r="D41" s="46">
        <v>2733745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2733745</v>
      </c>
      <c r="O41" s="47">
        <f t="shared" si="12"/>
        <v>16.007313459928213</v>
      </c>
      <c r="P41" s="9"/>
    </row>
    <row r="42" spans="1:16" ht="15.75">
      <c r="A42" s="28" t="s">
        <v>128</v>
      </c>
      <c r="B42" s="29"/>
      <c r="C42" s="30"/>
      <c r="D42" s="31">
        <f t="shared" ref="D42:M42" si="14">SUM(D43:D43)</f>
        <v>2712974</v>
      </c>
      <c r="E42" s="31">
        <f t="shared" si="14"/>
        <v>0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1"/>
        <v>2712974</v>
      </c>
      <c r="O42" s="43">
        <f t="shared" si="12"/>
        <v>15.885689860113244</v>
      </c>
      <c r="P42" s="9"/>
    </row>
    <row r="43" spans="1:16">
      <c r="A43" s="12"/>
      <c r="B43" s="44">
        <v>581</v>
      </c>
      <c r="C43" s="20" t="s">
        <v>129</v>
      </c>
      <c r="D43" s="46">
        <v>2712974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2712974</v>
      </c>
      <c r="O43" s="47">
        <f t="shared" si="12"/>
        <v>15.885689860113244</v>
      </c>
      <c r="P43" s="9"/>
    </row>
    <row r="44" spans="1:16" ht="15.75">
      <c r="A44" s="28" t="s">
        <v>56</v>
      </c>
      <c r="B44" s="29"/>
      <c r="C44" s="30"/>
      <c r="D44" s="31">
        <f t="shared" ref="D44:M44" si="15">SUM(D45:D69)</f>
        <v>3584916</v>
      </c>
      <c r="E44" s="31">
        <f t="shared" si="15"/>
        <v>4153107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1"/>
        <v>7738023</v>
      </c>
      <c r="O44" s="43">
        <f t="shared" si="12"/>
        <v>45.309624606952767</v>
      </c>
      <c r="P44" s="9"/>
    </row>
    <row r="45" spans="1:16">
      <c r="A45" s="12"/>
      <c r="B45" s="44">
        <v>602</v>
      </c>
      <c r="C45" s="20" t="s">
        <v>130</v>
      </c>
      <c r="D45" s="46">
        <v>293002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293002</v>
      </c>
      <c r="O45" s="47">
        <f t="shared" si="12"/>
        <v>1.7156592360976923</v>
      </c>
      <c r="P45" s="9"/>
    </row>
    <row r="46" spans="1:16">
      <c r="A46" s="12"/>
      <c r="B46" s="44">
        <v>603</v>
      </c>
      <c r="C46" s="20" t="s">
        <v>131</v>
      </c>
      <c r="D46" s="46">
        <v>102333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102333</v>
      </c>
      <c r="O46" s="47">
        <f t="shared" si="12"/>
        <v>0.59920600066752161</v>
      </c>
      <c r="P46" s="9"/>
    </row>
    <row r="47" spans="1:16">
      <c r="A47" s="12"/>
      <c r="B47" s="44">
        <v>604</v>
      </c>
      <c r="C47" s="20" t="s">
        <v>132</v>
      </c>
      <c r="D47" s="46">
        <v>1177581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1177581</v>
      </c>
      <c r="O47" s="47">
        <f t="shared" si="12"/>
        <v>6.8952693800832643</v>
      </c>
      <c r="P47" s="9"/>
    </row>
    <row r="48" spans="1:16">
      <c r="A48" s="12"/>
      <c r="B48" s="44">
        <v>605</v>
      </c>
      <c r="C48" s="20" t="s">
        <v>133</v>
      </c>
      <c r="D48" s="46">
        <v>69101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69101</v>
      </c>
      <c r="O48" s="47">
        <f t="shared" si="12"/>
        <v>0.40461760968726029</v>
      </c>
      <c r="P48" s="9"/>
    </row>
    <row r="49" spans="1:16">
      <c r="A49" s="12"/>
      <c r="B49" s="44">
        <v>608</v>
      </c>
      <c r="C49" s="20" t="s">
        <v>134</v>
      </c>
      <c r="D49" s="46">
        <v>75948</v>
      </c>
      <c r="E49" s="46">
        <v>502815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578763</v>
      </c>
      <c r="O49" s="47">
        <f t="shared" si="12"/>
        <v>3.3889191420591285</v>
      </c>
      <c r="P49" s="9"/>
    </row>
    <row r="50" spans="1:16">
      <c r="A50" s="12"/>
      <c r="B50" s="44">
        <v>614</v>
      </c>
      <c r="C50" s="20" t="s">
        <v>135</v>
      </c>
      <c r="D50" s="46">
        <v>8945</v>
      </c>
      <c r="E50" s="46">
        <v>1483324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3" si="16">SUM(D50:M50)</f>
        <v>1492269</v>
      </c>
      <c r="O50" s="47">
        <f t="shared" si="12"/>
        <v>8.7379099548544623</v>
      </c>
      <c r="P50" s="9"/>
    </row>
    <row r="51" spans="1:16">
      <c r="A51" s="12"/>
      <c r="B51" s="44">
        <v>622</v>
      </c>
      <c r="C51" s="20" t="s">
        <v>63</v>
      </c>
      <c r="D51" s="46">
        <v>19642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19642</v>
      </c>
      <c r="O51" s="47">
        <f t="shared" si="12"/>
        <v>0.11501279416328514</v>
      </c>
      <c r="P51" s="9"/>
    </row>
    <row r="52" spans="1:16">
      <c r="A52" s="12"/>
      <c r="B52" s="44">
        <v>623</v>
      </c>
      <c r="C52" s="20" t="s">
        <v>64</v>
      </c>
      <c r="D52" s="46">
        <v>67965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67965</v>
      </c>
      <c r="O52" s="47">
        <f t="shared" si="12"/>
        <v>0.39796581586944685</v>
      </c>
      <c r="P52" s="9"/>
    </row>
    <row r="53" spans="1:16">
      <c r="A53" s="12"/>
      <c r="B53" s="44">
        <v>624</v>
      </c>
      <c r="C53" s="20" t="s">
        <v>83</v>
      </c>
      <c r="D53" s="46">
        <v>0</v>
      </c>
      <c r="E53" s="46">
        <v>265195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265195</v>
      </c>
      <c r="O53" s="47">
        <f t="shared" si="12"/>
        <v>1.552836673868873</v>
      </c>
      <c r="P53" s="9"/>
    </row>
    <row r="54" spans="1:16">
      <c r="A54" s="12"/>
      <c r="B54" s="44">
        <v>631</v>
      </c>
      <c r="C54" s="20" t="s">
        <v>84</v>
      </c>
      <c r="D54" s="46">
        <v>0</v>
      </c>
      <c r="E54" s="46">
        <v>144919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144919</v>
      </c>
      <c r="O54" s="47">
        <f t="shared" si="12"/>
        <v>0.84856629250326443</v>
      </c>
      <c r="P54" s="9"/>
    </row>
    <row r="55" spans="1:16">
      <c r="A55" s="12"/>
      <c r="B55" s="44">
        <v>634</v>
      </c>
      <c r="C55" s="20" t="s">
        <v>136</v>
      </c>
      <c r="D55" s="46">
        <v>124</v>
      </c>
      <c r="E55" s="46">
        <v>381390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381514</v>
      </c>
      <c r="O55" s="47">
        <f t="shared" si="12"/>
        <v>2.2339370304659183</v>
      </c>
      <c r="P55" s="9"/>
    </row>
    <row r="56" spans="1:16">
      <c r="A56" s="12"/>
      <c r="B56" s="44">
        <v>664</v>
      </c>
      <c r="C56" s="20" t="s">
        <v>105</v>
      </c>
      <c r="D56" s="46">
        <v>0</v>
      </c>
      <c r="E56" s="46">
        <v>15801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15801</v>
      </c>
      <c r="O56" s="47">
        <f t="shared" si="12"/>
        <v>9.252200186203384E-2</v>
      </c>
      <c r="P56" s="9"/>
    </row>
    <row r="57" spans="1:16">
      <c r="A57" s="12"/>
      <c r="B57" s="44">
        <v>674</v>
      </c>
      <c r="C57" s="20" t="s">
        <v>137</v>
      </c>
      <c r="D57" s="46">
        <v>0</v>
      </c>
      <c r="E57" s="46">
        <v>153604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153604</v>
      </c>
      <c r="O57" s="47">
        <f t="shared" si="12"/>
        <v>0.8994208957670935</v>
      </c>
      <c r="P57" s="9"/>
    </row>
    <row r="58" spans="1:16">
      <c r="A58" s="12"/>
      <c r="B58" s="44">
        <v>684</v>
      </c>
      <c r="C58" s="20" t="s">
        <v>86</v>
      </c>
      <c r="D58" s="46">
        <v>0</v>
      </c>
      <c r="E58" s="46">
        <v>99027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99027</v>
      </c>
      <c r="O58" s="47">
        <f t="shared" si="12"/>
        <v>0.57984787534913129</v>
      </c>
      <c r="P58" s="9"/>
    </row>
    <row r="59" spans="1:16">
      <c r="A59" s="12"/>
      <c r="B59" s="44">
        <v>685</v>
      </c>
      <c r="C59" s="20" t="s">
        <v>68</v>
      </c>
      <c r="D59" s="46">
        <v>13774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13774</v>
      </c>
      <c r="O59" s="47">
        <f t="shared" si="12"/>
        <v>8.065300004098816E-2</v>
      </c>
      <c r="P59" s="9"/>
    </row>
    <row r="60" spans="1:16">
      <c r="A60" s="12"/>
      <c r="B60" s="44">
        <v>694</v>
      </c>
      <c r="C60" s="20" t="s">
        <v>138</v>
      </c>
      <c r="D60" s="46">
        <v>0</v>
      </c>
      <c r="E60" s="46">
        <v>104953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104953</v>
      </c>
      <c r="O60" s="47">
        <f t="shared" si="12"/>
        <v>0.61454728570508432</v>
      </c>
      <c r="P60" s="9"/>
    </row>
    <row r="61" spans="1:16">
      <c r="A61" s="12"/>
      <c r="B61" s="44">
        <v>712</v>
      </c>
      <c r="C61" s="20" t="s">
        <v>106</v>
      </c>
      <c r="D61" s="46">
        <v>927309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927309</v>
      </c>
      <c r="O61" s="47">
        <f t="shared" si="12"/>
        <v>5.4298136209531505</v>
      </c>
      <c r="P61" s="9"/>
    </row>
    <row r="62" spans="1:16">
      <c r="A62" s="12"/>
      <c r="B62" s="44">
        <v>713</v>
      </c>
      <c r="C62" s="20" t="s">
        <v>139</v>
      </c>
      <c r="D62" s="46">
        <v>457662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457662</v>
      </c>
      <c r="O62" s="47">
        <f t="shared" si="12"/>
        <v>2.6798180125423787</v>
      </c>
      <c r="P62" s="9"/>
    </row>
    <row r="63" spans="1:16">
      <c r="A63" s="12"/>
      <c r="B63" s="44">
        <v>714</v>
      </c>
      <c r="C63" s="20" t="s">
        <v>108</v>
      </c>
      <c r="D63" s="46">
        <v>101950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101950</v>
      </c>
      <c r="O63" s="47">
        <f t="shared" si="12"/>
        <v>0.59696336243493131</v>
      </c>
      <c r="P63" s="9"/>
    </row>
    <row r="64" spans="1:16">
      <c r="A64" s="12"/>
      <c r="B64" s="44">
        <v>715</v>
      </c>
      <c r="C64" s="20" t="s">
        <v>109</v>
      </c>
      <c r="D64" s="46">
        <v>17474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69" si="17">SUM(D64:M64)</f>
        <v>17474</v>
      </c>
      <c r="O64" s="47">
        <f t="shared" si="12"/>
        <v>0.10231817356731721</v>
      </c>
      <c r="P64" s="9"/>
    </row>
    <row r="65" spans="1:119">
      <c r="A65" s="12"/>
      <c r="B65" s="44">
        <v>719</v>
      </c>
      <c r="C65" s="20" t="s">
        <v>110</v>
      </c>
      <c r="D65" s="46">
        <v>185519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185519</v>
      </c>
      <c r="O65" s="47">
        <f t="shared" si="12"/>
        <v>1.0862976560624424</v>
      </c>
      <c r="P65" s="9"/>
    </row>
    <row r="66" spans="1:119">
      <c r="A66" s="12"/>
      <c r="B66" s="44">
        <v>724</v>
      </c>
      <c r="C66" s="20" t="s">
        <v>140</v>
      </c>
      <c r="D66" s="46">
        <v>0</v>
      </c>
      <c r="E66" s="46">
        <v>359739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359739</v>
      </c>
      <c r="O66" s="47">
        <f t="shared" si="12"/>
        <v>2.1064345565373199</v>
      </c>
      <c r="P66" s="9"/>
    </row>
    <row r="67" spans="1:119">
      <c r="A67" s="12"/>
      <c r="B67" s="44">
        <v>732</v>
      </c>
      <c r="C67" s="20" t="s">
        <v>76</v>
      </c>
      <c r="D67" s="46">
        <v>66587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66587</v>
      </c>
      <c r="O67" s="47">
        <f t="shared" si="12"/>
        <v>0.38989700259396537</v>
      </c>
      <c r="P67" s="9"/>
    </row>
    <row r="68" spans="1:119">
      <c r="A68" s="12"/>
      <c r="B68" s="44">
        <v>744</v>
      </c>
      <c r="C68" s="20" t="s">
        <v>141</v>
      </c>
      <c r="D68" s="46">
        <v>0</v>
      </c>
      <c r="E68" s="46">
        <v>204347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204347</v>
      </c>
      <c r="O68" s="47">
        <f t="shared" si="12"/>
        <v>1.1965441120499354</v>
      </c>
      <c r="P68" s="9"/>
    </row>
    <row r="69" spans="1:119" ht="15.75" thickBot="1">
      <c r="A69" s="12"/>
      <c r="B69" s="44">
        <v>764</v>
      </c>
      <c r="C69" s="20" t="s">
        <v>142</v>
      </c>
      <c r="D69" s="46">
        <v>0</v>
      </c>
      <c r="E69" s="46">
        <v>437993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437993</v>
      </c>
      <c r="O69" s="47">
        <f>(N69/O$72)</f>
        <v>2.5646471211668747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8">SUM(D5,D12,D21,D28,D31,D36,D39,D42,D44)</f>
        <v>92290408</v>
      </c>
      <c r="E70" s="15">
        <f t="shared" si="18"/>
        <v>49196914</v>
      </c>
      <c r="F70" s="15">
        <f t="shared" si="18"/>
        <v>0</v>
      </c>
      <c r="G70" s="15">
        <f t="shared" si="18"/>
        <v>0</v>
      </c>
      <c r="H70" s="15">
        <f t="shared" si="18"/>
        <v>0</v>
      </c>
      <c r="I70" s="15">
        <f t="shared" si="18"/>
        <v>47588607</v>
      </c>
      <c r="J70" s="15">
        <f t="shared" si="18"/>
        <v>9821399</v>
      </c>
      <c r="K70" s="15">
        <f t="shared" si="18"/>
        <v>0</v>
      </c>
      <c r="L70" s="15">
        <f t="shared" si="18"/>
        <v>0</v>
      </c>
      <c r="M70" s="15">
        <f t="shared" si="18"/>
        <v>10530563</v>
      </c>
      <c r="N70" s="15">
        <f>SUM(D70:M70)</f>
        <v>209427891</v>
      </c>
      <c r="O70" s="37">
        <f>(N70/O$72)</f>
        <v>1226.2950269643579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143</v>
      </c>
      <c r="M72" s="48"/>
      <c r="N72" s="48"/>
      <c r="O72" s="41">
        <v>170781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2023-08-23T21:32:37Z</cp:lastPrinted>
  <dcterms:created xsi:type="dcterms:W3CDTF">2000-08-31T21:26:31Z</dcterms:created>
  <dcterms:modified xsi:type="dcterms:W3CDTF">2023-08-23T21:32:46Z</dcterms:modified>
</cp:coreProperties>
</file>